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2"/>
  <workbookPr defaultThemeVersion="166925"/>
  <xr:revisionPtr revIDLastSave="0" documentId="11_63259275A5D64034473501E90E12CF6CE64F3B71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Report Properties" sheetId="1" r:id="rId1"/>
    <sheet name="DATA_VALIDATION" sheetId="2" r:id="rId2"/>
    <sheet name="SLA SUMMARY REPORT" sheetId="3" r:id="rId3"/>
  </sheets>
  <calcPr calcId="0" refMode="R1C1" iterateCount="0" calcOnSave="0" concurrentCalc="0"/>
</workbook>
</file>

<file path=xl/calcChain.xml><?xml version="1.0" encoding="utf-8"?>
<calcChain xmlns="http://schemas.openxmlformats.org/spreadsheetml/2006/main">
  <c r="E122" i="2" l="1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<sst xmlns="http://schemas.openxmlformats.org/spreadsheetml/2006/main" count="3839" uniqueCount="400">
  <si>
    <t>Site Address:</t>
  </si>
  <si>
    <t>entcreditunion.emaiq-na2.net</t>
  </si>
  <si>
    <t>Report Name:</t>
  </si>
  <si>
    <t>ENT Fast Track Month to date Completed</t>
  </si>
  <si>
    <t>Report Type:</t>
  </si>
  <si>
    <t>Completed Workitem Report</t>
  </si>
  <si>
    <t>Report Period:</t>
  </si>
  <si>
    <t>Month-to-date</t>
  </si>
  <si>
    <t>Queue Id:</t>
  </si>
  <si>
    <t>QUEB18535B8-979D-B4C9-878A-512B2F2361D4</t>
  </si>
  <si>
    <t>Queue Name:</t>
  </si>
  <si>
    <t>Fast Track</t>
  </si>
  <si>
    <t>Report Date/Time:</t>
  </si>
  <si>
    <t>Report Timezone:</t>
  </si>
  <si>
    <t>Eastern Time</t>
  </si>
  <si>
    <t>Start Time:</t>
  </si>
  <si>
    <t>End Time:</t>
  </si>
  <si>
    <t>Distribution List:</t>
  </si>
  <si>
    <t>aparnaramchandra.chavan@ice.com</t>
  </si>
  <si>
    <t/>
  </si>
  <si>
    <t>santosh.khandale@ice.com</t>
  </si>
  <si>
    <t>rohit.mawal@ice.com</t>
  </si>
  <si>
    <t>amrutavasant.erande@ice.com</t>
  </si>
  <si>
    <t>ashishrajaram.sutar@ice.com</t>
  </si>
  <si>
    <t>akash.maske@ice.com</t>
  </si>
  <si>
    <t>Workitem ID</t>
  </si>
  <si>
    <t>Workitem Type Name</t>
  </si>
  <si>
    <t>Folder Identifier</t>
  </si>
  <si>
    <t>Work Context</t>
  </si>
  <si>
    <t>Folder ID</t>
  </si>
  <si>
    <t>Inbox ID</t>
  </si>
  <si>
    <t>Thread ID</t>
  </si>
  <si>
    <t>Payload Type</t>
  </si>
  <si>
    <t>Payload Ref</t>
  </si>
  <si>
    <t>Work Unit Count</t>
  </si>
  <si>
    <t>Disposition status</t>
  </si>
  <si>
    <t>Command ID</t>
  </si>
  <si>
    <t>Disposition Context</t>
  </si>
  <si>
    <t>Pass# at time of Completion</t>
  </si>
  <si>
    <t>Workitem Creation Date</t>
  </si>
  <si>
    <t>Workitem Completion Date</t>
  </si>
  <si>
    <t>Waiting Time in Queue (in Seconds)</t>
  </si>
  <si>
    <t>Total duration for all Passes</t>
  </si>
  <si>
    <t>Escalated</t>
  </si>
  <si>
    <t>Picked By</t>
  </si>
  <si>
    <t>Prioritized</t>
  </si>
  <si>
    <t>Pass#1 Complete By(User name)</t>
  </si>
  <si>
    <t>Pass#1 Completed On(Date/Time)</t>
  </si>
  <si>
    <t>Duration for Pass#1 Complete (Seconds)</t>
  </si>
  <si>
    <t>Pass#1 Fields Validated By User</t>
  </si>
  <si>
    <t>Pass#1 Fields Validated By System</t>
  </si>
  <si>
    <t>Pass#1 Total Fields Validated</t>
  </si>
  <si>
    <t>Pass#1 Fields Invalidated</t>
  </si>
  <si>
    <t>Pass#1 Fields Corrected</t>
  </si>
  <si>
    <t>Pass#1 Total Fields Notvalidated</t>
  </si>
  <si>
    <t>Pass#1 Total Fields Purged</t>
  </si>
  <si>
    <t>Pass#1 Documents Excluded</t>
  </si>
  <si>
    <t>Pass#1 Documents Sorted/Updated</t>
  </si>
  <si>
    <t>Pass#2 Complete By(User name)</t>
  </si>
  <si>
    <t>Pass#2 Completed On(Date/Time)</t>
  </si>
  <si>
    <t>Duration for Pass#2 Complete (Seconds)</t>
  </si>
  <si>
    <t>Pass#2 Fields Validated By User</t>
  </si>
  <si>
    <t>Pass#2 Fields Validated By System</t>
  </si>
  <si>
    <t>Pass#2 Total Fields Validated</t>
  </si>
  <si>
    <t>Pass#2 Fields Invalidated</t>
  </si>
  <si>
    <t>Pass#2 Fields Corrected</t>
  </si>
  <si>
    <t>Pass#2 Total Fields Notvalidated</t>
  </si>
  <si>
    <t>Pass#2 Total Fields Purged</t>
  </si>
  <si>
    <t>Pass#2 Documents Excluded</t>
  </si>
  <si>
    <t>Pass#2 Documents Sorted/Updated</t>
  </si>
  <si>
    <t>Pass#3 Complete By(User name)</t>
  </si>
  <si>
    <t>Pass#3 Completed On(Date/Time)</t>
  </si>
  <si>
    <t>Duration for Pass#3 Complete (Seconds)</t>
  </si>
  <si>
    <t>Pass#3 Fields Validated By User</t>
  </si>
  <si>
    <t>Pass#3 Fields Validated By System</t>
  </si>
  <si>
    <t>Pass#3 Total Fields Validated</t>
  </si>
  <si>
    <t>Pass#3 Fields Invalidated</t>
  </si>
  <si>
    <t>Pass#3 Fields Corrected</t>
  </si>
  <si>
    <t>Pass#3 Total Fields Notvalidated</t>
  </si>
  <si>
    <t>Pass#3 Total Fields Purged</t>
  </si>
  <si>
    <t>Pass#3 Documents Excluded</t>
  </si>
  <si>
    <t>Pass#3 Documents Sorted/Updated</t>
  </si>
  <si>
    <t>Workitem Creation Date(DD-MM-YYYY)</t>
  </si>
  <si>
    <t>Total Time In Queue(in Minutes)</t>
  </si>
  <si>
    <t>Overdue Status(Y/N)</t>
  </si>
  <si>
    <t>WI2303105</t>
  </si>
  <si>
    <t>DATA_VALIDATION</t>
  </si>
  <si>
    <t>179049</t>
  </si>
  <si>
    <t>Folder</t>
  </si>
  <si>
    <t>Mailitem</t>
  </si>
  <si>
    <t>MI23031242</t>
  </si>
  <si>
    <t>COMPLETED</t>
  </si>
  <si>
    <t>MARK_AS_COMPLETED</t>
  </si>
  <si>
    <t>Queue</t>
  </si>
  <si>
    <t>N/A</t>
  </si>
  <si>
    <t>Pranali Tarade</t>
  </si>
  <si>
    <t>03-03-2023</t>
  </si>
  <si>
    <t>NO</t>
  </si>
  <si>
    <t>WI2303106</t>
  </si>
  <si>
    <t>Shubham Karwate</t>
  </si>
  <si>
    <t>WI2303130</t>
  </si>
  <si>
    <t>179184</t>
  </si>
  <si>
    <t>MI23031650</t>
  </si>
  <si>
    <t>Sujit Deshmukh</t>
  </si>
  <si>
    <t>WI2303131</t>
  </si>
  <si>
    <t>MI23031651</t>
  </si>
  <si>
    <t>WI2303145</t>
  </si>
  <si>
    <t>178951</t>
  </si>
  <si>
    <t>MI23031738</t>
  </si>
  <si>
    <t>WI2303146</t>
  </si>
  <si>
    <t>WI2303147</t>
  </si>
  <si>
    <t>179038</t>
  </si>
  <si>
    <t>MI23031781</t>
  </si>
  <si>
    <t>Sanjana Uttekar</t>
  </si>
  <si>
    <t>WI2303148</t>
  </si>
  <si>
    <t>MI23031806</t>
  </si>
  <si>
    <t>Komal Kharde</t>
  </si>
  <si>
    <t>WI2303149</t>
  </si>
  <si>
    <t>YES</t>
  </si>
  <si>
    <t>WI2303160</t>
  </si>
  <si>
    <t>178972</t>
  </si>
  <si>
    <t>MI23032037</t>
  </si>
  <si>
    <t>Gauri Wavre</t>
  </si>
  <si>
    <t>06-03-2023</t>
  </si>
  <si>
    <t>WI2303161</t>
  </si>
  <si>
    <t>179177</t>
  </si>
  <si>
    <t>MI23032078</t>
  </si>
  <si>
    <t>WI2303189</t>
  </si>
  <si>
    <t>179306</t>
  </si>
  <si>
    <t>MI23032591</t>
  </si>
  <si>
    <t>07-03-2023</t>
  </si>
  <si>
    <t>WI230323</t>
  </si>
  <si>
    <t>179115</t>
  </si>
  <si>
    <t>MI2303306</t>
  </si>
  <si>
    <t>Snehal Nikam</t>
  </si>
  <si>
    <t>01-03-2023</t>
  </si>
  <si>
    <t>WI2303269</t>
  </si>
  <si>
    <t>179238</t>
  </si>
  <si>
    <t>MI23033756</t>
  </si>
  <si>
    <t>08-03-2023</t>
  </si>
  <si>
    <t>WI2303270</t>
  </si>
  <si>
    <t>WI2303288</t>
  </si>
  <si>
    <t>179079</t>
  </si>
  <si>
    <t>MI23034375</t>
  </si>
  <si>
    <t>09-03-2023</t>
  </si>
  <si>
    <t>WI2303290</t>
  </si>
  <si>
    <t>WI2303306</t>
  </si>
  <si>
    <t>MI23035226</t>
  </si>
  <si>
    <t>Shweta Bendre</t>
  </si>
  <si>
    <t>10-03-2023</t>
  </si>
  <si>
    <t>WI2303307</t>
  </si>
  <si>
    <t>179041</t>
  </si>
  <si>
    <t>MI23035249</t>
  </si>
  <si>
    <t>WI2303311</t>
  </si>
  <si>
    <t>WI2303312</t>
  </si>
  <si>
    <t>179179</t>
  </si>
  <si>
    <t>MI23035305</t>
  </si>
  <si>
    <t>WI2303344</t>
  </si>
  <si>
    <t>179156</t>
  </si>
  <si>
    <t>MI23035749</t>
  </si>
  <si>
    <t>13-03-2023</t>
  </si>
  <si>
    <t>WI2303346</t>
  </si>
  <si>
    <t>MI23035758</t>
  </si>
  <si>
    <t>WI2303347</t>
  </si>
  <si>
    <t>MI23035773</t>
  </si>
  <si>
    <t>WI2303348</t>
  </si>
  <si>
    <t>MI23035769</t>
  </si>
  <si>
    <t>WI2303359</t>
  </si>
  <si>
    <t>WI230336</t>
  </si>
  <si>
    <t>MI2303379</t>
  </si>
  <si>
    <t>WI2303379</t>
  </si>
  <si>
    <t>179127</t>
  </si>
  <si>
    <t>MI23036121</t>
  </si>
  <si>
    <t>WI2303380</t>
  </si>
  <si>
    <t>MI23036122</t>
  </si>
  <si>
    <t>WI2303381</t>
  </si>
  <si>
    <t>WI2303440</t>
  </si>
  <si>
    <t>179128</t>
  </si>
  <si>
    <t>MI23037090</t>
  </si>
  <si>
    <t>14-03-2023</t>
  </si>
  <si>
    <t>WI2303443</t>
  </si>
  <si>
    <t>Swapnil Chavan</t>
  </si>
  <si>
    <t>WI2303448</t>
  </si>
  <si>
    <t>179351</t>
  </si>
  <si>
    <t>MI23037174</t>
  </si>
  <si>
    <t>WI2303449</t>
  </si>
  <si>
    <t>MI23037175</t>
  </si>
  <si>
    <t>WI2303450</t>
  </si>
  <si>
    <t>Parvin Shaikh</t>
  </si>
  <si>
    <t>WI2303451</t>
  </si>
  <si>
    <t>WI2303452</t>
  </si>
  <si>
    <t>MI23037216</t>
  </si>
  <si>
    <t>WI2303453</t>
  </si>
  <si>
    <t>179145</t>
  </si>
  <si>
    <t>MI23037218</t>
  </si>
  <si>
    <t>WI2303469</t>
  </si>
  <si>
    <t>178977</t>
  </si>
  <si>
    <t>MI23037388</t>
  </si>
  <si>
    <t>Samadhan Kamble</t>
  </si>
  <si>
    <t>WI2303470</t>
  </si>
  <si>
    <t>MI23037387</t>
  </si>
  <si>
    <t>WI2303471</t>
  </si>
  <si>
    <t>MI23037389</t>
  </si>
  <si>
    <t>WI2303472</t>
  </si>
  <si>
    <t>179265</t>
  </si>
  <si>
    <t>MI23037418</t>
  </si>
  <si>
    <t>WI2303477</t>
  </si>
  <si>
    <t>178869</t>
  </si>
  <si>
    <t>MI23037608</t>
  </si>
  <si>
    <t>Shukranti Shivare</t>
  </si>
  <si>
    <t>WI2303478</t>
  </si>
  <si>
    <t>179327</t>
  </si>
  <si>
    <t>MI23037611</t>
  </si>
  <si>
    <t>Ganesh Bavdiwale</t>
  </si>
  <si>
    <t>Vikash Parmar</t>
  </si>
  <si>
    <t>WI2303483</t>
  </si>
  <si>
    <t>Vijay Borude</t>
  </si>
  <si>
    <t>WI2303484</t>
  </si>
  <si>
    <t>WI2303485</t>
  </si>
  <si>
    <t>179467</t>
  </si>
  <si>
    <t>MI23037659</t>
  </si>
  <si>
    <t>Amruta Battewar</t>
  </si>
  <si>
    <t>WI2303486</t>
  </si>
  <si>
    <t>MI23037661</t>
  </si>
  <si>
    <t>WI2303489</t>
  </si>
  <si>
    <t>179034</t>
  </si>
  <si>
    <t>MI23037677</t>
  </si>
  <si>
    <t>WI2303490</t>
  </si>
  <si>
    <t>MI23037683</t>
  </si>
  <si>
    <t>WI2303523</t>
  </si>
  <si>
    <t>WI2303535</t>
  </si>
  <si>
    <t>MI23037997</t>
  </si>
  <si>
    <t>Prajwal Kendre</t>
  </si>
  <si>
    <t>15-03-2023</t>
  </si>
  <si>
    <t>WI2303536</t>
  </si>
  <si>
    <t>Ujwala Ajabe</t>
  </si>
  <si>
    <t>WI2303562</t>
  </si>
  <si>
    <t>179458</t>
  </si>
  <si>
    <t>MI23038474</t>
  </si>
  <si>
    <t>Nilesh Thakur</t>
  </si>
  <si>
    <t>WI2303564</t>
  </si>
  <si>
    <t>179461</t>
  </si>
  <si>
    <t>MI23038535</t>
  </si>
  <si>
    <t>WI2303570</t>
  </si>
  <si>
    <t>179311</t>
  </si>
  <si>
    <t>MI23038826</t>
  </si>
  <si>
    <t>16-03-2023</t>
  </si>
  <si>
    <t>WI2303571</t>
  </si>
  <si>
    <t>MI23038828</t>
  </si>
  <si>
    <t>WI2303572</t>
  </si>
  <si>
    <t>MI23038827</t>
  </si>
  <si>
    <t>WI2303574</t>
  </si>
  <si>
    <t>WI2303580</t>
  </si>
  <si>
    <t>179322</t>
  </si>
  <si>
    <t>MI23038946</t>
  </si>
  <si>
    <t>WI2303585</t>
  </si>
  <si>
    <t>179004</t>
  </si>
  <si>
    <t>MI23038991</t>
  </si>
  <si>
    <t>WI2303586</t>
  </si>
  <si>
    <t>WI2303591</t>
  </si>
  <si>
    <t>179506</t>
  </si>
  <si>
    <t>MI23039083</t>
  </si>
  <si>
    <t>WI2303593</t>
  </si>
  <si>
    <t>WI2303594</t>
  </si>
  <si>
    <t>179285</t>
  </si>
  <si>
    <t>MI23039232</t>
  </si>
  <si>
    <t>WI2303596</t>
  </si>
  <si>
    <t>179262</t>
  </si>
  <si>
    <t>MI23039291</t>
  </si>
  <si>
    <t>WI2303604</t>
  </si>
  <si>
    <t>WI2303617</t>
  </si>
  <si>
    <t>179042</t>
  </si>
  <si>
    <t>MI23039559</t>
  </si>
  <si>
    <t>WI2303618</t>
  </si>
  <si>
    <t>MI23039560</t>
  </si>
  <si>
    <t>WI2303619</t>
  </si>
  <si>
    <t>MI23039561</t>
  </si>
  <si>
    <t>WI2303621</t>
  </si>
  <si>
    <t>MI23039563</t>
  </si>
  <si>
    <t>WI2303637</t>
  </si>
  <si>
    <t>179451</t>
  </si>
  <si>
    <t>MI23039927</t>
  </si>
  <si>
    <t>Rituja Bhuse</t>
  </si>
  <si>
    <t>17-03-2023</t>
  </si>
  <si>
    <t>WI2303730</t>
  </si>
  <si>
    <t>178982</t>
  </si>
  <si>
    <t>MI230311961</t>
  </si>
  <si>
    <t>Akshad Mhamunkar</t>
  </si>
  <si>
    <t>20-03-2023</t>
  </si>
  <si>
    <t>WI2303731</t>
  </si>
  <si>
    <t>MI230311960</t>
  </si>
  <si>
    <t>WI2303789</t>
  </si>
  <si>
    <t>179014</t>
  </si>
  <si>
    <t>MI230312721</t>
  </si>
  <si>
    <t>21-03-2023</t>
  </si>
  <si>
    <t>WI2303790</t>
  </si>
  <si>
    <t>179495</t>
  </si>
  <si>
    <t>MI230312798</t>
  </si>
  <si>
    <t>WI2303791</t>
  </si>
  <si>
    <t>MI230312758</t>
  </si>
  <si>
    <t>WI2303792</t>
  </si>
  <si>
    <t>WI2303797</t>
  </si>
  <si>
    <t>179410</t>
  </si>
  <si>
    <t>MI230313182</t>
  </si>
  <si>
    <t>WI23038</t>
  </si>
  <si>
    <t>MI2303180</t>
  </si>
  <si>
    <t>WI2303800</t>
  </si>
  <si>
    <t>Shweta Shirke</t>
  </si>
  <si>
    <t>WI2303801</t>
  </si>
  <si>
    <t>179292</t>
  </si>
  <si>
    <t>MI230313352</t>
  </si>
  <si>
    <t>WI2303810</t>
  </si>
  <si>
    <t>179429</t>
  </si>
  <si>
    <t>MI230313956</t>
  </si>
  <si>
    <t>22-03-2023</t>
  </si>
  <si>
    <t>WI2303811</t>
  </si>
  <si>
    <t>MI230313957</t>
  </si>
  <si>
    <t>WI2303814</t>
  </si>
  <si>
    <t>WI2303818</t>
  </si>
  <si>
    <t>MI230314144</t>
  </si>
  <si>
    <t>WI2303819</t>
  </si>
  <si>
    <t>WI2303821</t>
  </si>
  <si>
    <t>179313</t>
  </si>
  <si>
    <t>MI230314174</t>
  </si>
  <si>
    <t>WI2303832</t>
  </si>
  <si>
    <t>179620</t>
  </si>
  <si>
    <t>MI230314376</t>
  </si>
  <si>
    <t>WI2303845</t>
  </si>
  <si>
    <t>MI230314610</t>
  </si>
  <si>
    <t>WI2303846</t>
  </si>
  <si>
    <t>179219</t>
  </si>
  <si>
    <t>MI230314629</t>
  </si>
  <si>
    <t>WI2303847</t>
  </si>
  <si>
    <t>MI230314631</t>
  </si>
  <si>
    <t>WI2303848</t>
  </si>
  <si>
    <t>WI2303858</t>
  </si>
  <si>
    <t>178983</t>
  </si>
  <si>
    <t>MI230314808</t>
  </si>
  <si>
    <t>Sushant Bhambure</t>
  </si>
  <si>
    <t>23-03-2023</t>
  </si>
  <si>
    <t>WI2303860</t>
  </si>
  <si>
    <t>MI230315080</t>
  </si>
  <si>
    <t>WI2303864</t>
  </si>
  <si>
    <t>179546</t>
  </si>
  <si>
    <t>MI230315314</t>
  </si>
  <si>
    <t>WI2303865</t>
  </si>
  <si>
    <t>MI230315315</t>
  </si>
  <si>
    <t>WI2303866</t>
  </si>
  <si>
    <t>MI230315316</t>
  </si>
  <si>
    <t>WI2303867</t>
  </si>
  <si>
    <t>179390</t>
  </si>
  <si>
    <t>MI230315405</t>
  </si>
  <si>
    <t>WI2303868</t>
  </si>
  <si>
    <t>179513</t>
  </si>
  <si>
    <t>MI230315410</t>
  </si>
  <si>
    <t>WI2303870</t>
  </si>
  <si>
    <t>MI230315409</t>
  </si>
  <si>
    <t>WI2303875</t>
  </si>
  <si>
    <t>179364</t>
  </si>
  <si>
    <t>MI230315480</t>
  </si>
  <si>
    <t>WI2303876</t>
  </si>
  <si>
    <t>WI2303877</t>
  </si>
  <si>
    <t>WI2303881</t>
  </si>
  <si>
    <t>179113</t>
  </si>
  <si>
    <t>MI230315527</t>
  </si>
  <si>
    <t>WI2303884</t>
  </si>
  <si>
    <t>WI2303887</t>
  </si>
  <si>
    <t>MI230315733</t>
  </si>
  <si>
    <t>WI2303888</t>
  </si>
  <si>
    <t>WI2303889</t>
  </si>
  <si>
    <t>MI230315741</t>
  </si>
  <si>
    <t>WI2303890</t>
  </si>
  <si>
    <t>MI230315767</t>
  </si>
  <si>
    <t>WI2303891</t>
  </si>
  <si>
    <t>MI230315807</t>
  </si>
  <si>
    <t>WI2303894</t>
  </si>
  <si>
    <t>WI2303908</t>
  </si>
  <si>
    <t>179124</t>
  </si>
  <si>
    <t>MI230316424</t>
  </si>
  <si>
    <t>24-03-2023</t>
  </si>
  <si>
    <t>WI2303915</t>
  </si>
  <si>
    <t>MI230316451</t>
  </si>
  <si>
    <t>WI2303916</t>
  </si>
  <si>
    <t>MI230316453</t>
  </si>
  <si>
    <t>WI2303932</t>
  </si>
  <si>
    <t>WI2303934</t>
  </si>
  <si>
    <t>179091</t>
  </si>
  <si>
    <t>MI230316611</t>
  </si>
  <si>
    <t>WI2303948</t>
  </si>
  <si>
    <t>MI230316779</t>
  </si>
  <si>
    <t>WI2303950</t>
  </si>
  <si>
    <t>179614</t>
  </si>
  <si>
    <t>MI230316794</t>
  </si>
  <si>
    <t>WI2303961</t>
  </si>
  <si>
    <t>179166</t>
  </si>
  <si>
    <t>MI230316981</t>
  </si>
  <si>
    <t>WI2303966</t>
  </si>
  <si>
    <t>Daily Volume</t>
  </si>
  <si>
    <t>Overdue Count</t>
  </si>
  <si>
    <t>SLA Met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</si>
</sst>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indexed="8"/>
      <name val="Calibri"/>
      <family val="2"/>
      <scheme val="minor"/>
    </font>
    <font>
      <u/>
      <sz val="11"/>
      <color indexed="12"/>
      <name val="Calibri"/>
    </font>
    <font>
      <b/>
      <sz val="11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 applyAlignment="1">
      <alignment horizontal="left"/>
    </xf>
    <xf numFmtId="0" fontId="1" fillId="0" borderId="0" xfId="0" applyFont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6"/>
  <sheetViews>
    <sheetView tabSelected="1" workbookViewId="0"/>
  </sheetViews>
  <sheetFormatPr defaultRowHeight="15"/>
  <cols>
    <col min="1" max="1" width="17.5703125" customWidth="1"/>
    <col min="2" max="2" width="44.140625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s="1">
        <v>45012.166671261577</v>
      </c>
    </row>
    <row r="8" spans="1:2">
      <c r="A8" t="s">
        <v>13</v>
      </c>
      <c r="B8" t="s">
        <v>14</v>
      </c>
    </row>
    <row r="9" spans="1:2">
      <c r="A9" t="s">
        <v>15</v>
      </c>
      <c r="B9" s="1">
        <v>44986</v>
      </c>
    </row>
    <row r="10" spans="1:2">
      <c r="A10" t="s">
        <v>16</v>
      </c>
      <c r="B10" s="1">
        <v>45012.166671261577</v>
      </c>
    </row>
    <row r="11" spans="1:2">
      <c r="A11" t="s">
        <v>17</v>
      </c>
      <c r="B11" t="s">
        <v>18</v>
      </c>
    </row>
    <row r="12" spans="1:2">
      <c r="A12" t="s">
        <v>19</v>
      </c>
      <c r="B12" t="s">
        <v>20</v>
      </c>
    </row>
    <row r="13" spans="1:2">
      <c r="A13" t="s">
        <v>19</v>
      </c>
      <c r="B13" t="s">
        <v>21</v>
      </c>
    </row>
    <row r="14" spans="1:2">
      <c r="A14" t="s">
        <v>19</v>
      </c>
      <c r="B14" t="s">
        <v>22</v>
      </c>
    </row>
    <row r="15" spans="1:2">
      <c r="A15" t="s">
        <v>19</v>
      </c>
      <c r="B15" t="s">
        <v>23</v>
      </c>
    </row>
    <row r="16" spans="1:2">
      <c r="A16" t="s">
        <v>19</v>
      </c>
      <c r="B16" t="s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H122"/>
  <sheetViews>
    <sheetView workbookViewId="0"/>
  </sheetViews>
  <sheetFormatPr defaultRowHeight="15"/>
  <cols>
    <col min="1" max="1" width="12.7109375" customWidth="1"/>
    <col min="2" max="2" width="21" customWidth="1"/>
    <col min="3" max="3" width="15.7109375" customWidth="1"/>
    <col min="4" max="4" width="13.7109375" customWidth="1"/>
    <col min="5" max="5" width="9.140625" customWidth="1"/>
    <col min="6" max="6" width="8.5703125" customWidth="1"/>
    <col min="7" max="7" width="10" customWidth="1"/>
    <col min="8" max="8" width="13.140625" customWidth="1"/>
    <col min="9" max="9" width="11.7109375" customWidth="1"/>
    <col min="10" max="10" width="16.42578125" customWidth="1"/>
    <col min="11" max="11" width="17.140625" customWidth="1"/>
    <col min="12" max="12" width="12.85546875" customWidth="1"/>
    <col min="13" max="13" width="18.85546875" customWidth="1"/>
    <col min="14" max="14" width="26.5703125" customWidth="1"/>
    <col min="15" max="15" width="23.42578125" customWidth="1"/>
    <col min="16" max="16" width="26.140625" customWidth="1"/>
    <col min="17" max="17" width="33.5703125" customWidth="1"/>
    <col min="18" max="18" width="26.42578125" customWidth="1"/>
    <col min="19" max="19" width="9.5703125" customWidth="1"/>
    <col min="20" max="20" width="9.7109375" customWidth="1"/>
    <col min="21" max="21" width="10.42578125" customWidth="1"/>
    <col min="22" max="22" width="30.42578125" customWidth="1"/>
    <col min="23" max="23" width="32" customWidth="1"/>
    <col min="24" max="24" width="37.5703125" customWidth="1"/>
    <col min="25" max="25" width="29.5703125" customWidth="1"/>
    <col min="26" max="26" width="32" customWidth="1"/>
    <col min="27" max="27" width="27.28515625" customWidth="1"/>
    <col min="28" max="28" width="23.7109375" customWidth="1"/>
    <col min="29" max="29" width="22.42578125" customWidth="1"/>
    <col min="30" max="30" width="30.42578125" customWidth="1"/>
    <col min="31" max="31" width="25" customWidth="1"/>
    <col min="32" max="32" width="26.7109375" customWidth="1"/>
    <col min="33" max="33" width="33.42578125" customWidth="1"/>
    <col min="34" max="34" width="30.42578125" customWidth="1"/>
    <col min="35" max="35" width="32" customWidth="1"/>
    <col min="36" max="36" width="37.5703125" customWidth="1"/>
    <col min="37" max="37" width="29.5703125" customWidth="1"/>
    <col min="38" max="38" width="32" customWidth="1"/>
    <col min="39" max="39" width="27.28515625" customWidth="1"/>
    <col min="40" max="40" width="23.7109375" customWidth="1"/>
    <col min="41" max="41" width="22.42578125" customWidth="1"/>
    <col min="42" max="42" width="30.42578125" customWidth="1"/>
    <col min="43" max="43" width="25" customWidth="1"/>
    <col min="44" max="44" width="26.7109375" customWidth="1"/>
    <col min="45" max="45" width="33.42578125" customWidth="1"/>
    <col min="46" max="46" width="30.42578125" customWidth="1"/>
    <col min="47" max="47" width="32" customWidth="1"/>
    <col min="48" max="48" width="37.5703125" customWidth="1"/>
    <col min="49" max="49" width="29.5703125" customWidth="1"/>
    <col min="50" max="50" width="32" customWidth="1"/>
    <col min="51" max="51" width="27.28515625" customWidth="1"/>
    <col min="52" max="52" width="23.7109375" customWidth="1"/>
    <col min="53" max="53" width="22.42578125" customWidth="1"/>
    <col min="54" max="54" width="30.42578125" customWidth="1"/>
    <col min="55" max="55" width="25" customWidth="1"/>
    <col min="56" max="56" width="26.7109375" customWidth="1"/>
    <col min="57" max="57" width="33.42578125" customWidth="1"/>
    <col min="58" max="58" width="37.28515625" customWidth="1"/>
    <col min="59" max="59" width="30.7109375" customWidth="1"/>
    <col min="60" max="60" width="20" customWidth="1"/>
  </cols>
  <sheetData>
    <row r="1" spans="1:60">
      <c r="A1" s="3" t="s">
        <v>25</v>
      </c>
      <c r="B1" s="3" t="s">
        <v>26</v>
      </c>
      <c r="C1" s="3" t="s">
        <v>27</v>
      </c>
      <c r="D1" s="3" t="s">
        <v>28</v>
      </c>
      <c r="E1" s="3" t="s">
        <v>29</v>
      </c>
      <c r="F1" s="3" t="s">
        <v>30</v>
      </c>
      <c r="G1" s="3" t="s">
        <v>31</v>
      </c>
      <c r="H1" s="3" t="s">
        <v>32</v>
      </c>
      <c r="I1" s="3" t="s">
        <v>33</v>
      </c>
      <c r="J1" s="3" t="s">
        <v>34</v>
      </c>
      <c r="K1" s="3" t="s">
        <v>35</v>
      </c>
      <c r="L1" s="3" t="s">
        <v>36</v>
      </c>
      <c r="M1" s="3" t="s">
        <v>37</v>
      </c>
      <c r="N1" s="3" t="s">
        <v>38</v>
      </c>
      <c r="O1" s="3" t="s">
        <v>39</v>
      </c>
      <c r="P1" s="3" t="s">
        <v>40</v>
      </c>
      <c r="Q1" s="3" t="s">
        <v>41</v>
      </c>
      <c r="R1" s="3" t="s">
        <v>42</v>
      </c>
      <c r="S1" s="3" t="s">
        <v>43</v>
      </c>
      <c r="T1" s="3" t="s">
        <v>44</v>
      </c>
      <c r="U1" s="3" t="s">
        <v>45</v>
      </c>
      <c r="V1" s="3" t="s">
        <v>46</v>
      </c>
      <c r="W1" s="3" t="s">
        <v>47</v>
      </c>
      <c r="X1" s="3" t="s">
        <v>48</v>
      </c>
      <c r="Y1" s="3" t="s">
        <v>49</v>
      </c>
      <c r="Z1" s="3" t="s">
        <v>50</v>
      </c>
      <c r="AA1" s="3" t="s">
        <v>51</v>
      </c>
      <c r="AB1" s="3" t="s">
        <v>52</v>
      </c>
      <c r="AC1" s="3" t="s">
        <v>53</v>
      </c>
      <c r="AD1" s="3" t="s">
        <v>54</v>
      </c>
      <c r="AE1" s="3" t="s">
        <v>55</v>
      </c>
      <c r="AF1" s="3" t="s">
        <v>56</v>
      </c>
      <c r="AG1" s="3" t="s">
        <v>57</v>
      </c>
      <c r="AH1" s="3" t="s">
        <v>58</v>
      </c>
      <c r="AI1" s="3" t="s">
        <v>59</v>
      </c>
      <c r="AJ1" s="3" t="s">
        <v>60</v>
      </c>
      <c r="AK1" s="3" t="s">
        <v>61</v>
      </c>
      <c r="AL1" s="3" t="s">
        <v>62</v>
      </c>
      <c r="AM1" s="3" t="s">
        <v>63</v>
      </c>
      <c r="AN1" s="3" t="s">
        <v>64</v>
      </c>
      <c r="AO1" s="3" t="s">
        <v>65</v>
      </c>
      <c r="AP1" s="3" t="s">
        <v>66</v>
      </c>
      <c r="AQ1" s="3" t="s">
        <v>67</v>
      </c>
      <c r="AR1" s="3" t="s">
        <v>68</v>
      </c>
      <c r="AS1" s="3" t="s">
        <v>69</v>
      </c>
      <c r="AT1" s="3" t="s">
        <v>70</v>
      </c>
      <c r="AU1" s="3" t="s">
        <v>71</v>
      </c>
      <c r="AV1" s="3" t="s">
        <v>72</v>
      </c>
      <c r="AW1" s="3" t="s">
        <v>73</v>
      </c>
      <c r="AX1" s="3" t="s">
        <v>74</v>
      </c>
      <c r="AY1" s="3" t="s">
        <v>75</v>
      </c>
      <c r="AZ1" s="3" t="s">
        <v>76</v>
      </c>
      <c r="BA1" s="3" t="s">
        <v>77</v>
      </c>
      <c r="BB1" s="3" t="s">
        <v>78</v>
      </c>
      <c r="BC1" s="3" t="s">
        <v>79</v>
      </c>
      <c r="BD1" s="3" t="s">
        <v>80</v>
      </c>
      <c r="BE1" s="3" t="s">
        <v>81</v>
      </c>
      <c r="BF1" s="3" t="s">
        <v>82</v>
      </c>
      <c r="BG1" s="3" t="s">
        <v>83</v>
      </c>
      <c r="BH1" s="3" t="s">
        <v>84</v>
      </c>
    </row>
    <row r="2" spans="1:60">
      <c r="A2" t="s">
        <v>85</v>
      </c>
      <c r="B2" t="s">
        <v>86</v>
      </c>
      <c r="C2" t="s">
        <v>87</v>
      </c>
      <c r="D2" t="s">
        <v>88</v>
      </c>
      <c r="E2" s="2">
        <f>HYPERLINK("capsilon://?command=openfolder&amp;siteaddress=entcreditunion.emaiq-na2.net&amp;folderid=FX5B930799-DB3C-BD7E-180A-B95E970B009B","FX230249")</f>
        <v>0</v>
      </c>
      <c r="F2" t="s">
        <v>19</v>
      </c>
      <c r="G2" t="s">
        <v>19</v>
      </c>
      <c r="H2" t="s">
        <v>89</v>
      </c>
      <c r="I2" t="s">
        <v>90</v>
      </c>
      <c r="J2">
        <v>44</v>
      </c>
      <c r="K2" t="s">
        <v>91</v>
      </c>
      <c r="L2" t="s">
        <v>92</v>
      </c>
      <c r="M2" t="s">
        <v>93</v>
      </c>
      <c r="N2">
        <v>1</v>
      </c>
      <c r="O2" s="1">
        <v>44988.474432870367</v>
      </c>
      <c r="P2" s="1">
        <v>44988.492037037038</v>
      </c>
      <c r="Q2">
        <v>1361</v>
      </c>
      <c r="R2">
        <v>160</v>
      </c>
      <c r="S2" t="b">
        <v>0</v>
      </c>
      <c r="T2" t="s">
        <v>94</v>
      </c>
      <c r="U2" t="b">
        <v>0</v>
      </c>
      <c r="V2" t="s">
        <v>95</v>
      </c>
      <c r="W2" s="1">
        <v>44988.492037037038</v>
      </c>
      <c r="X2">
        <v>160</v>
      </c>
      <c r="Y2">
        <v>0</v>
      </c>
      <c r="Z2">
        <v>0</v>
      </c>
      <c r="AA2">
        <v>0</v>
      </c>
      <c r="AB2">
        <v>0</v>
      </c>
      <c r="AC2">
        <v>0</v>
      </c>
      <c r="AD2">
        <v>44</v>
      </c>
      <c r="AE2">
        <v>37</v>
      </c>
      <c r="AF2">
        <v>0</v>
      </c>
      <c r="AG2">
        <v>6</v>
      </c>
      <c r="AH2" t="s">
        <v>94</v>
      </c>
      <c r="AI2" t="s">
        <v>94</v>
      </c>
      <c r="AJ2" t="s">
        <v>94</v>
      </c>
      <c r="AK2" t="s">
        <v>94</v>
      </c>
      <c r="AL2" t="s">
        <v>94</v>
      </c>
      <c r="AM2" t="s">
        <v>94</v>
      </c>
      <c r="AN2" t="s">
        <v>94</v>
      </c>
      <c r="AO2" t="s">
        <v>94</v>
      </c>
      <c r="AP2" t="s">
        <v>94</v>
      </c>
      <c r="AQ2" t="s">
        <v>94</v>
      </c>
      <c r="AR2" t="s">
        <v>94</v>
      </c>
      <c r="AS2" t="s">
        <v>94</v>
      </c>
      <c r="AT2" t="s">
        <v>94</v>
      </c>
      <c r="AU2" t="s">
        <v>94</v>
      </c>
      <c r="AV2" t="s">
        <v>94</v>
      </c>
      <c r="AW2" t="s">
        <v>94</v>
      </c>
      <c r="AX2" t="s">
        <v>94</v>
      </c>
      <c r="AY2" t="s">
        <v>94</v>
      </c>
      <c r="AZ2" t="s">
        <v>94</v>
      </c>
      <c r="BA2" t="s">
        <v>94</v>
      </c>
      <c r="BB2" t="s">
        <v>94</v>
      </c>
      <c r="BC2" t="s">
        <v>94</v>
      </c>
      <c r="BD2" t="s">
        <v>94</v>
      </c>
      <c r="BE2" t="s">
        <v>94</v>
      </c>
      <c r="BF2" t="s">
        <v>96</v>
      </c>
      <c r="BG2">
        <v>25</v>
      </c>
      <c r="BH2" t="s">
        <v>97</v>
      </c>
    </row>
    <row r="3" spans="1:60">
      <c r="A3" t="s">
        <v>98</v>
      </c>
      <c r="B3" t="s">
        <v>86</v>
      </c>
      <c r="C3" t="s">
        <v>87</v>
      </c>
      <c r="D3" t="s">
        <v>88</v>
      </c>
      <c r="E3" s="2">
        <f>HYPERLINK("capsilon://?command=openfolder&amp;siteaddress=entcreditunion.emaiq-na2.net&amp;folderid=FX5B930799-DB3C-BD7E-180A-B95E970B009B","FX230249")</f>
        <v>0</v>
      </c>
      <c r="F3" t="s">
        <v>19</v>
      </c>
      <c r="G3" t="s">
        <v>19</v>
      </c>
      <c r="H3" t="s">
        <v>89</v>
      </c>
      <c r="I3" t="s">
        <v>90</v>
      </c>
      <c r="J3">
        <v>264</v>
      </c>
      <c r="K3" t="s">
        <v>91</v>
      </c>
      <c r="L3" t="s">
        <v>92</v>
      </c>
      <c r="M3" t="s">
        <v>93</v>
      </c>
      <c r="N3">
        <v>2</v>
      </c>
      <c r="O3" s="1">
        <v>44988.493391203701</v>
      </c>
      <c r="P3" s="1">
        <v>44988.530462962961</v>
      </c>
      <c r="Q3">
        <v>2266</v>
      </c>
      <c r="R3">
        <v>937</v>
      </c>
      <c r="S3" t="b">
        <v>0</v>
      </c>
      <c r="T3" t="s">
        <v>94</v>
      </c>
      <c r="U3" t="b">
        <v>1</v>
      </c>
      <c r="V3" t="s">
        <v>95</v>
      </c>
      <c r="W3" s="1">
        <v>44988.500358796293</v>
      </c>
      <c r="X3">
        <v>526</v>
      </c>
      <c r="Y3">
        <v>185</v>
      </c>
      <c r="Z3">
        <v>0</v>
      </c>
      <c r="AA3">
        <v>185</v>
      </c>
      <c r="AB3">
        <v>37</v>
      </c>
      <c r="AC3">
        <v>58</v>
      </c>
      <c r="AD3">
        <v>79</v>
      </c>
      <c r="AE3">
        <v>0</v>
      </c>
      <c r="AF3">
        <v>0</v>
      </c>
      <c r="AG3">
        <v>0</v>
      </c>
      <c r="AH3" t="s">
        <v>99</v>
      </c>
      <c r="AI3" s="1">
        <v>44988.530462962961</v>
      </c>
      <c r="AJ3">
        <v>411</v>
      </c>
      <c r="AK3">
        <v>0</v>
      </c>
      <c r="AL3">
        <v>0</v>
      </c>
      <c r="AM3">
        <v>0</v>
      </c>
      <c r="AN3">
        <v>37</v>
      </c>
      <c r="AO3">
        <v>0</v>
      </c>
      <c r="AP3">
        <v>79</v>
      </c>
      <c r="AQ3">
        <v>0</v>
      </c>
      <c r="AR3">
        <v>0</v>
      </c>
      <c r="AS3">
        <v>0</v>
      </c>
      <c r="AT3" t="s">
        <v>94</v>
      </c>
      <c r="AU3" t="s">
        <v>94</v>
      </c>
      <c r="AV3" t="s">
        <v>94</v>
      </c>
      <c r="AW3" t="s">
        <v>94</v>
      </c>
      <c r="AX3" t="s">
        <v>94</v>
      </c>
      <c r="AY3" t="s">
        <v>94</v>
      </c>
      <c r="AZ3" t="s">
        <v>94</v>
      </c>
      <c r="BA3" t="s">
        <v>94</v>
      </c>
      <c r="BB3" t="s">
        <v>94</v>
      </c>
      <c r="BC3" t="s">
        <v>94</v>
      </c>
      <c r="BD3" t="s">
        <v>94</v>
      </c>
      <c r="BE3" t="s">
        <v>94</v>
      </c>
      <c r="BF3" t="s">
        <v>96</v>
      </c>
      <c r="BG3">
        <v>53</v>
      </c>
      <c r="BH3" t="s">
        <v>97</v>
      </c>
    </row>
    <row r="4" spans="1:60">
      <c r="A4" t="s">
        <v>100</v>
      </c>
      <c r="B4" t="s">
        <v>86</v>
      </c>
      <c r="C4" t="s">
        <v>101</v>
      </c>
      <c r="D4" t="s">
        <v>88</v>
      </c>
      <c r="E4" s="2">
        <f>HYPERLINK("capsilon://?command=openfolder&amp;siteaddress=entcreditunion.emaiq-na2.net&amp;folderid=FX21A1482F-D172-AB5A-636C-82B0128C2ABF","FX23031")</f>
        <v>0</v>
      </c>
      <c r="F4" t="s">
        <v>19</v>
      </c>
      <c r="G4" t="s">
        <v>19</v>
      </c>
      <c r="H4" t="s">
        <v>89</v>
      </c>
      <c r="I4" t="s">
        <v>102</v>
      </c>
      <c r="J4">
        <v>44</v>
      </c>
      <c r="K4" t="s">
        <v>91</v>
      </c>
      <c r="L4" t="s">
        <v>92</v>
      </c>
      <c r="M4" t="s">
        <v>93</v>
      </c>
      <c r="N4">
        <v>2</v>
      </c>
      <c r="O4" s="1">
        <v>44988.665972222225</v>
      </c>
      <c r="P4" s="1">
        <v>44988.669444444444</v>
      </c>
      <c r="Q4">
        <v>125</v>
      </c>
      <c r="R4">
        <v>175</v>
      </c>
      <c r="S4" t="b">
        <v>0</v>
      </c>
      <c r="T4" t="s">
        <v>94</v>
      </c>
      <c r="U4" t="b">
        <v>0</v>
      </c>
      <c r="V4" t="s">
        <v>103</v>
      </c>
      <c r="W4" s="1">
        <v>44988.668483796297</v>
      </c>
      <c r="X4">
        <v>157</v>
      </c>
      <c r="Y4">
        <v>1</v>
      </c>
      <c r="Z4">
        <v>0</v>
      </c>
      <c r="AA4">
        <v>1</v>
      </c>
      <c r="AB4">
        <v>37</v>
      </c>
      <c r="AC4">
        <v>0</v>
      </c>
      <c r="AD4">
        <v>43</v>
      </c>
      <c r="AE4">
        <v>0</v>
      </c>
      <c r="AF4">
        <v>0</v>
      </c>
      <c r="AG4">
        <v>0</v>
      </c>
      <c r="AH4" t="s">
        <v>99</v>
      </c>
      <c r="AI4" s="1">
        <v>44988.669444444444</v>
      </c>
      <c r="AJ4">
        <v>18</v>
      </c>
      <c r="AK4">
        <v>0</v>
      </c>
      <c r="AL4">
        <v>0</v>
      </c>
      <c r="AM4">
        <v>0</v>
      </c>
      <c r="AN4">
        <v>74</v>
      </c>
      <c r="AO4">
        <v>0</v>
      </c>
      <c r="AP4">
        <v>43</v>
      </c>
      <c r="AQ4">
        <v>0</v>
      </c>
      <c r="AR4">
        <v>0</v>
      </c>
      <c r="AS4">
        <v>0</v>
      </c>
      <c r="AT4" t="s">
        <v>94</v>
      </c>
      <c r="AU4" t="s">
        <v>94</v>
      </c>
      <c r="AV4" t="s">
        <v>94</v>
      </c>
      <c r="AW4" t="s">
        <v>94</v>
      </c>
      <c r="AX4" t="s">
        <v>94</v>
      </c>
      <c r="AY4" t="s">
        <v>94</v>
      </c>
      <c r="AZ4" t="s">
        <v>94</v>
      </c>
      <c r="BA4" t="s">
        <v>94</v>
      </c>
      <c r="BB4" t="s">
        <v>94</v>
      </c>
      <c r="BC4" t="s">
        <v>94</v>
      </c>
      <c r="BD4" t="s">
        <v>94</v>
      </c>
      <c r="BE4" t="s">
        <v>94</v>
      </c>
      <c r="BF4" t="s">
        <v>96</v>
      </c>
      <c r="BG4">
        <v>5</v>
      </c>
      <c r="BH4" t="s">
        <v>97</v>
      </c>
    </row>
    <row r="5" spans="1:60">
      <c r="A5" t="s">
        <v>104</v>
      </c>
      <c r="B5" t="s">
        <v>86</v>
      </c>
      <c r="C5" t="s">
        <v>101</v>
      </c>
      <c r="D5" t="s">
        <v>88</v>
      </c>
      <c r="E5" s="2">
        <f>HYPERLINK("capsilon://?command=openfolder&amp;siteaddress=entcreditunion.emaiq-na2.net&amp;folderid=FX21A1482F-D172-AB5A-636C-82B0128C2ABF","FX23031")</f>
        <v>0</v>
      </c>
      <c r="F5" t="s">
        <v>19</v>
      </c>
      <c r="G5" t="s">
        <v>19</v>
      </c>
      <c r="H5" t="s">
        <v>89</v>
      </c>
      <c r="I5" t="s">
        <v>105</v>
      </c>
      <c r="J5">
        <v>44</v>
      </c>
      <c r="K5" t="s">
        <v>91</v>
      </c>
      <c r="L5" t="s">
        <v>92</v>
      </c>
      <c r="M5" t="s">
        <v>93</v>
      </c>
      <c r="N5">
        <v>2</v>
      </c>
      <c r="O5" s="1">
        <v>44988.666076388887</v>
      </c>
      <c r="P5" s="1">
        <v>44988.670381944445</v>
      </c>
      <c r="Q5">
        <v>241</v>
      </c>
      <c r="R5">
        <v>131</v>
      </c>
      <c r="S5" t="b">
        <v>0</v>
      </c>
      <c r="T5" t="s">
        <v>94</v>
      </c>
      <c r="U5" t="b">
        <v>0</v>
      </c>
      <c r="V5" t="s">
        <v>103</v>
      </c>
      <c r="W5" s="1">
        <v>44988.66915509259</v>
      </c>
      <c r="X5">
        <v>57</v>
      </c>
      <c r="Y5">
        <v>37</v>
      </c>
      <c r="Z5">
        <v>0</v>
      </c>
      <c r="AA5">
        <v>37</v>
      </c>
      <c r="AB5">
        <v>0</v>
      </c>
      <c r="AC5">
        <v>3</v>
      </c>
      <c r="AD5">
        <v>7</v>
      </c>
      <c r="AE5">
        <v>0</v>
      </c>
      <c r="AF5">
        <v>0</v>
      </c>
      <c r="AG5">
        <v>0</v>
      </c>
      <c r="AH5" t="s">
        <v>99</v>
      </c>
      <c r="AI5" s="1">
        <v>44988.670381944445</v>
      </c>
      <c r="AJ5">
        <v>61</v>
      </c>
      <c r="AK5">
        <v>0</v>
      </c>
      <c r="AL5">
        <v>0</v>
      </c>
      <c r="AM5">
        <v>0</v>
      </c>
      <c r="AN5">
        <v>0</v>
      </c>
      <c r="AO5">
        <v>0</v>
      </c>
      <c r="AP5">
        <v>7</v>
      </c>
      <c r="AQ5">
        <v>0</v>
      </c>
      <c r="AR5">
        <v>0</v>
      </c>
      <c r="AS5">
        <v>0</v>
      </c>
      <c r="AT5" t="s">
        <v>94</v>
      </c>
      <c r="AU5" t="s">
        <v>94</v>
      </c>
      <c r="AV5" t="s">
        <v>94</v>
      </c>
      <c r="AW5" t="s">
        <v>94</v>
      </c>
      <c r="AX5" t="s">
        <v>94</v>
      </c>
      <c r="AY5" t="s">
        <v>94</v>
      </c>
      <c r="AZ5" t="s">
        <v>94</v>
      </c>
      <c r="BA5" t="s">
        <v>94</v>
      </c>
      <c r="BB5" t="s">
        <v>94</v>
      </c>
      <c r="BC5" t="s">
        <v>94</v>
      </c>
      <c r="BD5" t="s">
        <v>94</v>
      </c>
      <c r="BE5" t="s">
        <v>94</v>
      </c>
      <c r="BF5" t="s">
        <v>96</v>
      </c>
      <c r="BG5">
        <v>6</v>
      </c>
      <c r="BH5" t="s">
        <v>97</v>
      </c>
    </row>
    <row r="6" spans="1:60">
      <c r="A6" t="s">
        <v>106</v>
      </c>
      <c r="B6" t="s">
        <v>86</v>
      </c>
      <c r="C6" t="s">
        <v>107</v>
      </c>
      <c r="D6" t="s">
        <v>88</v>
      </c>
      <c r="E6" s="2">
        <f>HYPERLINK("capsilon://?command=openfolder&amp;siteaddress=entcreditunion.emaiq-na2.net&amp;folderid=FX769BF11B-A58D-21D6-A1D1-B5A228D9B9B9","FX23039")</f>
        <v>0</v>
      </c>
      <c r="F6" t="s">
        <v>19</v>
      </c>
      <c r="G6" t="s">
        <v>19</v>
      </c>
      <c r="H6" t="s">
        <v>89</v>
      </c>
      <c r="I6" t="s">
        <v>108</v>
      </c>
      <c r="J6">
        <v>44</v>
      </c>
      <c r="K6" t="s">
        <v>91</v>
      </c>
      <c r="L6" t="s">
        <v>92</v>
      </c>
      <c r="M6" t="s">
        <v>93</v>
      </c>
      <c r="N6">
        <v>1</v>
      </c>
      <c r="O6" s="1">
        <v>44988.737500000003</v>
      </c>
      <c r="P6" s="1">
        <v>44988.738935185182</v>
      </c>
      <c r="Q6">
        <v>84</v>
      </c>
      <c r="R6">
        <v>40</v>
      </c>
      <c r="S6" t="b">
        <v>0</v>
      </c>
      <c r="T6" t="s">
        <v>94</v>
      </c>
      <c r="U6" t="b">
        <v>0</v>
      </c>
      <c r="V6" t="s">
        <v>103</v>
      </c>
      <c r="W6" s="1">
        <v>44988.738935185182</v>
      </c>
      <c r="X6">
        <v>40</v>
      </c>
      <c r="Y6">
        <v>0</v>
      </c>
      <c r="Z6">
        <v>0</v>
      </c>
      <c r="AA6">
        <v>0</v>
      </c>
      <c r="AB6">
        <v>0</v>
      </c>
      <c r="AC6">
        <v>0</v>
      </c>
      <c r="AD6">
        <v>44</v>
      </c>
      <c r="AE6">
        <v>37</v>
      </c>
      <c r="AF6">
        <v>0</v>
      </c>
      <c r="AG6">
        <v>2</v>
      </c>
      <c r="AH6" t="s">
        <v>94</v>
      </c>
      <c r="AI6" t="s">
        <v>94</v>
      </c>
      <c r="AJ6" t="s">
        <v>94</v>
      </c>
      <c r="AK6" t="s">
        <v>94</v>
      </c>
      <c r="AL6" t="s">
        <v>94</v>
      </c>
      <c r="AM6" t="s">
        <v>94</v>
      </c>
      <c r="AN6" t="s">
        <v>94</v>
      </c>
      <c r="AO6" t="s">
        <v>94</v>
      </c>
      <c r="AP6" t="s">
        <v>94</v>
      </c>
      <c r="AQ6" t="s">
        <v>94</v>
      </c>
      <c r="AR6" t="s">
        <v>94</v>
      </c>
      <c r="AS6" t="s">
        <v>94</v>
      </c>
      <c r="AT6" t="s">
        <v>94</v>
      </c>
      <c r="AU6" t="s">
        <v>94</v>
      </c>
      <c r="AV6" t="s">
        <v>94</v>
      </c>
      <c r="AW6" t="s">
        <v>94</v>
      </c>
      <c r="AX6" t="s">
        <v>94</v>
      </c>
      <c r="AY6" t="s">
        <v>94</v>
      </c>
      <c r="AZ6" t="s">
        <v>94</v>
      </c>
      <c r="BA6" t="s">
        <v>94</v>
      </c>
      <c r="BB6" t="s">
        <v>94</v>
      </c>
      <c r="BC6" t="s">
        <v>94</v>
      </c>
      <c r="BD6" t="s">
        <v>94</v>
      </c>
      <c r="BE6" t="s">
        <v>94</v>
      </c>
      <c r="BF6" t="s">
        <v>96</v>
      </c>
      <c r="BG6">
        <v>2</v>
      </c>
      <c r="BH6" t="s">
        <v>97</v>
      </c>
    </row>
    <row r="7" spans="1:60">
      <c r="A7" t="s">
        <v>109</v>
      </c>
      <c r="B7" t="s">
        <v>86</v>
      </c>
      <c r="C7" t="s">
        <v>107</v>
      </c>
      <c r="D7" t="s">
        <v>88</v>
      </c>
      <c r="E7" s="2">
        <f>HYPERLINK("capsilon://?command=openfolder&amp;siteaddress=entcreditunion.emaiq-na2.net&amp;folderid=FX769BF11B-A58D-21D6-A1D1-B5A228D9B9B9","FX23039")</f>
        <v>0</v>
      </c>
      <c r="F7" t="s">
        <v>19</v>
      </c>
      <c r="G7" t="s">
        <v>19</v>
      </c>
      <c r="H7" t="s">
        <v>89</v>
      </c>
      <c r="I7" t="s">
        <v>108</v>
      </c>
      <c r="J7">
        <v>88</v>
      </c>
      <c r="K7" t="s">
        <v>91</v>
      </c>
      <c r="L7" t="s">
        <v>92</v>
      </c>
      <c r="M7" t="s">
        <v>93</v>
      </c>
      <c r="N7">
        <v>2</v>
      </c>
      <c r="O7" s="1">
        <v>44988.739849537036</v>
      </c>
      <c r="P7" s="1">
        <v>44988.799849537034</v>
      </c>
      <c r="Q7">
        <v>4901</v>
      </c>
      <c r="R7">
        <v>283</v>
      </c>
      <c r="S7" t="b">
        <v>0</v>
      </c>
      <c r="T7" t="s">
        <v>94</v>
      </c>
      <c r="U7" t="b">
        <v>1</v>
      </c>
      <c r="V7" t="s">
        <v>103</v>
      </c>
      <c r="W7" s="1">
        <v>44988.741516203707</v>
      </c>
      <c r="X7">
        <v>143</v>
      </c>
      <c r="Y7">
        <v>74</v>
      </c>
      <c r="Z7">
        <v>0</v>
      </c>
      <c r="AA7">
        <v>74</v>
      </c>
      <c r="AB7">
        <v>0</v>
      </c>
      <c r="AC7">
        <v>17</v>
      </c>
      <c r="AD7">
        <v>14</v>
      </c>
      <c r="AE7">
        <v>0</v>
      </c>
      <c r="AF7">
        <v>0</v>
      </c>
      <c r="AG7">
        <v>0</v>
      </c>
      <c r="AH7" t="s">
        <v>99</v>
      </c>
      <c r="AI7" s="1">
        <v>44988.799849537034</v>
      </c>
      <c r="AJ7">
        <v>140</v>
      </c>
      <c r="AK7">
        <v>0</v>
      </c>
      <c r="AL7">
        <v>0</v>
      </c>
      <c r="AM7">
        <v>0</v>
      </c>
      <c r="AN7">
        <v>0</v>
      </c>
      <c r="AO7">
        <v>0</v>
      </c>
      <c r="AP7">
        <v>14</v>
      </c>
      <c r="AQ7">
        <v>0</v>
      </c>
      <c r="AR7">
        <v>0</v>
      </c>
      <c r="AS7">
        <v>0</v>
      </c>
      <c r="AT7" t="s">
        <v>94</v>
      </c>
      <c r="AU7" t="s">
        <v>94</v>
      </c>
      <c r="AV7" t="s">
        <v>94</v>
      </c>
      <c r="AW7" t="s">
        <v>94</v>
      </c>
      <c r="AX7" t="s">
        <v>94</v>
      </c>
      <c r="AY7" t="s">
        <v>94</v>
      </c>
      <c r="AZ7" t="s">
        <v>94</v>
      </c>
      <c r="BA7" t="s">
        <v>94</v>
      </c>
      <c r="BB7" t="s">
        <v>94</v>
      </c>
      <c r="BC7" t="s">
        <v>94</v>
      </c>
      <c r="BD7" t="s">
        <v>94</v>
      </c>
      <c r="BE7" t="s">
        <v>94</v>
      </c>
      <c r="BF7" t="s">
        <v>96</v>
      </c>
      <c r="BG7">
        <v>86</v>
      </c>
      <c r="BH7" t="s">
        <v>97</v>
      </c>
    </row>
    <row r="8" spans="1:60">
      <c r="A8" t="s">
        <v>110</v>
      </c>
      <c r="B8" t="s">
        <v>86</v>
      </c>
      <c r="C8" t="s">
        <v>111</v>
      </c>
      <c r="D8" t="s">
        <v>88</v>
      </c>
      <c r="E8" s="2">
        <f>HYPERLINK("capsilon://?command=openfolder&amp;siteaddress=entcreditunion.emaiq-na2.net&amp;folderid=FX8DB8BB8F-55A0-6104-0518-C963B9726EE4","FX230254")</f>
        <v>0</v>
      </c>
      <c r="F8" t="s">
        <v>19</v>
      </c>
      <c r="G8" t="s">
        <v>19</v>
      </c>
      <c r="H8" t="s">
        <v>89</v>
      </c>
      <c r="I8" t="s">
        <v>112</v>
      </c>
      <c r="J8">
        <v>24</v>
      </c>
      <c r="K8" t="s">
        <v>91</v>
      </c>
      <c r="L8" t="s">
        <v>92</v>
      </c>
      <c r="M8" t="s">
        <v>93</v>
      </c>
      <c r="N8">
        <v>2</v>
      </c>
      <c r="O8" s="1">
        <v>44988.784282407411</v>
      </c>
      <c r="P8" s="1">
        <v>44988.835312499999</v>
      </c>
      <c r="Q8">
        <v>4307</v>
      </c>
      <c r="R8">
        <v>102</v>
      </c>
      <c r="S8" t="b">
        <v>0</v>
      </c>
      <c r="T8" t="s">
        <v>94</v>
      </c>
      <c r="U8" t="b">
        <v>0</v>
      </c>
      <c r="V8" t="s">
        <v>95</v>
      </c>
      <c r="W8" s="1">
        <v>44988.805821759262</v>
      </c>
      <c r="X8">
        <v>33</v>
      </c>
      <c r="Y8">
        <v>0</v>
      </c>
      <c r="Z8">
        <v>0</v>
      </c>
      <c r="AA8">
        <v>0</v>
      </c>
      <c r="AB8">
        <v>9</v>
      </c>
      <c r="AC8">
        <v>0</v>
      </c>
      <c r="AD8">
        <v>24</v>
      </c>
      <c r="AE8">
        <v>0</v>
      </c>
      <c r="AF8">
        <v>0</v>
      </c>
      <c r="AG8">
        <v>0</v>
      </c>
      <c r="AH8" t="s">
        <v>113</v>
      </c>
      <c r="AI8" s="1">
        <v>44988.835312499999</v>
      </c>
      <c r="AJ8">
        <v>69</v>
      </c>
      <c r="AK8">
        <v>0</v>
      </c>
      <c r="AL8">
        <v>0</v>
      </c>
      <c r="AM8">
        <v>0</v>
      </c>
      <c r="AN8">
        <v>9</v>
      </c>
      <c r="AO8">
        <v>0</v>
      </c>
      <c r="AP8">
        <v>24</v>
      </c>
      <c r="AQ8">
        <v>0</v>
      </c>
      <c r="AR8">
        <v>0</v>
      </c>
      <c r="AS8">
        <v>0</v>
      </c>
      <c r="AT8" t="s">
        <v>94</v>
      </c>
      <c r="AU8" t="s">
        <v>94</v>
      </c>
      <c r="AV8" t="s">
        <v>94</v>
      </c>
      <c r="AW8" t="s">
        <v>94</v>
      </c>
      <c r="AX8" t="s">
        <v>94</v>
      </c>
      <c r="AY8" t="s">
        <v>94</v>
      </c>
      <c r="AZ8" t="s">
        <v>94</v>
      </c>
      <c r="BA8" t="s">
        <v>94</v>
      </c>
      <c r="BB8" t="s">
        <v>94</v>
      </c>
      <c r="BC8" t="s">
        <v>94</v>
      </c>
      <c r="BD8" t="s">
        <v>94</v>
      </c>
      <c r="BE8" t="s">
        <v>94</v>
      </c>
      <c r="BF8" t="s">
        <v>96</v>
      </c>
      <c r="BG8">
        <v>73</v>
      </c>
      <c r="BH8" t="s">
        <v>97</v>
      </c>
    </row>
    <row r="9" spans="1:60">
      <c r="A9" t="s">
        <v>114</v>
      </c>
      <c r="B9" t="s">
        <v>86</v>
      </c>
      <c r="C9" t="s">
        <v>111</v>
      </c>
      <c r="D9" t="s">
        <v>88</v>
      </c>
      <c r="E9" s="2">
        <f>HYPERLINK("capsilon://?command=openfolder&amp;siteaddress=entcreditunion.emaiq-na2.net&amp;folderid=FX8DB8BB8F-55A0-6104-0518-C963B9726EE4","FX230254")</f>
        <v>0</v>
      </c>
      <c r="F9" t="s">
        <v>19</v>
      </c>
      <c r="G9" t="s">
        <v>19</v>
      </c>
      <c r="H9" t="s">
        <v>89</v>
      </c>
      <c r="I9" t="s">
        <v>115</v>
      </c>
      <c r="J9">
        <v>44</v>
      </c>
      <c r="K9" t="s">
        <v>91</v>
      </c>
      <c r="L9" t="s">
        <v>92</v>
      </c>
      <c r="M9" t="s">
        <v>93</v>
      </c>
      <c r="N9">
        <v>1</v>
      </c>
      <c r="O9" s="1">
        <v>44988.794907407406</v>
      </c>
      <c r="P9" s="1">
        <v>44988.83803240741</v>
      </c>
      <c r="Q9">
        <v>3566</v>
      </c>
      <c r="R9">
        <v>160</v>
      </c>
      <c r="S9" t="b">
        <v>0</v>
      </c>
      <c r="T9" t="s">
        <v>94</v>
      </c>
      <c r="U9" t="b">
        <v>0</v>
      </c>
      <c r="V9" t="s">
        <v>116</v>
      </c>
      <c r="W9" s="1">
        <v>44988.83803240741</v>
      </c>
      <c r="X9">
        <v>117</v>
      </c>
      <c r="Y9">
        <v>0</v>
      </c>
      <c r="Z9">
        <v>0</v>
      </c>
      <c r="AA9">
        <v>0</v>
      </c>
      <c r="AB9">
        <v>0</v>
      </c>
      <c r="AC9">
        <v>0</v>
      </c>
      <c r="AD9">
        <v>44</v>
      </c>
      <c r="AE9">
        <v>37</v>
      </c>
      <c r="AF9">
        <v>0</v>
      </c>
      <c r="AG9">
        <v>2</v>
      </c>
      <c r="AH9" t="s">
        <v>94</v>
      </c>
      <c r="AI9" t="s">
        <v>94</v>
      </c>
      <c r="AJ9" t="s">
        <v>94</v>
      </c>
      <c r="AK9" t="s">
        <v>94</v>
      </c>
      <c r="AL9" t="s">
        <v>94</v>
      </c>
      <c r="AM9" t="s">
        <v>94</v>
      </c>
      <c r="AN9" t="s">
        <v>94</v>
      </c>
      <c r="AO9" t="s">
        <v>94</v>
      </c>
      <c r="AP9" t="s">
        <v>94</v>
      </c>
      <c r="AQ9" t="s">
        <v>94</v>
      </c>
      <c r="AR9" t="s">
        <v>94</v>
      </c>
      <c r="AS9" t="s">
        <v>94</v>
      </c>
      <c r="AT9" t="s">
        <v>94</v>
      </c>
      <c r="AU9" t="s">
        <v>94</v>
      </c>
      <c r="AV9" t="s">
        <v>94</v>
      </c>
      <c r="AW9" t="s">
        <v>94</v>
      </c>
      <c r="AX9" t="s">
        <v>94</v>
      </c>
      <c r="AY9" t="s">
        <v>94</v>
      </c>
      <c r="AZ9" t="s">
        <v>94</v>
      </c>
      <c r="BA9" t="s">
        <v>94</v>
      </c>
      <c r="BB9" t="s">
        <v>94</v>
      </c>
      <c r="BC9" t="s">
        <v>94</v>
      </c>
      <c r="BD9" t="s">
        <v>94</v>
      </c>
      <c r="BE9" t="s">
        <v>94</v>
      </c>
      <c r="BF9" t="s">
        <v>96</v>
      </c>
      <c r="BG9">
        <v>62</v>
      </c>
      <c r="BH9" t="s">
        <v>97</v>
      </c>
    </row>
    <row r="10" spans="1:60">
      <c r="A10" t="s">
        <v>117</v>
      </c>
      <c r="B10" t="s">
        <v>86</v>
      </c>
      <c r="C10" t="s">
        <v>111</v>
      </c>
      <c r="D10" t="s">
        <v>88</v>
      </c>
      <c r="E10" s="2">
        <f>HYPERLINK("capsilon://?command=openfolder&amp;siteaddress=entcreditunion.emaiq-na2.net&amp;folderid=FX8DB8BB8F-55A0-6104-0518-C963B9726EE4","FX230254")</f>
        <v>0</v>
      </c>
      <c r="F10" t="s">
        <v>19</v>
      </c>
      <c r="G10" t="s">
        <v>19</v>
      </c>
      <c r="H10" t="s">
        <v>89</v>
      </c>
      <c r="I10" t="s">
        <v>115</v>
      </c>
      <c r="J10">
        <v>88</v>
      </c>
      <c r="K10" t="s">
        <v>91</v>
      </c>
      <c r="L10" t="s">
        <v>92</v>
      </c>
      <c r="M10" t="s">
        <v>93</v>
      </c>
      <c r="N10">
        <v>2</v>
      </c>
      <c r="O10" s="1">
        <v>44988.838692129626</v>
      </c>
      <c r="P10" s="1">
        <v>44988.947025462963</v>
      </c>
      <c r="Q10">
        <v>9032</v>
      </c>
      <c r="R10">
        <v>328</v>
      </c>
      <c r="S10" t="b">
        <v>0</v>
      </c>
      <c r="T10" t="s">
        <v>94</v>
      </c>
      <c r="U10" t="b">
        <v>1</v>
      </c>
      <c r="V10" t="s">
        <v>116</v>
      </c>
      <c r="W10" s="1">
        <v>44988.843842592592</v>
      </c>
      <c r="X10">
        <v>203</v>
      </c>
      <c r="Y10">
        <v>74</v>
      </c>
      <c r="Z10">
        <v>0</v>
      </c>
      <c r="AA10">
        <v>74</v>
      </c>
      <c r="AB10">
        <v>0</v>
      </c>
      <c r="AC10">
        <v>16</v>
      </c>
      <c r="AD10">
        <v>14</v>
      </c>
      <c r="AE10">
        <v>0</v>
      </c>
      <c r="AF10">
        <v>0</v>
      </c>
      <c r="AG10">
        <v>0</v>
      </c>
      <c r="AH10" t="s">
        <v>113</v>
      </c>
      <c r="AI10" s="1">
        <v>44988.947025462963</v>
      </c>
      <c r="AJ10">
        <v>125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14</v>
      </c>
      <c r="AQ10">
        <v>0</v>
      </c>
      <c r="AR10">
        <v>0</v>
      </c>
      <c r="AS10">
        <v>0</v>
      </c>
      <c r="AT10" t="s">
        <v>94</v>
      </c>
      <c r="AU10" t="s">
        <v>94</v>
      </c>
      <c r="AV10" t="s">
        <v>94</v>
      </c>
      <c r="AW10" t="s">
        <v>94</v>
      </c>
      <c r="AX10" t="s">
        <v>94</v>
      </c>
      <c r="AY10" t="s">
        <v>94</v>
      </c>
      <c r="AZ10" t="s">
        <v>94</v>
      </c>
      <c r="BA10" t="s">
        <v>94</v>
      </c>
      <c r="BB10" t="s">
        <v>94</v>
      </c>
      <c r="BC10" t="s">
        <v>94</v>
      </c>
      <c r="BD10" t="s">
        <v>94</v>
      </c>
      <c r="BE10" t="s">
        <v>94</v>
      </c>
      <c r="BF10" t="s">
        <v>96</v>
      </c>
      <c r="BG10">
        <v>156</v>
      </c>
      <c r="BH10" t="s">
        <v>118</v>
      </c>
    </row>
    <row r="11" spans="1:60">
      <c r="A11" t="s">
        <v>119</v>
      </c>
      <c r="B11" t="s">
        <v>86</v>
      </c>
      <c r="C11" t="s">
        <v>120</v>
      </c>
      <c r="D11" t="s">
        <v>88</v>
      </c>
      <c r="E11" s="2">
        <f>HYPERLINK("capsilon://?command=openfolder&amp;siteaddress=entcreditunion.emaiq-na2.net&amp;folderid=FX322081DB-2F08-7866-CE47-A011C154E8DC","FX230314")</f>
        <v>0</v>
      </c>
      <c r="F11" t="s">
        <v>19</v>
      </c>
      <c r="G11" t="s">
        <v>19</v>
      </c>
      <c r="H11" t="s">
        <v>89</v>
      </c>
      <c r="I11" t="s">
        <v>121</v>
      </c>
      <c r="J11">
        <v>21</v>
      </c>
      <c r="K11" t="s">
        <v>91</v>
      </c>
      <c r="L11" t="s">
        <v>92</v>
      </c>
      <c r="M11" t="s">
        <v>93</v>
      </c>
      <c r="N11">
        <v>2</v>
      </c>
      <c r="O11" s="1">
        <v>44991.532222222224</v>
      </c>
      <c r="P11" s="1">
        <v>44991.554629629631</v>
      </c>
      <c r="Q11">
        <v>1899</v>
      </c>
      <c r="R11">
        <v>37</v>
      </c>
      <c r="S11" t="b">
        <v>0</v>
      </c>
      <c r="T11" t="s">
        <v>94</v>
      </c>
      <c r="U11" t="b">
        <v>0</v>
      </c>
      <c r="V11" t="s">
        <v>122</v>
      </c>
      <c r="W11" s="1">
        <v>44991.552858796298</v>
      </c>
      <c r="X11">
        <v>29</v>
      </c>
      <c r="Y11">
        <v>0</v>
      </c>
      <c r="Z11">
        <v>0</v>
      </c>
      <c r="AA11">
        <v>0</v>
      </c>
      <c r="AB11">
        <v>16</v>
      </c>
      <c r="AC11">
        <v>0</v>
      </c>
      <c r="AD11">
        <v>21</v>
      </c>
      <c r="AE11">
        <v>0</v>
      </c>
      <c r="AF11">
        <v>0</v>
      </c>
      <c r="AG11">
        <v>0</v>
      </c>
      <c r="AH11" t="s">
        <v>99</v>
      </c>
      <c r="AI11" s="1">
        <v>44991.554629629631</v>
      </c>
      <c r="AJ11">
        <v>8</v>
      </c>
      <c r="AK11">
        <v>0</v>
      </c>
      <c r="AL11">
        <v>0</v>
      </c>
      <c r="AM11">
        <v>0</v>
      </c>
      <c r="AN11">
        <v>16</v>
      </c>
      <c r="AO11">
        <v>0</v>
      </c>
      <c r="AP11">
        <v>21</v>
      </c>
      <c r="AQ11">
        <v>0</v>
      </c>
      <c r="AR11">
        <v>0</v>
      </c>
      <c r="AS11">
        <v>0</v>
      </c>
      <c r="AT11" t="s">
        <v>94</v>
      </c>
      <c r="AU11" t="s">
        <v>94</v>
      </c>
      <c r="AV11" t="s">
        <v>94</v>
      </c>
      <c r="AW11" t="s">
        <v>94</v>
      </c>
      <c r="AX11" t="s">
        <v>94</v>
      </c>
      <c r="AY11" t="s">
        <v>94</v>
      </c>
      <c r="AZ11" t="s">
        <v>94</v>
      </c>
      <c r="BA11" t="s">
        <v>94</v>
      </c>
      <c r="BB11" t="s">
        <v>94</v>
      </c>
      <c r="BC11" t="s">
        <v>94</v>
      </c>
      <c r="BD11" t="s">
        <v>94</v>
      </c>
      <c r="BE11" t="s">
        <v>94</v>
      </c>
      <c r="BF11" t="s">
        <v>123</v>
      </c>
      <c r="BG11">
        <v>32</v>
      </c>
      <c r="BH11" t="s">
        <v>97</v>
      </c>
    </row>
    <row r="12" spans="1:60">
      <c r="A12" t="s">
        <v>124</v>
      </c>
      <c r="B12" t="s">
        <v>86</v>
      </c>
      <c r="C12" t="s">
        <v>125</v>
      </c>
      <c r="D12" t="s">
        <v>88</v>
      </c>
      <c r="E12" s="2">
        <f>HYPERLINK("capsilon://?command=openfolder&amp;siteaddress=entcreditunion.emaiq-na2.net&amp;folderid=FX720779F4-39DF-7036-1907-351BDAB1F6D8","FX230266")</f>
        <v>0</v>
      </c>
      <c r="F12" t="s">
        <v>19</v>
      </c>
      <c r="G12" t="s">
        <v>19</v>
      </c>
      <c r="H12" t="s">
        <v>89</v>
      </c>
      <c r="I12" t="s">
        <v>126</v>
      </c>
      <c r="J12">
        <v>67</v>
      </c>
      <c r="K12" t="s">
        <v>91</v>
      </c>
      <c r="L12" t="s">
        <v>92</v>
      </c>
      <c r="M12" t="s">
        <v>93</v>
      </c>
      <c r="N12">
        <v>2</v>
      </c>
      <c r="O12" s="1">
        <v>44991.567824074074</v>
      </c>
      <c r="P12" s="1">
        <v>44991.629710648151</v>
      </c>
      <c r="Q12">
        <v>4749</v>
      </c>
      <c r="R12">
        <v>598</v>
      </c>
      <c r="S12" t="b">
        <v>0</v>
      </c>
      <c r="T12" t="s">
        <v>94</v>
      </c>
      <c r="U12" t="b">
        <v>0</v>
      </c>
      <c r="V12" t="s">
        <v>95</v>
      </c>
      <c r="W12" s="1">
        <v>44991.608541666668</v>
      </c>
      <c r="X12">
        <v>337</v>
      </c>
      <c r="Y12">
        <v>52</v>
      </c>
      <c r="Z12">
        <v>0</v>
      </c>
      <c r="AA12">
        <v>52</v>
      </c>
      <c r="AB12">
        <v>0</v>
      </c>
      <c r="AC12">
        <v>16</v>
      </c>
      <c r="AD12">
        <v>15</v>
      </c>
      <c r="AE12">
        <v>0</v>
      </c>
      <c r="AF12">
        <v>0</v>
      </c>
      <c r="AG12">
        <v>0</v>
      </c>
      <c r="AH12" t="s">
        <v>99</v>
      </c>
      <c r="AI12" s="1">
        <v>44991.629710648151</v>
      </c>
      <c r="AJ12">
        <v>254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15</v>
      </c>
      <c r="AQ12">
        <v>0</v>
      </c>
      <c r="AR12">
        <v>0</v>
      </c>
      <c r="AS12">
        <v>0</v>
      </c>
      <c r="AT12" t="s">
        <v>94</v>
      </c>
      <c r="AU12" t="s">
        <v>94</v>
      </c>
      <c r="AV12" t="s">
        <v>94</v>
      </c>
      <c r="AW12" t="s">
        <v>94</v>
      </c>
      <c r="AX12" t="s">
        <v>94</v>
      </c>
      <c r="AY12" t="s">
        <v>94</v>
      </c>
      <c r="AZ12" t="s">
        <v>94</v>
      </c>
      <c r="BA12" t="s">
        <v>94</v>
      </c>
      <c r="BB12" t="s">
        <v>94</v>
      </c>
      <c r="BC12" t="s">
        <v>94</v>
      </c>
      <c r="BD12" t="s">
        <v>94</v>
      </c>
      <c r="BE12" t="s">
        <v>94</v>
      </c>
      <c r="BF12" t="s">
        <v>123</v>
      </c>
      <c r="BG12">
        <v>89</v>
      </c>
      <c r="BH12" t="s">
        <v>97</v>
      </c>
    </row>
    <row r="13" spans="1:60">
      <c r="A13" t="s">
        <v>127</v>
      </c>
      <c r="B13" t="s">
        <v>86</v>
      </c>
      <c r="C13" t="s">
        <v>128</v>
      </c>
      <c r="D13" t="s">
        <v>88</v>
      </c>
      <c r="E13" s="2">
        <f>HYPERLINK("capsilon://?command=openfolder&amp;siteaddress=entcreditunion.emaiq-na2.net&amp;folderid=FXEFAF44F5-431E-F3AB-A81B-95F1F8FFDAEA","FX230326")</f>
        <v>0</v>
      </c>
      <c r="F13" t="s">
        <v>19</v>
      </c>
      <c r="G13" t="s">
        <v>19</v>
      </c>
      <c r="H13" t="s">
        <v>89</v>
      </c>
      <c r="I13" t="s">
        <v>129</v>
      </c>
      <c r="J13">
        <v>67</v>
      </c>
      <c r="K13" t="s">
        <v>91</v>
      </c>
      <c r="L13" t="s">
        <v>92</v>
      </c>
      <c r="M13" t="s">
        <v>93</v>
      </c>
      <c r="N13">
        <v>2</v>
      </c>
      <c r="O13" s="1">
        <v>44992.47215277778</v>
      </c>
      <c r="P13" s="1">
        <v>44992.512743055559</v>
      </c>
      <c r="Q13">
        <v>3294</v>
      </c>
      <c r="R13">
        <v>213</v>
      </c>
      <c r="S13" t="b">
        <v>0</v>
      </c>
      <c r="T13" t="s">
        <v>94</v>
      </c>
      <c r="U13" t="b">
        <v>0</v>
      </c>
      <c r="V13" t="s">
        <v>95</v>
      </c>
      <c r="W13" s="1">
        <v>44992.501307870371</v>
      </c>
      <c r="X13">
        <v>112</v>
      </c>
      <c r="Y13">
        <v>52</v>
      </c>
      <c r="Z13">
        <v>0</v>
      </c>
      <c r="AA13">
        <v>52</v>
      </c>
      <c r="AB13">
        <v>0</v>
      </c>
      <c r="AC13">
        <v>0</v>
      </c>
      <c r="AD13">
        <v>15</v>
      </c>
      <c r="AE13">
        <v>0</v>
      </c>
      <c r="AF13">
        <v>0</v>
      </c>
      <c r="AG13">
        <v>0</v>
      </c>
      <c r="AH13" t="s">
        <v>99</v>
      </c>
      <c r="AI13" s="1">
        <v>44992.512743055559</v>
      </c>
      <c r="AJ13">
        <v>101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15</v>
      </c>
      <c r="AQ13">
        <v>0</v>
      </c>
      <c r="AR13">
        <v>0</v>
      </c>
      <c r="AS13">
        <v>0</v>
      </c>
      <c r="AT13" t="s">
        <v>94</v>
      </c>
      <c r="AU13" t="s">
        <v>94</v>
      </c>
      <c r="AV13" t="s">
        <v>94</v>
      </c>
      <c r="AW13" t="s">
        <v>94</v>
      </c>
      <c r="AX13" t="s">
        <v>94</v>
      </c>
      <c r="AY13" t="s">
        <v>94</v>
      </c>
      <c r="AZ13" t="s">
        <v>94</v>
      </c>
      <c r="BA13" t="s">
        <v>94</v>
      </c>
      <c r="BB13" t="s">
        <v>94</v>
      </c>
      <c r="BC13" t="s">
        <v>94</v>
      </c>
      <c r="BD13" t="s">
        <v>94</v>
      </c>
      <c r="BE13" t="s">
        <v>94</v>
      </c>
      <c r="BF13" t="s">
        <v>130</v>
      </c>
      <c r="BG13">
        <v>58</v>
      </c>
      <c r="BH13" t="s">
        <v>97</v>
      </c>
    </row>
    <row r="14" spans="1:60">
      <c r="A14" t="s">
        <v>131</v>
      </c>
      <c r="B14" t="s">
        <v>86</v>
      </c>
      <c r="C14" t="s">
        <v>132</v>
      </c>
      <c r="D14" t="s">
        <v>88</v>
      </c>
      <c r="E14" s="2">
        <f>HYPERLINK("capsilon://?command=openfolder&amp;siteaddress=entcreditunion.emaiq-na2.net&amp;folderid=FX0C53E1FA-AF46-5EBC-F78F-133403673829","FX230265")</f>
        <v>0</v>
      </c>
      <c r="F14" t="s">
        <v>19</v>
      </c>
      <c r="G14" t="s">
        <v>19</v>
      </c>
      <c r="H14" t="s">
        <v>89</v>
      </c>
      <c r="I14" t="s">
        <v>133</v>
      </c>
      <c r="J14">
        <v>67</v>
      </c>
      <c r="K14" t="s">
        <v>91</v>
      </c>
      <c r="L14" t="s">
        <v>92</v>
      </c>
      <c r="M14" t="s">
        <v>93</v>
      </c>
      <c r="N14">
        <v>2</v>
      </c>
      <c r="O14" s="1">
        <v>44986.577893518515</v>
      </c>
      <c r="P14" s="1">
        <v>44986.737812500003</v>
      </c>
      <c r="Q14">
        <v>13740</v>
      </c>
      <c r="R14">
        <v>77</v>
      </c>
      <c r="S14" t="b">
        <v>0</v>
      </c>
      <c r="T14" t="s">
        <v>94</v>
      </c>
      <c r="U14" t="b">
        <v>0</v>
      </c>
      <c r="V14" t="s">
        <v>134</v>
      </c>
      <c r="W14" s="1">
        <v>44986.623206018521</v>
      </c>
      <c r="X14">
        <v>37</v>
      </c>
      <c r="Y14">
        <v>0</v>
      </c>
      <c r="Z14">
        <v>0</v>
      </c>
      <c r="AA14">
        <v>0</v>
      </c>
      <c r="AB14">
        <v>52</v>
      </c>
      <c r="AC14">
        <v>0</v>
      </c>
      <c r="AD14">
        <v>67</v>
      </c>
      <c r="AE14">
        <v>0</v>
      </c>
      <c r="AF14">
        <v>0</v>
      </c>
      <c r="AG14">
        <v>0</v>
      </c>
      <c r="AH14" t="s">
        <v>99</v>
      </c>
      <c r="AI14" s="1">
        <v>44986.737812500003</v>
      </c>
      <c r="AJ14">
        <v>9</v>
      </c>
      <c r="AK14">
        <v>0</v>
      </c>
      <c r="AL14">
        <v>0</v>
      </c>
      <c r="AM14">
        <v>0</v>
      </c>
      <c r="AN14">
        <v>52</v>
      </c>
      <c r="AO14">
        <v>0</v>
      </c>
      <c r="AP14">
        <v>67</v>
      </c>
      <c r="AQ14">
        <v>0</v>
      </c>
      <c r="AR14">
        <v>0</v>
      </c>
      <c r="AS14">
        <v>0</v>
      </c>
      <c r="AT14" t="s">
        <v>94</v>
      </c>
      <c r="AU14" t="s">
        <v>94</v>
      </c>
      <c r="AV14" t="s">
        <v>94</v>
      </c>
      <c r="AW14" t="s">
        <v>94</v>
      </c>
      <c r="AX14" t="s">
        <v>94</v>
      </c>
      <c r="AY14" t="s">
        <v>94</v>
      </c>
      <c r="AZ14" t="s">
        <v>94</v>
      </c>
      <c r="BA14" t="s">
        <v>94</v>
      </c>
      <c r="BB14" t="s">
        <v>94</v>
      </c>
      <c r="BC14" t="s">
        <v>94</v>
      </c>
      <c r="BD14" t="s">
        <v>94</v>
      </c>
      <c r="BE14" t="s">
        <v>94</v>
      </c>
      <c r="BF14" t="s">
        <v>135</v>
      </c>
      <c r="BG14">
        <v>230</v>
      </c>
      <c r="BH14" t="s">
        <v>118</v>
      </c>
    </row>
    <row r="15" spans="1:60">
      <c r="A15" t="s">
        <v>136</v>
      </c>
      <c r="B15" t="s">
        <v>86</v>
      </c>
      <c r="C15" t="s">
        <v>137</v>
      </c>
      <c r="D15" t="s">
        <v>88</v>
      </c>
      <c r="E15" s="2">
        <f>HYPERLINK("capsilon://?command=openfolder&amp;siteaddress=entcreditunion.emaiq-na2.net&amp;folderid=FXE5518A60-8875-F37A-480E-5B1AE9E264FA","FX230341")</f>
        <v>0</v>
      </c>
      <c r="F15" t="s">
        <v>19</v>
      </c>
      <c r="G15" t="s">
        <v>19</v>
      </c>
      <c r="H15" t="s">
        <v>89</v>
      </c>
      <c r="I15" t="s">
        <v>138</v>
      </c>
      <c r="J15">
        <v>44</v>
      </c>
      <c r="K15" t="s">
        <v>91</v>
      </c>
      <c r="L15" t="s">
        <v>92</v>
      </c>
      <c r="M15" t="s">
        <v>93</v>
      </c>
      <c r="N15">
        <v>1</v>
      </c>
      <c r="O15" s="1">
        <v>44993.650543981479</v>
      </c>
      <c r="P15" s="1">
        <v>44993.654976851853</v>
      </c>
      <c r="Q15">
        <v>351</v>
      </c>
      <c r="R15">
        <v>32</v>
      </c>
      <c r="S15" t="b">
        <v>0</v>
      </c>
      <c r="T15" t="s">
        <v>94</v>
      </c>
      <c r="U15" t="b">
        <v>0</v>
      </c>
      <c r="V15" t="s">
        <v>95</v>
      </c>
      <c r="W15" s="1">
        <v>44993.654976851853</v>
      </c>
      <c r="X15">
        <v>32</v>
      </c>
      <c r="Y15">
        <v>0</v>
      </c>
      <c r="Z15">
        <v>0</v>
      </c>
      <c r="AA15">
        <v>0</v>
      </c>
      <c r="AB15">
        <v>0</v>
      </c>
      <c r="AC15">
        <v>0</v>
      </c>
      <c r="AD15">
        <v>44</v>
      </c>
      <c r="AE15">
        <v>37</v>
      </c>
      <c r="AF15">
        <v>0</v>
      </c>
      <c r="AG15">
        <v>2</v>
      </c>
      <c r="AH15" t="s">
        <v>94</v>
      </c>
      <c r="AI15" t="s">
        <v>94</v>
      </c>
      <c r="AJ15" t="s">
        <v>94</v>
      </c>
      <c r="AK15" t="s">
        <v>94</v>
      </c>
      <c r="AL15" t="s">
        <v>94</v>
      </c>
      <c r="AM15" t="s">
        <v>94</v>
      </c>
      <c r="AN15" t="s">
        <v>94</v>
      </c>
      <c r="AO15" t="s">
        <v>94</v>
      </c>
      <c r="AP15" t="s">
        <v>94</v>
      </c>
      <c r="AQ15" t="s">
        <v>94</v>
      </c>
      <c r="AR15" t="s">
        <v>94</v>
      </c>
      <c r="AS15" t="s">
        <v>94</v>
      </c>
      <c r="AT15" t="s">
        <v>94</v>
      </c>
      <c r="AU15" t="s">
        <v>94</v>
      </c>
      <c r="AV15" t="s">
        <v>94</v>
      </c>
      <c r="AW15" t="s">
        <v>94</v>
      </c>
      <c r="AX15" t="s">
        <v>94</v>
      </c>
      <c r="AY15" t="s">
        <v>94</v>
      </c>
      <c r="AZ15" t="s">
        <v>94</v>
      </c>
      <c r="BA15" t="s">
        <v>94</v>
      </c>
      <c r="BB15" t="s">
        <v>94</v>
      </c>
      <c r="BC15" t="s">
        <v>94</v>
      </c>
      <c r="BD15" t="s">
        <v>94</v>
      </c>
      <c r="BE15" t="s">
        <v>94</v>
      </c>
      <c r="BF15" t="s">
        <v>139</v>
      </c>
      <c r="BG15">
        <v>6</v>
      </c>
      <c r="BH15" t="s">
        <v>97</v>
      </c>
    </row>
    <row r="16" spans="1:60">
      <c r="A16" t="s">
        <v>140</v>
      </c>
      <c r="B16" t="s">
        <v>86</v>
      </c>
      <c r="C16" t="s">
        <v>137</v>
      </c>
      <c r="D16" t="s">
        <v>88</v>
      </c>
      <c r="E16" s="2">
        <f>HYPERLINK("capsilon://?command=openfolder&amp;siteaddress=entcreditunion.emaiq-na2.net&amp;folderid=FXE5518A60-8875-F37A-480E-5B1AE9E264FA","FX230341")</f>
        <v>0</v>
      </c>
      <c r="F16" t="s">
        <v>19</v>
      </c>
      <c r="G16" t="s">
        <v>19</v>
      </c>
      <c r="H16" t="s">
        <v>89</v>
      </c>
      <c r="I16" t="s">
        <v>138</v>
      </c>
      <c r="J16">
        <v>88</v>
      </c>
      <c r="K16" t="s">
        <v>91</v>
      </c>
      <c r="L16" t="s">
        <v>92</v>
      </c>
      <c r="M16" t="s">
        <v>93</v>
      </c>
      <c r="N16">
        <v>2</v>
      </c>
      <c r="O16" s="1">
        <v>44993.655740740738</v>
      </c>
      <c r="P16" s="1">
        <v>44993.670185185183</v>
      </c>
      <c r="Q16">
        <v>777</v>
      </c>
      <c r="R16">
        <v>471</v>
      </c>
      <c r="S16" t="b">
        <v>0</v>
      </c>
      <c r="T16" t="s">
        <v>94</v>
      </c>
      <c r="U16" t="b">
        <v>1</v>
      </c>
      <c r="V16" t="s">
        <v>95</v>
      </c>
      <c r="W16" s="1">
        <v>44993.662962962961</v>
      </c>
      <c r="X16">
        <v>383</v>
      </c>
      <c r="Y16">
        <v>74</v>
      </c>
      <c r="Z16">
        <v>0</v>
      </c>
      <c r="AA16">
        <v>74</v>
      </c>
      <c r="AB16">
        <v>0</v>
      </c>
      <c r="AC16">
        <v>8</v>
      </c>
      <c r="AD16">
        <v>14</v>
      </c>
      <c r="AE16">
        <v>0</v>
      </c>
      <c r="AF16">
        <v>0</v>
      </c>
      <c r="AG16">
        <v>0</v>
      </c>
      <c r="AH16" t="s">
        <v>99</v>
      </c>
      <c r="AI16" s="1">
        <v>44993.670185185183</v>
      </c>
      <c r="AJ16">
        <v>88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14</v>
      </c>
      <c r="AQ16">
        <v>0</v>
      </c>
      <c r="AR16">
        <v>0</v>
      </c>
      <c r="AS16">
        <v>0</v>
      </c>
      <c r="AT16" t="s">
        <v>94</v>
      </c>
      <c r="AU16" t="s">
        <v>94</v>
      </c>
      <c r="AV16" t="s">
        <v>94</v>
      </c>
      <c r="AW16" t="s">
        <v>94</v>
      </c>
      <c r="AX16" t="s">
        <v>94</v>
      </c>
      <c r="AY16" t="s">
        <v>94</v>
      </c>
      <c r="AZ16" t="s">
        <v>94</v>
      </c>
      <c r="BA16" t="s">
        <v>94</v>
      </c>
      <c r="BB16" t="s">
        <v>94</v>
      </c>
      <c r="BC16" t="s">
        <v>94</v>
      </c>
      <c r="BD16" t="s">
        <v>94</v>
      </c>
      <c r="BE16" t="s">
        <v>94</v>
      </c>
      <c r="BF16" t="s">
        <v>139</v>
      </c>
      <c r="BG16">
        <v>20</v>
      </c>
      <c r="BH16" t="s">
        <v>97</v>
      </c>
    </row>
    <row r="17" spans="1:60">
      <c r="A17" t="s">
        <v>141</v>
      </c>
      <c r="B17" t="s">
        <v>86</v>
      </c>
      <c r="C17" t="s">
        <v>142</v>
      </c>
      <c r="D17" t="s">
        <v>88</v>
      </c>
      <c r="E17" s="2">
        <f>HYPERLINK("capsilon://?command=openfolder&amp;siteaddress=entcreditunion.emaiq-na2.net&amp;folderid=FX41CFAF21-F6BD-CF9E-42A3-71EFF43A8B84","FX230255")</f>
        <v>0</v>
      </c>
      <c r="F17" t="s">
        <v>19</v>
      </c>
      <c r="G17" t="s">
        <v>19</v>
      </c>
      <c r="H17" t="s">
        <v>89</v>
      </c>
      <c r="I17" t="s">
        <v>143</v>
      </c>
      <c r="J17">
        <v>44</v>
      </c>
      <c r="K17" t="s">
        <v>91</v>
      </c>
      <c r="L17" t="s">
        <v>92</v>
      </c>
      <c r="M17" t="s">
        <v>93</v>
      </c>
      <c r="N17">
        <v>1</v>
      </c>
      <c r="O17" s="1">
        <v>44994.631712962961</v>
      </c>
      <c r="P17" s="1">
        <v>44994.662812499999</v>
      </c>
      <c r="Q17">
        <v>2307</v>
      </c>
      <c r="R17">
        <v>380</v>
      </c>
      <c r="S17" t="b">
        <v>0</v>
      </c>
      <c r="T17" t="s">
        <v>94</v>
      </c>
      <c r="U17" t="b">
        <v>0</v>
      </c>
      <c r="V17" t="s">
        <v>95</v>
      </c>
      <c r="W17" s="1">
        <v>44994.662812499999</v>
      </c>
      <c r="X17">
        <v>67</v>
      </c>
      <c r="Y17">
        <v>0</v>
      </c>
      <c r="Z17">
        <v>0</v>
      </c>
      <c r="AA17">
        <v>0</v>
      </c>
      <c r="AB17">
        <v>0</v>
      </c>
      <c r="AC17">
        <v>0</v>
      </c>
      <c r="AD17">
        <v>44</v>
      </c>
      <c r="AE17">
        <v>37</v>
      </c>
      <c r="AF17">
        <v>0</v>
      </c>
      <c r="AG17">
        <v>2</v>
      </c>
      <c r="AH17" t="s">
        <v>94</v>
      </c>
      <c r="AI17" t="s">
        <v>94</v>
      </c>
      <c r="AJ17" t="s">
        <v>94</v>
      </c>
      <c r="AK17" t="s">
        <v>94</v>
      </c>
      <c r="AL17" t="s">
        <v>94</v>
      </c>
      <c r="AM17" t="s">
        <v>94</v>
      </c>
      <c r="AN17" t="s">
        <v>94</v>
      </c>
      <c r="AO17" t="s">
        <v>94</v>
      </c>
      <c r="AP17" t="s">
        <v>94</v>
      </c>
      <c r="AQ17" t="s">
        <v>94</v>
      </c>
      <c r="AR17" t="s">
        <v>94</v>
      </c>
      <c r="AS17" t="s">
        <v>94</v>
      </c>
      <c r="AT17" t="s">
        <v>94</v>
      </c>
      <c r="AU17" t="s">
        <v>94</v>
      </c>
      <c r="AV17" t="s">
        <v>94</v>
      </c>
      <c r="AW17" t="s">
        <v>94</v>
      </c>
      <c r="AX17" t="s">
        <v>94</v>
      </c>
      <c r="AY17" t="s">
        <v>94</v>
      </c>
      <c r="AZ17" t="s">
        <v>94</v>
      </c>
      <c r="BA17" t="s">
        <v>94</v>
      </c>
      <c r="BB17" t="s">
        <v>94</v>
      </c>
      <c r="BC17" t="s">
        <v>94</v>
      </c>
      <c r="BD17" t="s">
        <v>94</v>
      </c>
      <c r="BE17" t="s">
        <v>94</v>
      </c>
      <c r="BF17" t="s">
        <v>144</v>
      </c>
      <c r="BG17">
        <v>44</v>
      </c>
      <c r="BH17" t="s">
        <v>97</v>
      </c>
    </row>
    <row r="18" spans="1:60">
      <c r="A18" t="s">
        <v>145</v>
      </c>
      <c r="B18" t="s">
        <v>86</v>
      </c>
      <c r="C18" t="s">
        <v>142</v>
      </c>
      <c r="D18" t="s">
        <v>88</v>
      </c>
      <c r="E18" s="2">
        <f>HYPERLINK("capsilon://?command=openfolder&amp;siteaddress=entcreditunion.emaiq-na2.net&amp;folderid=FX41CFAF21-F6BD-CF9E-42A3-71EFF43A8B84","FX230255")</f>
        <v>0</v>
      </c>
      <c r="F18" t="s">
        <v>19</v>
      </c>
      <c r="G18" t="s">
        <v>19</v>
      </c>
      <c r="H18" t="s">
        <v>89</v>
      </c>
      <c r="I18" t="s">
        <v>143</v>
      </c>
      <c r="J18">
        <v>111</v>
      </c>
      <c r="K18" t="s">
        <v>91</v>
      </c>
      <c r="L18" t="s">
        <v>92</v>
      </c>
      <c r="M18" t="s">
        <v>93</v>
      </c>
      <c r="N18">
        <v>2</v>
      </c>
      <c r="O18" s="1">
        <v>44994.663680555554</v>
      </c>
      <c r="P18" s="1">
        <v>44994.724826388891</v>
      </c>
      <c r="Q18">
        <v>4625</v>
      </c>
      <c r="R18">
        <v>658</v>
      </c>
      <c r="S18" t="b">
        <v>0</v>
      </c>
      <c r="T18" t="s">
        <v>94</v>
      </c>
      <c r="U18" t="b">
        <v>1</v>
      </c>
      <c r="V18" t="s">
        <v>95</v>
      </c>
      <c r="W18" s="1">
        <v>44994.670671296299</v>
      </c>
      <c r="X18">
        <v>410</v>
      </c>
      <c r="Y18">
        <v>89</v>
      </c>
      <c r="Z18">
        <v>0</v>
      </c>
      <c r="AA18">
        <v>89</v>
      </c>
      <c r="AB18">
        <v>0</v>
      </c>
      <c r="AC18">
        <v>19</v>
      </c>
      <c r="AD18">
        <v>22</v>
      </c>
      <c r="AE18">
        <v>0</v>
      </c>
      <c r="AF18">
        <v>0</v>
      </c>
      <c r="AG18">
        <v>0</v>
      </c>
      <c r="AH18" t="s">
        <v>99</v>
      </c>
      <c r="AI18" s="1">
        <v>44994.724826388891</v>
      </c>
      <c r="AJ18">
        <v>241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22</v>
      </c>
      <c r="AQ18">
        <v>0</v>
      </c>
      <c r="AR18">
        <v>0</v>
      </c>
      <c r="AS18">
        <v>0</v>
      </c>
      <c r="AT18" t="s">
        <v>94</v>
      </c>
      <c r="AU18" t="s">
        <v>94</v>
      </c>
      <c r="AV18" t="s">
        <v>94</v>
      </c>
      <c r="AW18" t="s">
        <v>94</v>
      </c>
      <c r="AX18" t="s">
        <v>94</v>
      </c>
      <c r="AY18" t="s">
        <v>94</v>
      </c>
      <c r="AZ18" t="s">
        <v>94</v>
      </c>
      <c r="BA18" t="s">
        <v>94</v>
      </c>
      <c r="BB18" t="s">
        <v>94</v>
      </c>
      <c r="BC18" t="s">
        <v>94</v>
      </c>
      <c r="BD18" t="s">
        <v>94</v>
      </c>
      <c r="BE18" t="s">
        <v>94</v>
      </c>
      <c r="BF18" t="s">
        <v>144</v>
      </c>
      <c r="BG18">
        <v>88</v>
      </c>
      <c r="BH18" t="s">
        <v>97</v>
      </c>
    </row>
    <row r="19" spans="1:60">
      <c r="A19" t="s">
        <v>146</v>
      </c>
      <c r="B19" t="s">
        <v>86</v>
      </c>
      <c r="C19" t="s">
        <v>101</v>
      </c>
      <c r="D19" t="s">
        <v>88</v>
      </c>
      <c r="E19" s="2">
        <f>HYPERLINK("capsilon://?command=openfolder&amp;siteaddress=entcreditunion.emaiq-na2.net&amp;folderid=FX21A1482F-D172-AB5A-636C-82B0128C2ABF","FX23031")</f>
        <v>0</v>
      </c>
      <c r="F19" t="s">
        <v>19</v>
      </c>
      <c r="G19" t="s">
        <v>19</v>
      </c>
      <c r="H19" t="s">
        <v>89</v>
      </c>
      <c r="I19" t="s">
        <v>147</v>
      </c>
      <c r="J19">
        <v>44</v>
      </c>
      <c r="K19" t="s">
        <v>91</v>
      </c>
      <c r="L19" t="s">
        <v>92</v>
      </c>
      <c r="M19" t="s">
        <v>93</v>
      </c>
      <c r="N19">
        <v>2</v>
      </c>
      <c r="O19" s="1">
        <v>44995.645416666666</v>
      </c>
      <c r="P19" s="1">
        <v>44995.738009259258</v>
      </c>
      <c r="Q19">
        <v>7837</v>
      </c>
      <c r="R19">
        <v>163</v>
      </c>
      <c r="S19" t="b">
        <v>0</v>
      </c>
      <c r="T19" t="s">
        <v>94</v>
      </c>
      <c r="U19" t="b">
        <v>0</v>
      </c>
      <c r="V19" t="s">
        <v>148</v>
      </c>
      <c r="W19" s="1">
        <v>44995.653067129628</v>
      </c>
      <c r="X19">
        <v>126</v>
      </c>
      <c r="Y19">
        <v>37</v>
      </c>
      <c r="Z19">
        <v>0</v>
      </c>
      <c r="AA19">
        <v>37</v>
      </c>
      <c r="AB19">
        <v>0</v>
      </c>
      <c r="AC19">
        <v>3</v>
      </c>
      <c r="AD19">
        <v>7</v>
      </c>
      <c r="AE19">
        <v>0</v>
      </c>
      <c r="AF19">
        <v>0</v>
      </c>
      <c r="AG19">
        <v>0</v>
      </c>
      <c r="AH19" t="s">
        <v>99</v>
      </c>
      <c r="AI19" s="1">
        <v>44995.738009259258</v>
      </c>
      <c r="AJ19">
        <v>37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7</v>
      </c>
      <c r="AQ19">
        <v>0</v>
      </c>
      <c r="AR19">
        <v>0</v>
      </c>
      <c r="AS19">
        <v>0</v>
      </c>
      <c r="AT19" t="s">
        <v>94</v>
      </c>
      <c r="AU19" t="s">
        <v>94</v>
      </c>
      <c r="AV19" t="s">
        <v>94</v>
      </c>
      <c r="AW19" t="s">
        <v>94</v>
      </c>
      <c r="AX19" t="s">
        <v>94</v>
      </c>
      <c r="AY19" t="s">
        <v>94</v>
      </c>
      <c r="AZ19" t="s">
        <v>94</v>
      </c>
      <c r="BA19" t="s">
        <v>94</v>
      </c>
      <c r="BB19" t="s">
        <v>94</v>
      </c>
      <c r="BC19" t="s">
        <v>94</v>
      </c>
      <c r="BD19" t="s">
        <v>94</v>
      </c>
      <c r="BE19" t="s">
        <v>94</v>
      </c>
      <c r="BF19" t="s">
        <v>149</v>
      </c>
      <c r="BG19">
        <v>133</v>
      </c>
      <c r="BH19" t="s">
        <v>118</v>
      </c>
    </row>
    <row r="20" spans="1:60">
      <c r="A20" t="s">
        <v>150</v>
      </c>
      <c r="B20" t="s">
        <v>86</v>
      </c>
      <c r="C20" t="s">
        <v>151</v>
      </c>
      <c r="D20" t="s">
        <v>88</v>
      </c>
      <c r="E20" s="2">
        <f>HYPERLINK("capsilon://?command=openfolder&amp;siteaddress=entcreditunion.emaiq-na2.net&amp;folderid=FXFFDD235D-4BD3-2280-A499-5CAB79E408B5","FX230242")</f>
        <v>0</v>
      </c>
      <c r="F20" t="s">
        <v>19</v>
      </c>
      <c r="G20" t="s">
        <v>19</v>
      </c>
      <c r="H20" t="s">
        <v>89</v>
      </c>
      <c r="I20" t="s">
        <v>152</v>
      </c>
      <c r="J20">
        <v>44</v>
      </c>
      <c r="K20" t="s">
        <v>91</v>
      </c>
      <c r="L20" t="s">
        <v>92</v>
      </c>
      <c r="M20" t="s">
        <v>93</v>
      </c>
      <c r="N20">
        <v>1</v>
      </c>
      <c r="O20" s="1">
        <v>44995.663090277776</v>
      </c>
      <c r="P20" s="1">
        <v>44995.664664351854</v>
      </c>
      <c r="Q20">
        <v>63</v>
      </c>
      <c r="R20">
        <v>73</v>
      </c>
      <c r="S20" t="b">
        <v>0</v>
      </c>
      <c r="T20" t="s">
        <v>94</v>
      </c>
      <c r="U20" t="b">
        <v>0</v>
      </c>
      <c r="V20" t="s">
        <v>134</v>
      </c>
      <c r="W20" s="1">
        <v>44995.664664351854</v>
      </c>
      <c r="X20">
        <v>73</v>
      </c>
      <c r="Y20">
        <v>0</v>
      </c>
      <c r="Z20">
        <v>0</v>
      </c>
      <c r="AA20">
        <v>0</v>
      </c>
      <c r="AB20">
        <v>0</v>
      </c>
      <c r="AC20">
        <v>0</v>
      </c>
      <c r="AD20">
        <v>44</v>
      </c>
      <c r="AE20">
        <v>37</v>
      </c>
      <c r="AF20">
        <v>0</v>
      </c>
      <c r="AG20">
        <v>2</v>
      </c>
      <c r="AH20" t="s">
        <v>94</v>
      </c>
      <c r="AI20" t="s">
        <v>94</v>
      </c>
      <c r="AJ20" t="s">
        <v>94</v>
      </c>
      <c r="AK20" t="s">
        <v>94</v>
      </c>
      <c r="AL20" t="s">
        <v>94</v>
      </c>
      <c r="AM20" t="s">
        <v>94</v>
      </c>
      <c r="AN20" t="s">
        <v>94</v>
      </c>
      <c r="AO20" t="s">
        <v>94</v>
      </c>
      <c r="AP20" t="s">
        <v>94</v>
      </c>
      <c r="AQ20" t="s">
        <v>94</v>
      </c>
      <c r="AR20" t="s">
        <v>94</v>
      </c>
      <c r="AS20" t="s">
        <v>94</v>
      </c>
      <c r="AT20" t="s">
        <v>94</v>
      </c>
      <c r="AU20" t="s">
        <v>94</v>
      </c>
      <c r="AV20" t="s">
        <v>94</v>
      </c>
      <c r="AW20" t="s">
        <v>94</v>
      </c>
      <c r="AX20" t="s">
        <v>94</v>
      </c>
      <c r="AY20" t="s">
        <v>94</v>
      </c>
      <c r="AZ20" t="s">
        <v>94</v>
      </c>
      <c r="BA20" t="s">
        <v>94</v>
      </c>
      <c r="BB20" t="s">
        <v>94</v>
      </c>
      <c r="BC20" t="s">
        <v>94</v>
      </c>
      <c r="BD20" t="s">
        <v>94</v>
      </c>
      <c r="BE20" t="s">
        <v>94</v>
      </c>
      <c r="BF20" t="s">
        <v>149</v>
      </c>
      <c r="BG20">
        <v>2</v>
      </c>
      <c r="BH20" t="s">
        <v>97</v>
      </c>
    </row>
    <row r="21" spans="1:60">
      <c r="A21" t="s">
        <v>153</v>
      </c>
      <c r="B21" t="s">
        <v>86</v>
      </c>
      <c r="C21" t="s">
        <v>151</v>
      </c>
      <c r="D21" t="s">
        <v>88</v>
      </c>
      <c r="E21" s="2">
        <f>HYPERLINK("capsilon://?command=openfolder&amp;siteaddress=entcreditunion.emaiq-na2.net&amp;folderid=FXFFDD235D-4BD3-2280-A499-5CAB79E408B5","FX230242")</f>
        <v>0</v>
      </c>
      <c r="F21" t="s">
        <v>19</v>
      </c>
      <c r="G21" t="s">
        <v>19</v>
      </c>
      <c r="H21" t="s">
        <v>89</v>
      </c>
      <c r="I21" t="s">
        <v>152</v>
      </c>
      <c r="J21">
        <v>88</v>
      </c>
      <c r="K21" t="s">
        <v>91</v>
      </c>
      <c r="L21" t="s">
        <v>92</v>
      </c>
      <c r="M21" t="s">
        <v>93</v>
      </c>
      <c r="N21">
        <v>2</v>
      </c>
      <c r="O21" s="1">
        <v>44995.666481481479</v>
      </c>
      <c r="P21" s="1">
        <v>44995.737581018519</v>
      </c>
      <c r="Q21">
        <v>5778</v>
      </c>
      <c r="R21">
        <v>365</v>
      </c>
      <c r="S21" t="b">
        <v>0</v>
      </c>
      <c r="T21" t="s">
        <v>94</v>
      </c>
      <c r="U21" t="b">
        <v>1</v>
      </c>
      <c r="V21" t="s">
        <v>134</v>
      </c>
      <c r="W21" s="1">
        <v>44995.672476851854</v>
      </c>
      <c r="X21">
        <v>247</v>
      </c>
      <c r="Y21">
        <v>74</v>
      </c>
      <c r="Z21">
        <v>0</v>
      </c>
      <c r="AA21">
        <v>74</v>
      </c>
      <c r="AB21">
        <v>0</v>
      </c>
      <c r="AC21">
        <v>32</v>
      </c>
      <c r="AD21">
        <v>14</v>
      </c>
      <c r="AE21">
        <v>0</v>
      </c>
      <c r="AF21">
        <v>0</v>
      </c>
      <c r="AG21">
        <v>0</v>
      </c>
      <c r="AH21" t="s">
        <v>99</v>
      </c>
      <c r="AI21" s="1">
        <v>44995.737581018519</v>
      </c>
      <c r="AJ21">
        <v>118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14</v>
      </c>
      <c r="AQ21">
        <v>0</v>
      </c>
      <c r="AR21">
        <v>0</v>
      </c>
      <c r="AS21">
        <v>0</v>
      </c>
      <c r="AT21" t="s">
        <v>94</v>
      </c>
      <c r="AU21" t="s">
        <v>94</v>
      </c>
      <c r="AV21" t="s">
        <v>94</v>
      </c>
      <c r="AW21" t="s">
        <v>94</v>
      </c>
      <c r="AX21" t="s">
        <v>94</v>
      </c>
      <c r="AY21" t="s">
        <v>94</v>
      </c>
      <c r="AZ21" t="s">
        <v>94</v>
      </c>
      <c r="BA21" t="s">
        <v>94</v>
      </c>
      <c r="BB21" t="s">
        <v>94</v>
      </c>
      <c r="BC21" t="s">
        <v>94</v>
      </c>
      <c r="BD21" t="s">
        <v>94</v>
      </c>
      <c r="BE21" t="s">
        <v>94</v>
      </c>
      <c r="BF21" t="s">
        <v>149</v>
      </c>
      <c r="BG21">
        <v>102</v>
      </c>
      <c r="BH21" t="s">
        <v>97</v>
      </c>
    </row>
    <row r="22" spans="1:60">
      <c r="A22" t="s">
        <v>154</v>
      </c>
      <c r="B22" t="s">
        <v>86</v>
      </c>
      <c r="C22" t="s">
        <v>155</v>
      </c>
      <c r="D22" t="s">
        <v>88</v>
      </c>
      <c r="E22" s="2">
        <f>HYPERLINK("capsilon://?command=openfolder&amp;siteaddress=entcreditunion.emaiq-na2.net&amp;folderid=FX31BEAA19-6F23-0135-CCB6-4D740C6F734F","FX230315")</f>
        <v>0</v>
      </c>
      <c r="F22" t="s">
        <v>19</v>
      </c>
      <c r="G22" t="s">
        <v>19</v>
      </c>
      <c r="H22" t="s">
        <v>89</v>
      </c>
      <c r="I22" t="s">
        <v>156</v>
      </c>
      <c r="J22">
        <v>44</v>
      </c>
      <c r="K22" t="s">
        <v>91</v>
      </c>
      <c r="L22" t="s">
        <v>92</v>
      </c>
      <c r="M22" t="s">
        <v>93</v>
      </c>
      <c r="N22">
        <v>2</v>
      </c>
      <c r="O22" s="1">
        <v>44995.666724537034</v>
      </c>
      <c r="P22" s="1">
        <v>44995.738865740743</v>
      </c>
      <c r="Q22">
        <v>5987</v>
      </c>
      <c r="R22">
        <v>246</v>
      </c>
      <c r="S22" t="b">
        <v>0</v>
      </c>
      <c r="T22" t="s">
        <v>94</v>
      </c>
      <c r="U22" t="b">
        <v>0</v>
      </c>
      <c r="V22" t="s">
        <v>148</v>
      </c>
      <c r="W22" s="1">
        <v>44995.673194444447</v>
      </c>
      <c r="X22">
        <v>155</v>
      </c>
      <c r="Y22">
        <v>38</v>
      </c>
      <c r="Z22">
        <v>0</v>
      </c>
      <c r="AA22">
        <v>38</v>
      </c>
      <c r="AB22">
        <v>0</v>
      </c>
      <c r="AC22">
        <v>6</v>
      </c>
      <c r="AD22">
        <v>6</v>
      </c>
      <c r="AE22">
        <v>0</v>
      </c>
      <c r="AF22">
        <v>0</v>
      </c>
      <c r="AG22">
        <v>0</v>
      </c>
      <c r="AH22" t="s">
        <v>99</v>
      </c>
      <c r="AI22" s="1">
        <v>44995.738865740743</v>
      </c>
      <c r="AJ22">
        <v>73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6</v>
      </c>
      <c r="AQ22">
        <v>0</v>
      </c>
      <c r="AR22">
        <v>0</v>
      </c>
      <c r="AS22">
        <v>0</v>
      </c>
      <c r="AT22" t="s">
        <v>94</v>
      </c>
      <c r="AU22" t="s">
        <v>94</v>
      </c>
      <c r="AV22" t="s">
        <v>94</v>
      </c>
      <c r="AW22" t="s">
        <v>94</v>
      </c>
      <c r="AX22" t="s">
        <v>94</v>
      </c>
      <c r="AY22" t="s">
        <v>94</v>
      </c>
      <c r="AZ22" t="s">
        <v>94</v>
      </c>
      <c r="BA22" t="s">
        <v>94</v>
      </c>
      <c r="BB22" t="s">
        <v>94</v>
      </c>
      <c r="BC22" t="s">
        <v>94</v>
      </c>
      <c r="BD22" t="s">
        <v>94</v>
      </c>
      <c r="BE22" t="s">
        <v>94</v>
      </c>
      <c r="BF22" t="s">
        <v>149</v>
      </c>
      <c r="BG22">
        <v>103</v>
      </c>
      <c r="BH22" t="s">
        <v>97</v>
      </c>
    </row>
    <row r="23" spans="1:60">
      <c r="A23" t="s">
        <v>157</v>
      </c>
      <c r="B23" t="s">
        <v>86</v>
      </c>
      <c r="C23" t="s">
        <v>158</v>
      </c>
      <c r="D23" t="s">
        <v>88</v>
      </c>
      <c r="E23" s="2">
        <f>HYPERLINK("capsilon://?command=openfolder&amp;siteaddress=entcreditunion.emaiq-na2.net&amp;folderid=FXAEC99FAE-5899-FE4A-80EF-4A03B187F6B8","FX230332")</f>
        <v>0</v>
      </c>
      <c r="F23" t="s">
        <v>19</v>
      </c>
      <c r="G23" t="s">
        <v>19</v>
      </c>
      <c r="H23" t="s">
        <v>89</v>
      </c>
      <c r="I23" t="s">
        <v>159</v>
      </c>
      <c r="J23">
        <v>21</v>
      </c>
      <c r="K23" t="s">
        <v>91</v>
      </c>
      <c r="L23" t="s">
        <v>92</v>
      </c>
      <c r="M23" t="s">
        <v>93</v>
      </c>
      <c r="N23">
        <v>2</v>
      </c>
      <c r="O23" s="1">
        <v>44998.480115740742</v>
      </c>
      <c r="P23" s="1">
        <v>44998.582187499997</v>
      </c>
      <c r="Q23">
        <v>8548</v>
      </c>
      <c r="R23">
        <v>271</v>
      </c>
      <c r="S23" t="b">
        <v>0</v>
      </c>
      <c r="T23" t="s">
        <v>94</v>
      </c>
      <c r="U23" t="b">
        <v>0</v>
      </c>
      <c r="V23" t="s">
        <v>148</v>
      </c>
      <c r="W23" s="1">
        <v>44998.546273148146</v>
      </c>
      <c r="X23">
        <v>236</v>
      </c>
      <c r="Y23">
        <v>1</v>
      </c>
      <c r="Z23">
        <v>0</v>
      </c>
      <c r="AA23">
        <v>1</v>
      </c>
      <c r="AB23">
        <v>8</v>
      </c>
      <c r="AC23">
        <v>1</v>
      </c>
      <c r="AD23">
        <v>20</v>
      </c>
      <c r="AE23">
        <v>0</v>
      </c>
      <c r="AF23">
        <v>0</v>
      </c>
      <c r="AG23">
        <v>0</v>
      </c>
      <c r="AH23" t="s">
        <v>99</v>
      </c>
      <c r="AI23" s="1">
        <v>44998.582187499997</v>
      </c>
      <c r="AJ23">
        <v>35</v>
      </c>
      <c r="AK23">
        <v>0</v>
      </c>
      <c r="AL23">
        <v>0</v>
      </c>
      <c r="AM23">
        <v>0</v>
      </c>
      <c r="AN23">
        <v>9</v>
      </c>
      <c r="AO23">
        <v>0</v>
      </c>
      <c r="AP23">
        <v>20</v>
      </c>
      <c r="AQ23">
        <v>0</v>
      </c>
      <c r="AR23">
        <v>0</v>
      </c>
      <c r="AS23">
        <v>0</v>
      </c>
      <c r="AT23" t="s">
        <v>94</v>
      </c>
      <c r="AU23" t="s">
        <v>94</v>
      </c>
      <c r="AV23" t="s">
        <v>94</v>
      </c>
      <c r="AW23" t="s">
        <v>94</v>
      </c>
      <c r="AX23" t="s">
        <v>94</v>
      </c>
      <c r="AY23" t="s">
        <v>94</v>
      </c>
      <c r="AZ23" t="s">
        <v>94</v>
      </c>
      <c r="BA23" t="s">
        <v>94</v>
      </c>
      <c r="BB23" t="s">
        <v>94</v>
      </c>
      <c r="BC23" t="s">
        <v>94</v>
      </c>
      <c r="BD23" t="s">
        <v>94</v>
      </c>
      <c r="BE23" t="s">
        <v>94</v>
      </c>
      <c r="BF23" t="s">
        <v>160</v>
      </c>
      <c r="BG23">
        <v>146</v>
      </c>
      <c r="BH23" t="s">
        <v>118</v>
      </c>
    </row>
    <row r="24" spans="1:60">
      <c r="A24" t="s">
        <v>161</v>
      </c>
      <c r="B24" t="s">
        <v>86</v>
      </c>
      <c r="C24" t="s">
        <v>158</v>
      </c>
      <c r="D24" t="s">
        <v>88</v>
      </c>
      <c r="E24" s="2">
        <f>HYPERLINK("capsilon://?command=openfolder&amp;siteaddress=entcreditunion.emaiq-na2.net&amp;folderid=FXAEC99FAE-5899-FE4A-80EF-4A03B187F6B8","FX230332")</f>
        <v>0</v>
      </c>
      <c r="F24" t="s">
        <v>19</v>
      </c>
      <c r="G24" t="s">
        <v>19</v>
      </c>
      <c r="H24" t="s">
        <v>89</v>
      </c>
      <c r="I24" t="s">
        <v>162</v>
      </c>
      <c r="J24">
        <v>21</v>
      </c>
      <c r="K24" t="s">
        <v>91</v>
      </c>
      <c r="L24" t="s">
        <v>92</v>
      </c>
      <c r="M24" t="s">
        <v>93</v>
      </c>
      <c r="N24">
        <v>2</v>
      </c>
      <c r="O24" s="1">
        <v>44998.482060185182</v>
      </c>
      <c r="P24" s="1">
        <v>44998.582442129627</v>
      </c>
      <c r="Q24">
        <v>8629</v>
      </c>
      <c r="R24">
        <v>44</v>
      </c>
      <c r="S24" t="b">
        <v>0</v>
      </c>
      <c r="T24" t="s">
        <v>94</v>
      </c>
      <c r="U24" t="b">
        <v>0</v>
      </c>
      <c r="V24" t="s">
        <v>148</v>
      </c>
      <c r="W24" s="1">
        <v>44998.546550925923</v>
      </c>
      <c r="X24">
        <v>23</v>
      </c>
      <c r="Y24">
        <v>1</v>
      </c>
      <c r="Z24">
        <v>0</v>
      </c>
      <c r="AA24">
        <v>1</v>
      </c>
      <c r="AB24">
        <v>8</v>
      </c>
      <c r="AC24">
        <v>0</v>
      </c>
      <c r="AD24">
        <v>20</v>
      </c>
      <c r="AE24">
        <v>0</v>
      </c>
      <c r="AF24">
        <v>0</v>
      </c>
      <c r="AG24">
        <v>0</v>
      </c>
      <c r="AH24" t="s">
        <v>99</v>
      </c>
      <c r="AI24" s="1">
        <v>44998.582442129627</v>
      </c>
      <c r="AJ24">
        <v>21</v>
      </c>
      <c r="AK24">
        <v>0</v>
      </c>
      <c r="AL24">
        <v>0</v>
      </c>
      <c r="AM24">
        <v>0</v>
      </c>
      <c r="AN24">
        <v>9</v>
      </c>
      <c r="AO24">
        <v>0</v>
      </c>
      <c r="AP24">
        <v>20</v>
      </c>
      <c r="AQ24">
        <v>0</v>
      </c>
      <c r="AR24">
        <v>0</v>
      </c>
      <c r="AS24">
        <v>0</v>
      </c>
      <c r="AT24" t="s">
        <v>94</v>
      </c>
      <c r="AU24" t="s">
        <v>94</v>
      </c>
      <c r="AV24" t="s">
        <v>94</v>
      </c>
      <c r="AW24" t="s">
        <v>94</v>
      </c>
      <c r="AX24" t="s">
        <v>94</v>
      </c>
      <c r="AY24" t="s">
        <v>94</v>
      </c>
      <c r="AZ24" t="s">
        <v>94</v>
      </c>
      <c r="BA24" t="s">
        <v>94</v>
      </c>
      <c r="BB24" t="s">
        <v>94</v>
      </c>
      <c r="BC24" t="s">
        <v>94</v>
      </c>
      <c r="BD24" t="s">
        <v>94</v>
      </c>
      <c r="BE24" t="s">
        <v>94</v>
      </c>
      <c r="BF24" t="s">
        <v>160</v>
      </c>
      <c r="BG24">
        <v>144</v>
      </c>
      <c r="BH24" t="s">
        <v>118</v>
      </c>
    </row>
    <row r="25" spans="1:60">
      <c r="A25" t="s">
        <v>163</v>
      </c>
      <c r="B25" t="s">
        <v>86</v>
      </c>
      <c r="C25" t="s">
        <v>158</v>
      </c>
      <c r="D25" t="s">
        <v>88</v>
      </c>
      <c r="E25" s="2">
        <f>HYPERLINK("capsilon://?command=openfolder&amp;siteaddress=entcreditunion.emaiq-na2.net&amp;folderid=FXAEC99FAE-5899-FE4A-80EF-4A03B187F6B8","FX230332")</f>
        <v>0</v>
      </c>
      <c r="F25" t="s">
        <v>19</v>
      </c>
      <c r="G25" t="s">
        <v>19</v>
      </c>
      <c r="H25" t="s">
        <v>89</v>
      </c>
      <c r="I25" t="s">
        <v>164</v>
      </c>
      <c r="J25">
        <v>21</v>
      </c>
      <c r="K25" t="s">
        <v>91</v>
      </c>
      <c r="L25" t="s">
        <v>92</v>
      </c>
      <c r="M25" t="s">
        <v>93</v>
      </c>
      <c r="N25">
        <v>2</v>
      </c>
      <c r="O25" s="1">
        <v>44998.485706018517</v>
      </c>
      <c r="P25" s="1">
        <v>44998.582569444443</v>
      </c>
      <c r="Q25">
        <v>8343</v>
      </c>
      <c r="R25">
        <v>26</v>
      </c>
      <c r="S25" t="b">
        <v>0</v>
      </c>
      <c r="T25" t="s">
        <v>94</v>
      </c>
      <c r="U25" t="b">
        <v>0</v>
      </c>
      <c r="V25" t="s">
        <v>148</v>
      </c>
      <c r="W25" s="1">
        <v>44998.546747685185</v>
      </c>
      <c r="X25">
        <v>16</v>
      </c>
      <c r="Y25">
        <v>1</v>
      </c>
      <c r="Z25">
        <v>0</v>
      </c>
      <c r="AA25">
        <v>1</v>
      </c>
      <c r="AB25">
        <v>8</v>
      </c>
      <c r="AC25">
        <v>0</v>
      </c>
      <c r="AD25">
        <v>20</v>
      </c>
      <c r="AE25">
        <v>0</v>
      </c>
      <c r="AF25">
        <v>0</v>
      </c>
      <c r="AG25">
        <v>0</v>
      </c>
      <c r="AH25" t="s">
        <v>99</v>
      </c>
      <c r="AI25" s="1">
        <v>44998.582569444443</v>
      </c>
      <c r="AJ25">
        <v>10</v>
      </c>
      <c r="AK25">
        <v>0</v>
      </c>
      <c r="AL25">
        <v>0</v>
      </c>
      <c r="AM25">
        <v>0</v>
      </c>
      <c r="AN25">
        <v>9</v>
      </c>
      <c r="AO25">
        <v>0</v>
      </c>
      <c r="AP25">
        <v>20</v>
      </c>
      <c r="AQ25">
        <v>0</v>
      </c>
      <c r="AR25">
        <v>0</v>
      </c>
      <c r="AS25">
        <v>0</v>
      </c>
      <c r="AT25" t="s">
        <v>94</v>
      </c>
      <c r="AU25" t="s">
        <v>94</v>
      </c>
      <c r="AV25" t="s">
        <v>94</v>
      </c>
      <c r="AW25" t="s">
        <v>94</v>
      </c>
      <c r="AX25" t="s">
        <v>94</v>
      </c>
      <c r="AY25" t="s">
        <v>94</v>
      </c>
      <c r="AZ25" t="s">
        <v>94</v>
      </c>
      <c r="BA25" t="s">
        <v>94</v>
      </c>
      <c r="BB25" t="s">
        <v>94</v>
      </c>
      <c r="BC25" t="s">
        <v>94</v>
      </c>
      <c r="BD25" t="s">
        <v>94</v>
      </c>
      <c r="BE25" t="s">
        <v>94</v>
      </c>
      <c r="BF25" t="s">
        <v>160</v>
      </c>
      <c r="BG25">
        <v>139</v>
      </c>
      <c r="BH25" t="s">
        <v>118</v>
      </c>
    </row>
    <row r="26" spans="1:60">
      <c r="A26" t="s">
        <v>165</v>
      </c>
      <c r="B26" t="s">
        <v>86</v>
      </c>
      <c r="C26" t="s">
        <v>158</v>
      </c>
      <c r="D26" t="s">
        <v>88</v>
      </c>
      <c r="E26" s="2">
        <f>HYPERLINK("capsilon://?command=openfolder&amp;siteaddress=entcreditunion.emaiq-na2.net&amp;folderid=FXAEC99FAE-5899-FE4A-80EF-4A03B187F6B8","FX230332")</f>
        <v>0</v>
      </c>
      <c r="F26" t="s">
        <v>19</v>
      </c>
      <c r="G26" t="s">
        <v>19</v>
      </c>
      <c r="H26" t="s">
        <v>89</v>
      </c>
      <c r="I26" t="s">
        <v>166</v>
      </c>
      <c r="J26">
        <v>64</v>
      </c>
      <c r="K26" t="s">
        <v>91</v>
      </c>
      <c r="L26" t="s">
        <v>92</v>
      </c>
      <c r="M26" t="s">
        <v>93</v>
      </c>
      <c r="N26">
        <v>1</v>
      </c>
      <c r="O26" s="1">
        <v>44998.486516203702</v>
      </c>
      <c r="P26" s="1">
        <v>44998.549513888887</v>
      </c>
      <c r="Q26">
        <v>5205</v>
      </c>
      <c r="R26">
        <v>238</v>
      </c>
      <c r="S26" t="b">
        <v>0</v>
      </c>
      <c r="T26" t="s">
        <v>94</v>
      </c>
      <c r="U26" t="b">
        <v>0</v>
      </c>
      <c r="V26" t="s">
        <v>148</v>
      </c>
      <c r="W26" s="1">
        <v>44998.549513888887</v>
      </c>
      <c r="X26">
        <v>238</v>
      </c>
      <c r="Y26">
        <v>0</v>
      </c>
      <c r="Z26">
        <v>0</v>
      </c>
      <c r="AA26">
        <v>0</v>
      </c>
      <c r="AB26">
        <v>0</v>
      </c>
      <c r="AC26">
        <v>0</v>
      </c>
      <c r="AD26">
        <v>64</v>
      </c>
      <c r="AE26">
        <v>58</v>
      </c>
      <c r="AF26">
        <v>0</v>
      </c>
      <c r="AG26">
        <v>2</v>
      </c>
      <c r="AH26" t="s">
        <v>94</v>
      </c>
      <c r="AI26" t="s">
        <v>94</v>
      </c>
      <c r="AJ26" t="s">
        <v>94</v>
      </c>
      <c r="AK26" t="s">
        <v>94</v>
      </c>
      <c r="AL26" t="s">
        <v>94</v>
      </c>
      <c r="AM26" t="s">
        <v>94</v>
      </c>
      <c r="AN26" t="s">
        <v>94</v>
      </c>
      <c r="AO26" t="s">
        <v>94</v>
      </c>
      <c r="AP26" t="s">
        <v>94</v>
      </c>
      <c r="AQ26" t="s">
        <v>94</v>
      </c>
      <c r="AR26" t="s">
        <v>94</v>
      </c>
      <c r="AS26" t="s">
        <v>94</v>
      </c>
      <c r="AT26" t="s">
        <v>94</v>
      </c>
      <c r="AU26" t="s">
        <v>94</v>
      </c>
      <c r="AV26" t="s">
        <v>94</v>
      </c>
      <c r="AW26" t="s">
        <v>94</v>
      </c>
      <c r="AX26" t="s">
        <v>94</v>
      </c>
      <c r="AY26" t="s">
        <v>94</v>
      </c>
      <c r="AZ26" t="s">
        <v>94</v>
      </c>
      <c r="BA26" t="s">
        <v>94</v>
      </c>
      <c r="BB26" t="s">
        <v>94</v>
      </c>
      <c r="BC26" t="s">
        <v>94</v>
      </c>
      <c r="BD26" t="s">
        <v>94</v>
      </c>
      <c r="BE26" t="s">
        <v>94</v>
      </c>
      <c r="BF26" t="s">
        <v>160</v>
      </c>
      <c r="BG26">
        <v>90</v>
      </c>
      <c r="BH26" t="s">
        <v>97</v>
      </c>
    </row>
    <row r="27" spans="1:60">
      <c r="A27" t="s">
        <v>167</v>
      </c>
      <c r="B27" t="s">
        <v>86</v>
      </c>
      <c r="C27" t="s">
        <v>158</v>
      </c>
      <c r="D27" t="s">
        <v>88</v>
      </c>
      <c r="E27" s="2">
        <f>HYPERLINK("capsilon://?command=openfolder&amp;siteaddress=entcreditunion.emaiq-na2.net&amp;folderid=FXAEC99FAE-5899-FE4A-80EF-4A03B187F6B8","FX230332")</f>
        <v>0</v>
      </c>
      <c r="F27" t="s">
        <v>19</v>
      </c>
      <c r="G27" t="s">
        <v>19</v>
      </c>
      <c r="H27" t="s">
        <v>89</v>
      </c>
      <c r="I27" t="s">
        <v>166</v>
      </c>
      <c r="J27">
        <v>88</v>
      </c>
      <c r="K27" t="s">
        <v>91</v>
      </c>
      <c r="L27" t="s">
        <v>92</v>
      </c>
      <c r="M27" t="s">
        <v>93</v>
      </c>
      <c r="N27">
        <v>2</v>
      </c>
      <c r="O27" s="1">
        <v>44998.550810185188</v>
      </c>
      <c r="P27" s="1">
        <v>44998.581770833334</v>
      </c>
      <c r="Q27">
        <v>2341</v>
      </c>
      <c r="R27">
        <v>334</v>
      </c>
      <c r="S27" t="b">
        <v>0</v>
      </c>
      <c r="T27" t="s">
        <v>94</v>
      </c>
      <c r="U27" t="b">
        <v>1</v>
      </c>
      <c r="V27" t="s">
        <v>148</v>
      </c>
      <c r="W27" s="1">
        <v>44998.581006944441</v>
      </c>
      <c r="X27">
        <v>169</v>
      </c>
      <c r="Y27">
        <v>0</v>
      </c>
      <c r="Z27">
        <v>0</v>
      </c>
      <c r="AA27">
        <v>0</v>
      </c>
      <c r="AB27">
        <v>76</v>
      </c>
      <c r="AC27">
        <v>0</v>
      </c>
      <c r="AD27">
        <v>88</v>
      </c>
      <c r="AE27">
        <v>0</v>
      </c>
      <c r="AF27">
        <v>0</v>
      </c>
      <c r="AG27">
        <v>0</v>
      </c>
      <c r="AH27" t="s">
        <v>99</v>
      </c>
      <c r="AI27" s="1">
        <v>44998.581770833334</v>
      </c>
      <c r="AJ27">
        <v>10</v>
      </c>
      <c r="AK27">
        <v>0</v>
      </c>
      <c r="AL27">
        <v>0</v>
      </c>
      <c r="AM27">
        <v>0</v>
      </c>
      <c r="AN27">
        <v>76</v>
      </c>
      <c r="AO27">
        <v>0</v>
      </c>
      <c r="AP27">
        <v>88</v>
      </c>
      <c r="AQ27">
        <v>0</v>
      </c>
      <c r="AR27">
        <v>0</v>
      </c>
      <c r="AS27">
        <v>0</v>
      </c>
      <c r="AT27" t="s">
        <v>94</v>
      </c>
      <c r="AU27" t="s">
        <v>94</v>
      </c>
      <c r="AV27" t="s">
        <v>94</v>
      </c>
      <c r="AW27" t="s">
        <v>94</v>
      </c>
      <c r="AX27" t="s">
        <v>94</v>
      </c>
      <c r="AY27" t="s">
        <v>94</v>
      </c>
      <c r="AZ27" t="s">
        <v>94</v>
      </c>
      <c r="BA27" t="s">
        <v>94</v>
      </c>
      <c r="BB27" t="s">
        <v>94</v>
      </c>
      <c r="BC27" t="s">
        <v>94</v>
      </c>
      <c r="BD27" t="s">
        <v>94</v>
      </c>
      <c r="BE27" t="s">
        <v>94</v>
      </c>
      <c r="BF27" t="s">
        <v>160</v>
      </c>
      <c r="BG27">
        <v>44</v>
      </c>
      <c r="BH27" t="s">
        <v>97</v>
      </c>
    </row>
    <row r="28" spans="1:60">
      <c r="A28" t="s">
        <v>168</v>
      </c>
      <c r="B28" t="s">
        <v>86</v>
      </c>
      <c r="C28" t="s">
        <v>132</v>
      </c>
      <c r="D28" t="s">
        <v>88</v>
      </c>
      <c r="E28" s="2">
        <f>HYPERLINK("capsilon://?command=openfolder&amp;siteaddress=entcreditunion.emaiq-na2.net&amp;folderid=FX0C53E1FA-AF46-5EBC-F78F-133403673829","FX230265")</f>
        <v>0</v>
      </c>
      <c r="F28" t="s">
        <v>19</v>
      </c>
      <c r="G28" t="s">
        <v>19</v>
      </c>
      <c r="H28" t="s">
        <v>89</v>
      </c>
      <c r="I28" t="s">
        <v>169</v>
      </c>
      <c r="J28">
        <v>44</v>
      </c>
      <c r="K28" t="s">
        <v>91</v>
      </c>
      <c r="L28" t="s">
        <v>92</v>
      </c>
      <c r="M28" t="s">
        <v>93</v>
      </c>
      <c r="N28">
        <v>2</v>
      </c>
      <c r="O28" s="1">
        <v>44986.671956018516</v>
      </c>
      <c r="P28" s="1">
        <v>44986.755856481483</v>
      </c>
      <c r="Q28">
        <v>7050</v>
      </c>
      <c r="R28">
        <v>199</v>
      </c>
      <c r="S28" t="b">
        <v>0</v>
      </c>
      <c r="T28" t="s">
        <v>94</v>
      </c>
      <c r="U28" t="b">
        <v>0</v>
      </c>
      <c r="V28" t="s">
        <v>134</v>
      </c>
      <c r="W28" s="1">
        <v>44986.73846064815</v>
      </c>
      <c r="X28">
        <v>125</v>
      </c>
      <c r="Y28">
        <v>37</v>
      </c>
      <c r="Z28">
        <v>0</v>
      </c>
      <c r="AA28">
        <v>37</v>
      </c>
      <c r="AB28">
        <v>0</v>
      </c>
      <c r="AC28">
        <v>10</v>
      </c>
      <c r="AD28">
        <v>7</v>
      </c>
      <c r="AE28">
        <v>0</v>
      </c>
      <c r="AF28">
        <v>0</v>
      </c>
      <c r="AG28">
        <v>0</v>
      </c>
      <c r="AH28" t="s">
        <v>99</v>
      </c>
      <c r="AI28" s="1">
        <v>44986.755856481483</v>
      </c>
      <c r="AJ28">
        <v>74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7</v>
      </c>
      <c r="AQ28">
        <v>0</v>
      </c>
      <c r="AR28">
        <v>0</v>
      </c>
      <c r="AS28">
        <v>0</v>
      </c>
      <c r="AT28" t="s">
        <v>94</v>
      </c>
      <c r="AU28" t="s">
        <v>94</v>
      </c>
      <c r="AV28" t="s">
        <v>94</v>
      </c>
      <c r="AW28" t="s">
        <v>94</v>
      </c>
      <c r="AX28" t="s">
        <v>94</v>
      </c>
      <c r="AY28" t="s">
        <v>94</v>
      </c>
      <c r="AZ28" t="s">
        <v>94</v>
      </c>
      <c r="BA28" t="s">
        <v>94</v>
      </c>
      <c r="BB28" t="s">
        <v>94</v>
      </c>
      <c r="BC28" t="s">
        <v>94</v>
      </c>
      <c r="BD28" t="s">
        <v>94</v>
      </c>
      <c r="BE28" t="s">
        <v>94</v>
      </c>
      <c r="BF28" t="s">
        <v>135</v>
      </c>
      <c r="BG28">
        <v>120</v>
      </c>
      <c r="BH28" t="s">
        <v>118</v>
      </c>
    </row>
    <row r="29" spans="1:60">
      <c r="A29" t="s">
        <v>170</v>
      </c>
      <c r="B29" t="s">
        <v>86</v>
      </c>
      <c r="C29" t="s">
        <v>171</v>
      </c>
      <c r="D29" t="s">
        <v>88</v>
      </c>
      <c r="E29" s="2">
        <f>HYPERLINK("capsilon://?command=openfolder&amp;siteaddress=entcreditunion.emaiq-na2.net&amp;folderid=FX01AE8077-70B2-CA8C-4D59-D1B42849DC2A","FX230253")</f>
        <v>0</v>
      </c>
      <c r="F29" t="s">
        <v>19</v>
      </c>
      <c r="G29" t="s">
        <v>19</v>
      </c>
      <c r="H29" t="s">
        <v>89</v>
      </c>
      <c r="I29" t="s">
        <v>172</v>
      </c>
      <c r="J29">
        <v>67</v>
      </c>
      <c r="K29" t="s">
        <v>91</v>
      </c>
      <c r="L29" t="s">
        <v>92</v>
      </c>
      <c r="M29" t="s">
        <v>93</v>
      </c>
      <c r="N29">
        <v>1</v>
      </c>
      <c r="O29" s="1">
        <v>44998.619652777779</v>
      </c>
      <c r="P29" s="1">
        <v>44998.62537037037</v>
      </c>
      <c r="Q29">
        <v>465</v>
      </c>
      <c r="R29">
        <v>29</v>
      </c>
      <c r="S29" t="b">
        <v>0</v>
      </c>
      <c r="T29" t="s">
        <v>94</v>
      </c>
      <c r="U29" t="b">
        <v>0</v>
      </c>
      <c r="V29" t="s">
        <v>148</v>
      </c>
      <c r="W29" s="1">
        <v>44998.62537037037</v>
      </c>
      <c r="X29">
        <v>29</v>
      </c>
      <c r="Y29">
        <v>0</v>
      </c>
      <c r="Z29">
        <v>0</v>
      </c>
      <c r="AA29">
        <v>0</v>
      </c>
      <c r="AB29">
        <v>0</v>
      </c>
      <c r="AC29">
        <v>0</v>
      </c>
      <c r="AD29">
        <v>67</v>
      </c>
      <c r="AE29">
        <v>52</v>
      </c>
      <c r="AF29">
        <v>0</v>
      </c>
      <c r="AG29">
        <v>1</v>
      </c>
      <c r="AH29" t="s">
        <v>94</v>
      </c>
      <c r="AI29" t="s">
        <v>94</v>
      </c>
      <c r="AJ29" t="s">
        <v>94</v>
      </c>
      <c r="AK29" t="s">
        <v>94</v>
      </c>
      <c r="AL29" t="s">
        <v>94</v>
      </c>
      <c r="AM29" t="s">
        <v>94</v>
      </c>
      <c r="AN29" t="s">
        <v>94</v>
      </c>
      <c r="AO29" t="s">
        <v>94</v>
      </c>
      <c r="AP29" t="s">
        <v>94</v>
      </c>
      <c r="AQ29" t="s">
        <v>94</v>
      </c>
      <c r="AR29" t="s">
        <v>94</v>
      </c>
      <c r="AS29" t="s">
        <v>94</v>
      </c>
      <c r="AT29" t="s">
        <v>94</v>
      </c>
      <c r="AU29" t="s">
        <v>94</v>
      </c>
      <c r="AV29" t="s">
        <v>94</v>
      </c>
      <c r="AW29" t="s">
        <v>94</v>
      </c>
      <c r="AX29" t="s">
        <v>94</v>
      </c>
      <c r="AY29" t="s">
        <v>94</v>
      </c>
      <c r="AZ29" t="s">
        <v>94</v>
      </c>
      <c r="BA29" t="s">
        <v>94</v>
      </c>
      <c r="BB29" t="s">
        <v>94</v>
      </c>
      <c r="BC29" t="s">
        <v>94</v>
      </c>
      <c r="BD29" t="s">
        <v>94</v>
      </c>
      <c r="BE29" t="s">
        <v>94</v>
      </c>
      <c r="BF29" t="s">
        <v>160</v>
      </c>
      <c r="BG29">
        <v>8</v>
      </c>
      <c r="BH29" t="s">
        <v>97</v>
      </c>
    </row>
    <row r="30" spans="1:60">
      <c r="A30" t="s">
        <v>173</v>
      </c>
      <c r="B30" t="s">
        <v>86</v>
      </c>
      <c r="C30" t="s">
        <v>171</v>
      </c>
      <c r="D30" t="s">
        <v>88</v>
      </c>
      <c r="E30" s="2">
        <f>HYPERLINK("capsilon://?command=openfolder&amp;siteaddress=entcreditunion.emaiq-na2.net&amp;folderid=FX01AE8077-70B2-CA8C-4D59-D1B42849DC2A","FX230253")</f>
        <v>0</v>
      </c>
      <c r="F30" t="s">
        <v>19</v>
      </c>
      <c r="G30" t="s">
        <v>19</v>
      </c>
      <c r="H30" t="s">
        <v>89</v>
      </c>
      <c r="I30" t="s">
        <v>174</v>
      </c>
      <c r="J30">
        <v>44</v>
      </c>
      <c r="K30" t="s">
        <v>91</v>
      </c>
      <c r="L30" t="s">
        <v>92</v>
      </c>
      <c r="M30" t="s">
        <v>93</v>
      </c>
      <c r="N30">
        <v>2</v>
      </c>
      <c r="O30" s="1">
        <v>44998.620081018518</v>
      </c>
      <c r="P30" s="1">
        <v>44998.62871527778</v>
      </c>
      <c r="Q30">
        <v>538</v>
      </c>
      <c r="R30">
        <v>208</v>
      </c>
      <c r="S30" t="b">
        <v>0</v>
      </c>
      <c r="T30" t="s">
        <v>94</v>
      </c>
      <c r="U30" t="b">
        <v>0</v>
      </c>
      <c r="V30" t="s">
        <v>148</v>
      </c>
      <c r="W30" s="1">
        <v>44998.626886574071</v>
      </c>
      <c r="X30">
        <v>130</v>
      </c>
      <c r="Y30">
        <v>37</v>
      </c>
      <c r="Z30">
        <v>0</v>
      </c>
      <c r="AA30">
        <v>37</v>
      </c>
      <c r="AB30">
        <v>0</v>
      </c>
      <c r="AC30">
        <v>2</v>
      </c>
      <c r="AD30">
        <v>7</v>
      </c>
      <c r="AE30">
        <v>0</v>
      </c>
      <c r="AF30">
        <v>0</v>
      </c>
      <c r="AG30">
        <v>0</v>
      </c>
      <c r="AH30" t="s">
        <v>99</v>
      </c>
      <c r="AI30" s="1">
        <v>44998.62871527778</v>
      </c>
      <c r="AJ30">
        <v>78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7</v>
      </c>
      <c r="AQ30">
        <v>0</v>
      </c>
      <c r="AR30">
        <v>0</v>
      </c>
      <c r="AS30">
        <v>0</v>
      </c>
      <c r="AT30" t="s">
        <v>94</v>
      </c>
      <c r="AU30" t="s">
        <v>94</v>
      </c>
      <c r="AV30" t="s">
        <v>94</v>
      </c>
      <c r="AW30" t="s">
        <v>94</v>
      </c>
      <c r="AX30" t="s">
        <v>94</v>
      </c>
      <c r="AY30" t="s">
        <v>94</v>
      </c>
      <c r="AZ30" t="s">
        <v>94</v>
      </c>
      <c r="BA30" t="s">
        <v>94</v>
      </c>
      <c r="BB30" t="s">
        <v>94</v>
      </c>
      <c r="BC30" t="s">
        <v>94</v>
      </c>
      <c r="BD30" t="s">
        <v>94</v>
      </c>
      <c r="BE30" t="s">
        <v>94</v>
      </c>
      <c r="BF30" t="s">
        <v>160</v>
      </c>
      <c r="BG30">
        <v>12</v>
      </c>
      <c r="BH30" t="s">
        <v>97</v>
      </c>
    </row>
    <row r="31" spans="1:60">
      <c r="A31" t="s">
        <v>175</v>
      </c>
      <c r="B31" t="s">
        <v>86</v>
      </c>
      <c r="C31" t="s">
        <v>171</v>
      </c>
      <c r="D31" t="s">
        <v>88</v>
      </c>
      <c r="E31" s="2">
        <f>HYPERLINK("capsilon://?command=openfolder&amp;siteaddress=entcreditunion.emaiq-na2.net&amp;folderid=FX01AE8077-70B2-CA8C-4D59-D1B42849DC2A","FX230253")</f>
        <v>0</v>
      </c>
      <c r="F31" t="s">
        <v>19</v>
      </c>
      <c r="G31" t="s">
        <v>19</v>
      </c>
      <c r="H31" t="s">
        <v>89</v>
      </c>
      <c r="I31" t="s">
        <v>172</v>
      </c>
      <c r="J31">
        <v>44</v>
      </c>
      <c r="K31" t="s">
        <v>91</v>
      </c>
      <c r="L31" t="s">
        <v>92</v>
      </c>
      <c r="M31" t="s">
        <v>93</v>
      </c>
      <c r="N31">
        <v>2</v>
      </c>
      <c r="O31" s="1">
        <v>44998.62605324074</v>
      </c>
      <c r="P31" s="1">
        <v>44998.629317129627</v>
      </c>
      <c r="Q31">
        <v>133</v>
      </c>
      <c r="R31">
        <v>149</v>
      </c>
      <c r="S31" t="b">
        <v>0</v>
      </c>
      <c r="T31" t="s">
        <v>94</v>
      </c>
      <c r="U31" t="b">
        <v>1</v>
      </c>
      <c r="V31" t="s">
        <v>148</v>
      </c>
      <c r="W31" s="1">
        <v>44998.628032407411</v>
      </c>
      <c r="X31">
        <v>98</v>
      </c>
      <c r="Y31">
        <v>37</v>
      </c>
      <c r="Z31">
        <v>0</v>
      </c>
      <c r="AA31">
        <v>37</v>
      </c>
      <c r="AB31">
        <v>0</v>
      </c>
      <c r="AC31">
        <v>2</v>
      </c>
      <c r="AD31">
        <v>7</v>
      </c>
      <c r="AE31">
        <v>0</v>
      </c>
      <c r="AF31">
        <v>0</v>
      </c>
      <c r="AG31">
        <v>0</v>
      </c>
      <c r="AH31" t="s">
        <v>99</v>
      </c>
      <c r="AI31" s="1">
        <v>44998.629317129627</v>
      </c>
      <c r="AJ31">
        <v>51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7</v>
      </c>
      <c r="AQ31">
        <v>0</v>
      </c>
      <c r="AR31">
        <v>0</v>
      </c>
      <c r="AS31">
        <v>0</v>
      </c>
      <c r="AT31" t="s">
        <v>94</v>
      </c>
      <c r="AU31" t="s">
        <v>94</v>
      </c>
      <c r="AV31" t="s">
        <v>94</v>
      </c>
      <c r="AW31" t="s">
        <v>94</v>
      </c>
      <c r="AX31" t="s">
        <v>94</v>
      </c>
      <c r="AY31" t="s">
        <v>94</v>
      </c>
      <c r="AZ31" t="s">
        <v>94</v>
      </c>
      <c r="BA31" t="s">
        <v>94</v>
      </c>
      <c r="BB31" t="s">
        <v>94</v>
      </c>
      <c r="BC31" t="s">
        <v>94</v>
      </c>
      <c r="BD31" t="s">
        <v>94</v>
      </c>
      <c r="BE31" t="s">
        <v>94</v>
      </c>
      <c r="BF31" t="s">
        <v>160</v>
      </c>
      <c r="BG31">
        <v>4</v>
      </c>
      <c r="BH31" t="s">
        <v>97</v>
      </c>
    </row>
    <row r="32" spans="1:60">
      <c r="A32" t="s">
        <v>176</v>
      </c>
      <c r="B32" t="s">
        <v>86</v>
      </c>
      <c r="C32" t="s">
        <v>177</v>
      </c>
      <c r="D32" t="s">
        <v>88</v>
      </c>
      <c r="E32" s="2">
        <f>HYPERLINK("capsilon://?command=openfolder&amp;siteaddress=entcreditunion.emaiq-na2.net&amp;folderid=FXB74EF93D-D43E-9BBD-6CAA-3E0FA36145AC","FX23034")</f>
        <v>0</v>
      </c>
      <c r="F32" t="s">
        <v>19</v>
      </c>
      <c r="G32" t="s">
        <v>19</v>
      </c>
      <c r="H32" t="s">
        <v>89</v>
      </c>
      <c r="I32" t="s">
        <v>178</v>
      </c>
      <c r="J32">
        <v>44</v>
      </c>
      <c r="K32" t="s">
        <v>91</v>
      </c>
      <c r="L32" t="s">
        <v>92</v>
      </c>
      <c r="M32" t="s">
        <v>93</v>
      </c>
      <c r="N32">
        <v>1</v>
      </c>
      <c r="O32" s="1">
        <v>44999.521458333336</v>
      </c>
      <c r="P32" s="1">
        <v>44999.551087962966</v>
      </c>
      <c r="Q32">
        <v>2485</v>
      </c>
      <c r="R32">
        <v>75</v>
      </c>
      <c r="S32" t="b">
        <v>0</v>
      </c>
      <c r="T32" t="s">
        <v>94</v>
      </c>
      <c r="U32" t="b">
        <v>0</v>
      </c>
      <c r="V32" t="s">
        <v>148</v>
      </c>
      <c r="W32" s="1">
        <v>44999.551087962966</v>
      </c>
      <c r="X32">
        <v>63</v>
      </c>
      <c r="Y32">
        <v>0</v>
      </c>
      <c r="Z32">
        <v>0</v>
      </c>
      <c r="AA32">
        <v>0</v>
      </c>
      <c r="AB32">
        <v>0</v>
      </c>
      <c r="AC32">
        <v>0</v>
      </c>
      <c r="AD32">
        <v>44</v>
      </c>
      <c r="AE32">
        <v>37</v>
      </c>
      <c r="AF32">
        <v>0</v>
      </c>
      <c r="AG32">
        <v>3</v>
      </c>
      <c r="AH32" t="s">
        <v>94</v>
      </c>
      <c r="AI32" t="s">
        <v>94</v>
      </c>
      <c r="AJ32" t="s">
        <v>94</v>
      </c>
      <c r="AK32" t="s">
        <v>94</v>
      </c>
      <c r="AL32" t="s">
        <v>94</v>
      </c>
      <c r="AM32" t="s">
        <v>94</v>
      </c>
      <c r="AN32" t="s">
        <v>94</v>
      </c>
      <c r="AO32" t="s">
        <v>94</v>
      </c>
      <c r="AP32" t="s">
        <v>94</v>
      </c>
      <c r="AQ32" t="s">
        <v>94</v>
      </c>
      <c r="AR32" t="s">
        <v>94</v>
      </c>
      <c r="AS32" t="s">
        <v>94</v>
      </c>
      <c r="AT32" t="s">
        <v>94</v>
      </c>
      <c r="AU32" t="s">
        <v>94</v>
      </c>
      <c r="AV32" t="s">
        <v>94</v>
      </c>
      <c r="AW32" t="s">
        <v>94</v>
      </c>
      <c r="AX32" t="s">
        <v>94</v>
      </c>
      <c r="AY32" t="s">
        <v>94</v>
      </c>
      <c r="AZ32" t="s">
        <v>94</v>
      </c>
      <c r="BA32" t="s">
        <v>94</v>
      </c>
      <c r="BB32" t="s">
        <v>94</v>
      </c>
      <c r="BC32" t="s">
        <v>94</v>
      </c>
      <c r="BD32" t="s">
        <v>94</v>
      </c>
      <c r="BE32" t="s">
        <v>94</v>
      </c>
      <c r="BF32" t="s">
        <v>179</v>
      </c>
      <c r="BG32">
        <v>42</v>
      </c>
      <c r="BH32" t="s">
        <v>97</v>
      </c>
    </row>
    <row r="33" spans="1:60">
      <c r="A33" t="s">
        <v>180</v>
      </c>
      <c r="B33" t="s">
        <v>86</v>
      </c>
      <c r="C33" t="s">
        <v>177</v>
      </c>
      <c r="D33" t="s">
        <v>88</v>
      </c>
      <c r="E33" s="2">
        <f>HYPERLINK("capsilon://?command=openfolder&amp;siteaddress=entcreditunion.emaiq-na2.net&amp;folderid=FXB74EF93D-D43E-9BBD-6CAA-3E0FA36145AC","FX23034")</f>
        <v>0</v>
      </c>
      <c r="F33" t="s">
        <v>19</v>
      </c>
      <c r="G33" t="s">
        <v>19</v>
      </c>
      <c r="H33" t="s">
        <v>89</v>
      </c>
      <c r="I33" t="s">
        <v>178</v>
      </c>
      <c r="J33">
        <v>132</v>
      </c>
      <c r="K33" t="s">
        <v>91</v>
      </c>
      <c r="L33" t="s">
        <v>92</v>
      </c>
      <c r="M33" t="s">
        <v>93</v>
      </c>
      <c r="N33">
        <v>2</v>
      </c>
      <c r="O33" s="1">
        <v>44999.554467592592</v>
      </c>
      <c r="P33" s="1">
        <v>44999.632986111108</v>
      </c>
      <c r="Q33">
        <v>5893</v>
      </c>
      <c r="R33">
        <v>891</v>
      </c>
      <c r="S33" t="b">
        <v>0</v>
      </c>
      <c r="T33" t="s">
        <v>94</v>
      </c>
      <c r="U33" t="b">
        <v>1</v>
      </c>
      <c r="V33" t="s">
        <v>181</v>
      </c>
      <c r="W33" s="1">
        <v>44999.585312499999</v>
      </c>
      <c r="X33">
        <v>548</v>
      </c>
      <c r="Y33">
        <v>111</v>
      </c>
      <c r="Z33">
        <v>0</v>
      </c>
      <c r="AA33">
        <v>111</v>
      </c>
      <c r="AB33">
        <v>0</v>
      </c>
      <c r="AC33">
        <v>39</v>
      </c>
      <c r="AD33">
        <v>21</v>
      </c>
      <c r="AE33">
        <v>0</v>
      </c>
      <c r="AF33">
        <v>0</v>
      </c>
      <c r="AG33">
        <v>0</v>
      </c>
      <c r="AH33" t="s">
        <v>99</v>
      </c>
      <c r="AI33" s="1">
        <v>44999.632986111108</v>
      </c>
      <c r="AJ33">
        <v>343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21</v>
      </c>
      <c r="AQ33">
        <v>0</v>
      </c>
      <c r="AR33">
        <v>0</v>
      </c>
      <c r="AS33">
        <v>0</v>
      </c>
      <c r="AT33" t="s">
        <v>94</v>
      </c>
      <c r="AU33" t="s">
        <v>94</v>
      </c>
      <c r="AV33" t="s">
        <v>94</v>
      </c>
      <c r="AW33" t="s">
        <v>94</v>
      </c>
      <c r="AX33" t="s">
        <v>94</v>
      </c>
      <c r="AY33" t="s">
        <v>94</v>
      </c>
      <c r="AZ33" t="s">
        <v>94</v>
      </c>
      <c r="BA33" t="s">
        <v>94</v>
      </c>
      <c r="BB33" t="s">
        <v>94</v>
      </c>
      <c r="BC33" t="s">
        <v>94</v>
      </c>
      <c r="BD33" t="s">
        <v>94</v>
      </c>
      <c r="BE33" t="s">
        <v>94</v>
      </c>
      <c r="BF33" t="s">
        <v>179</v>
      </c>
      <c r="BG33">
        <v>113</v>
      </c>
      <c r="BH33" t="s">
        <v>97</v>
      </c>
    </row>
    <row r="34" spans="1:60">
      <c r="A34" t="s">
        <v>182</v>
      </c>
      <c r="B34" t="s">
        <v>86</v>
      </c>
      <c r="C34" t="s">
        <v>183</v>
      </c>
      <c r="D34" t="s">
        <v>88</v>
      </c>
      <c r="E34" s="2">
        <f>HYPERLINK("capsilon://?command=openfolder&amp;siteaddress=entcreditunion.emaiq-na2.net&amp;folderid=FXDE1545B1-5CED-5AA2-70C0-677FF3E17DB9","FX230368")</f>
        <v>0</v>
      </c>
      <c r="F34" t="s">
        <v>19</v>
      </c>
      <c r="G34" t="s">
        <v>19</v>
      </c>
      <c r="H34" t="s">
        <v>89</v>
      </c>
      <c r="I34" t="s">
        <v>184</v>
      </c>
      <c r="J34">
        <v>67</v>
      </c>
      <c r="K34" t="s">
        <v>91</v>
      </c>
      <c r="L34" t="s">
        <v>92</v>
      </c>
      <c r="M34" t="s">
        <v>93</v>
      </c>
      <c r="N34">
        <v>1</v>
      </c>
      <c r="O34" s="1">
        <v>44999.605092592596</v>
      </c>
      <c r="P34" s="1">
        <v>44999.605706018519</v>
      </c>
      <c r="Q34">
        <v>3</v>
      </c>
      <c r="R34">
        <v>50</v>
      </c>
      <c r="S34" t="b">
        <v>0</v>
      </c>
      <c r="T34" t="s">
        <v>94</v>
      </c>
      <c r="U34" t="b">
        <v>0</v>
      </c>
      <c r="V34" t="s">
        <v>148</v>
      </c>
      <c r="W34" s="1">
        <v>44999.605706018519</v>
      </c>
      <c r="X34">
        <v>50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67</v>
      </c>
      <c r="AE34">
        <v>52</v>
      </c>
      <c r="AF34">
        <v>0</v>
      </c>
      <c r="AG34">
        <v>2</v>
      </c>
      <c r="AH34" t="s">
        <v>94</v>
      </c>
      <c r="AI34" t="s">
        <v>94</v>
      </c>
      <c r="AJ34" t="s">
        <v>94</v>
      </c>
      <c r="AK34" t="s">
        <v>94</v>
      </c>
      <c r="AL34" t="s">
        <v>94</v>
      </c>
      <c r="AM34" t="s">
        <v>94</v>
      </c>
      <c r="AN34" t="s">
        <v>94</v>
      </c>
      <c r="AO34" t="s">
        <v>94</v>
      </c>
      <c r="AP34" t="s">
        <v>94</v>
      </c>
      <c r="AQ34" t="s">
        <v>94</v>
      </c>
      <c r="AR34" t="s">
        <v>94</v>
      </c>
      <c r="AS34" t="s">
        <v>94</v>
      </c>
      <c r="AT34" t="s">
        <v>94</v>
      </c>
      <c r="AU34" t="s">
        <v>94</v>
      </c>
      <c r="AV34" t="s">
        <v>94</v>
      </c>
      <c r="AW34" t="s">
        <v>94</v>
      </c>
      <c r="AX34" t="s">
        <v>94</v>
      </c>
      <c r="AY34" t="s">
        <v>94</v>
      </c>
      <c r="AZ34" t="s">
        <v>94</v>
      </c>
      <c r="BA34" t="s">
        <v>94</v>
      </c>
      <c r="BB34" t="s">
        <v>94</v>
      </c>
      <c r="BC34" t="s">
        <v>94</v>
      </c>
      <c r="BD34" t="s">
        <v>94</v>
      </c>
      <c r="BE34" t="s">
        <v>94</v>
      </c>
      <c r="BF34" t="s">
        <v>179</v>
      </c>
      <c r="BG34">
        <v>0</v>
      </c>
      <c r="BH34" t="s">
        <v>97</v>
      </c>
    </row>
    <row r="35" spans="1:60">
      <c r="A35" t="s">
        <v>185</v>
      </c>
      <c r="B35" t="s">
        <v>86</v>
      </c>
      <c r="C35" t="s">
        <v>183</v>
      </c>
      <c r="D35" t="s">
        <v>88</v>
      </c>
      <c r="E35" s="2">
        <f>HYPERLINK("capsilon://?command=openfolder&amp;siteaddress=entcreditunion.emaiq-na2.net&amp;folderid=FXDE1545B1-5CED-5AA2-70C0-677FF3E17DB9","FX230368")</f>
        <v>0</v>
      </c>
      <c r="F35" t="s">
        <v>19</v>
      </c>
      <c r="G35" t="s">
        <v>19</v>
      </c>
      <c r="H35" t="s">
        <v>89</v>
      </c>
      <c r="I35" t="s">
        <v>186</v>
      </c>
      <c r="J35">
        <v>67</v>
      </c>
      <c r="K35" t="s">
        <v>91</v>
      </c>
      <c r="L35" t="s">
        <v>92</v>
      </c>
      <c r="M35" t="s">
        <v>93</v>
      </c>
      <c r="N35">
        <v>1</v>
      </c>
      <c r="O35" s="1">
        <v>44999.605497685188</v>
      </c>
      <c r="P35" s="1">
        <v>44999.60601851852</v>
      </c>
      <c r="Q35">
        <v>19</v>
      </c>
      <c r="R35">
        <v>26</v>
      </c>
      <c r="S35" t="b">
        <v>0</v>
      </c>
      <c r="T35" t="s">
        <v>94</v>
      </c>
      <c r="U35" t="b">
        <v>0</v>
      </c>
      <c r="V35" t="s">
        <v>148</v>
      </c>
      <c r="W35" s="1">
        <v>44999.60601851852</v>
      </c>
      <c r="X35">
        <v>26</v>
      </c>
      <c r="Y35">
        <v>0</v>
      </c>
      <c r="Z35">
        <v>0</v>
      </c>
      <c r="AA35">
        <v>0</v>
      </c>
      <c r="AB35">
        <v>0</v>
      </c>
      <c r="AC35">
        <v>0</v>
      </c>
      <c r="AD35">
        <v>67</v>
      </c>
      <c r="AE35">
        <v>52</v>
      </c>
      <c r="AF35">
        <v>0</v>
      </c>
      <c r="AG35">
        <v>2</v>
      </c>
      <c r="AH35" t="s">
        <v>94</v>
      </c>
      <c r="AI35" t="s">
        <v>94</v>
      </c>
      <c r="AJ35" t="s">
        <v>94</v>
      </c>
      <c r="AK35" t="s">
        <v>94</v>
      </c>
      <c r="AL35" t="s">
        <v>94</v>
      </c>
      <c r="AM35" t="s">
        <v>94</v>
      </c>
      <c r="AN35" t="s">
        <v>94</v>
      </c>
      <c r="AO35" t="s">
        <v>94</v>
      </c>
      <c r="AP35" t="s">
        <v>94</v>
      </c>
      <c r="AQ35" t="s">
        <v>94</v>
      </c>
      <c r="AR35" t="s">
        <v>94</v>
      </c>
      <c r="AS35" t="s">
        <v>94</v>
      </c>
      <c r="AT35" t="s">
        <v>94</v>
      </c>
      <c r="AU35" t="s">
        <v>94</v>
      </c>
      <c r="AV35" t="s">
        <v>94</v>
      </c>
      <c r="AW35" t="s">
        <v>94</v>
      </c>
      <c r="AX35" t="s">
        <v>94</v>
      </c>
      <c r="AY35" t="s">
        <v>94</v>
      </c>
      <c r="AZ35" t="s">
        <v>94</v>
      </c>
      <c r="BA35" t="s">
        <v>94</v>
      </c>
      <c r="BB35" t="s">
        <v>94</v>
      </c>
      <c r="BC35" t="s">
        <v>94</v>
      </c>
      <c r="BD35" t="s">
        <v>94</v>
      </c>
      <c r="BE35" t="s">
        <v>94</v>
      </c>
      <c r="BF35" t="s">
        <v>179</v>
      </c>
      <c r="BG35">
        <v>0</v>
      </c>
      <c r="BH35" t="s">
        <v>97</v>
      </c>
    </row>
    <row r="36" spans="1:60">
      <c r="A36" t="s">
        <v>187</v>
      </c>
      <c r="B36" t="s">
        <v>86</v>
      </c>
      <c r="C36" t="s">
        <v>183</v>
      </c>
      <c r="D36" t="s">
        <v>88</v>
      </c>
      <c r="E36" s="2">
        <f>HYPERLINK("capsilon://?command=openfolder&amp;siteaddress=entcreditunion.emaiq-na2.net&amp;folderid=FXDE1545B1-5CED-5AA2-70C0-677FF3E17DB9","FX230368")</f>
        <v>0</v>
      </c>
      <c r="F36" t="s">
        <v>19</v>
      </c>
      <c r="G36" t="s">
        <v>19</v>
      </c>
      <c r="H36" t="s">
        <v>89</v>
      </c>
      <c r="I36" t="s">
        <v>184</v>
      </c>
      <c r="J36">
        <v>111</v>
      </c>
      <c r="K36" t="s">
        <v>91</v>
      </c>
      <c r="L36" t="s">
        <v>92</v>
      </c>
      <c r="M36" t="s">
        <v>93</v>
      </c>
      <c r="N36">
        <v>2</v>
      </c>
      <c r="O36" s="1">
        <v>44999.606736111113</v>
      </c>
      <c r="P36" s="1">
        <v>44999.652858796297</v>
      </c>
      <c r="Q36">
        <v>3486</v>
      </c>
      <c r="R36">
        <v>499</v>
      </c>
      <c r="S36" t="b">
        <v>0</v>
      </c>
      <c r="T36" t="s">
        <v>94</v>
      </c>
      <c r="U36" t="b">
        <v>1</v>
      </c>
      <c r="V36" t="s">
        <v>188</v>
      </c>
      <c r="W36" s="1">
        <v>44999.634918981479</v>
      </c>
      <c r="X36">
        <v>344</v>
      </c>
      <c r="Y36">
        <v>90</v>
      </c>
      <c r="Z36">
        <v>0</v>
      </c>
      <c r="AA36">
        <v>90</v>
      </c>
      <c r="AB36">
        <v>0</v>
      </c>
      <c r="AC36">
        <v>14</v>
      </c>
      <c r="AD36">
        <v>21</v>
      </c>
      <c r="AE36">
        <v>0</v>
      </c>
      <c r="AF36">
        <v>0</v>
      </c>
      <c r="AG36">
        <v>0</v>
      </c>
      <c r="AH36" t="s">
        <v>99</v>
      </c>
      <c r="AI36" s="1">
        <v>44999.652858796297</v>
      </c>
      <c r="AJ36">
        <v>134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21</v>
      </c>
      <c r="AQ36">
        <v>0</v>
      </c>
      <c r="AR36">
        <v>0</v>
      </c>
      <c r="AS36">
        <v>0</v>
      </c>
      <c r="AT36" t="s">
        <v>94</v>
      </c>
      <c r="AU36" t="s">
        <v>94</v>
      </c>
      <c r="AV36" t="s">
        <v>94</v>
      </c>
      <c r="AW36" t="s">
        <v>94</v>
      </c>
      <c r="AX36" t="s">
        <v>94</v>
      </c>
      <c r="AY36" t="s">
        <v>94</v>
      </c>
      <c r="AZ36" t="s">
        <v>94</v>
      </c>
      <c r="BA36" t="s">
        <v>94</v>
      </c>
      <c r="BB36" t="s">
        <v>94</v>
      </c>
      <c r="BC36" t="s">
        <v>94</v>
      </c>
      <c r="BD36" t="s">
        <v>94</v>
      </c>
      <c r="BE36" t="s">
        <v>94</v>
      </c>
      <c r="BF36" t="s">
        <v>179</v>
      </c>
      <c r="BG36">
        <v>66</v>
      </c>
      <c r="BH36" t="s">
        <v>97</v>
      </c>
    </row>
    <row r="37" spans="1:60">
      <c r="A37" t="s">
        <v>189</v>
      </c>
      <c r="B37" t="s">
        <v>86</v>
      </c>
      <c r="C37" t="s">
        <v>183</v>
      </c>
      <c r="D37" t="s">
        <v>88</v>
      </c>
      <c r="E37" s="2">
        <f>HYPERLINK("capsilon://?command=openfolder&amp;siteaddress=entcreditunion.emaiq-na2.net&amp;folderid=FXDE1545B1-5CED-5AA2-70C0-677FF3E17DB9","FX230368")</f>
        <v>0</v>
      </c>
      <c r="F37" t="s">
        <v>19</v>
      </c>
      <c r="G37" t="s">
        <v>19</v>
      </c>
      <c r="H37" t="s">
        <v>89</v>
      </c>
      <c r="I37" t="s">
        <v>186</v>
      </c>
      <c r="J37">
        <v>88</v>
      </c>
      <c r="K37" t="s">
        <v>91</v>
      </c>
      <c r="L37" t="s">
        <v>92</v>
      </c>
      <c r="M37" t="s">
        <v>93</v>
      </c>
      <c r="N37">
        <v>2</v>
      </c>
      <c r="O37" s="1">
        <v>44999.607060185182</v>
      </c>
      <c r="P37" s="1">
        <v>44999.653969907406</v>
      </c>
      <c r="Q37">
        <v>3828</v>
      </c>
      <c r="R37">
        <v>225</v>
      </c>
      <c r="S37" t="b">
        <v>0</v>
      </c>
      <c r="T37" t="s">
        <v>94</v>
      </c>
      <c r="U37" t="b">
        <v>1</v>
      </c>
      <c r="V37" t="s">
        <v>188</v>
      </c>
      <c r="W37" s="1">
        <v>44999.636435185188</v>
      </c>
      <c r="X37">
        <v>130</v>
      </c>
      <c r="Y37">
        <v>74</v>
      </c>
      <c r="Z37">
        <v>0</v>
      </c>
      <c r="AA37">
        <v>74</v>
      </c>
      <c r="AB37">
        <v>0</v>
      </c>
      <c r="AC37">
        <v>16</v>
      </c>
      <c r="AD37">
        <v>14</v>
      </c>
      <c r="AE37">
        <v>0</v>
      </c>
      <c r="AF37">
        <v>0</v>
      </c>
      <c r="AG37">
        <v>0</v>
      </c>
      <c r="AH37" t="s">
        <v>99</v>
      </c>
      <c r="AI37" s="1">
        <v>44999.653969907406</v>
      </c>
      <c r="AJ37">
        <v>95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14</v>
      </c>
      <c r="AQ37">
        <v>0</v>
      </c>
      <c r="AR37">
        <v>0</v>
      </c>
      <c r="AS37">
        <v>0</v>
      </c>
      <c r="AT37" t="s">
        <v>94</v>
      </c>
      <c r="AU37" t="s">
        <v>94</v>
      </c>
      <c r="AV37" t="s">
        <v>94</v>
      </c>
      <c r="AW37" t="s">
        <v>94</v>
      </c>
      <c r="AX37" t="s">
        <v>94</v>
      </c>
      <c r="AY37" t="s">
        <v>94</v>
      </c>
      <c r="AZ37" t="s">
        <v>94</v>
      </c>
      <c r="BA37" t="s">
        <v>94</v>
      </c>
      <c r="BB37" t="s">
        <v>94</v>
      </c>
      <c r="BC37" t="s">
        <v>94</v>
      </c>
      <c r="BD37" t="s">
        <v>94</v>
      </c>
      <c r="BE37" t="s">
        <v>94</v>
      </c>
      <c r="BF37" t="s">
        <v>179</v>
      </c>
      <c r="BG37">
        <v>67</v>
      </c>
      <c r="BH37" t="s">
        <v>97</v>
      </c>
    </row>
    <row r="38" spans="1:60">
      <c r="A38" t="s">
        <v>190</v>
      </c>
      <c r="B38" t="s">
        <v>86</v>
      </c>
      <c r="C38" t="s">
        <v>183</v>
      </c>
      <c r="D38" t="s">
        <v>88</v>
      </c>
      <c r="E38" s="2">
        <f>HYPERLINK("capsilon://?command=openfolder&amp;siteaddress=entcreditunion.emaiq-na2.net&amp;folderid=FXDE1545B1-5CED-5AA2-70C0-677FF3E17DB9","FX230368")</f>
        <v>0</v>
      </c>
      <c r="F38" t="s">
        <v>19</v>
      </c>
      <c r="G38" t="s">
        <v>19</v>
      </c>
      <c r="H38" t="s">
        <v>89</v>
      </c>
      <c r="I38" t="s">
        <v>191</v>
      </c>
      <c r="J38">
        <v>21</v>
      </c>
      <c r="K38" t="s">
        <v>91</v>
      </c>
      <c r="L38" t="s">
        <v>92</v>
      </c>
      <c r="M38" t="s">
        <v>93</v>
      </c>
      <c r="N38">
        <v>2</v>
      </c>
      <c r="O38" s="1">
        <v>44999.628206018519</v>
      </c>
      <c r="P38" s="1">
        <v>44999.654722222222</v>
      </c>
      <c r="Q38">
        <v>2154</v>
      </c>
      <c r="R38">
        <v>137</v>
      </c>
      <c r="S38" t="b">
        <v>0</v>
      </c>
      <c r="T38" t="s">
        <v>94</v>
      </c>
      <c r="U38" t="b">
        <v>0</v>
      </c>
      <c r="V38" t="s">
        <v>188</v>
      </c>
      <c r="W38" s="1">
        <v>44999.637291666666</v>
      </c>
      <c r="X38">
        <v>73</v>
      </c>
      <c r="Y38">
        <v>9</v>
      </c>
      <c r="Z38">
        <v>0</v>
      </c>
      <c r="AA38">
        <v>9</v>
      </c>
      <c r="AB38">
        <v>0</v>
      </c>
      <c r="AC38">
        <v>3</v>
      </c>
      <c r="AD38">
        <v>12</v>
      </c>
      <c r="AE38">
        <v>0</v>
      </c>
      <c r="AF38">
        <v>0</v>
      </c>
      <c r="AG38">
        <v>0</v>
      </c>
      <c r="AH38" t="s">
        <v>99</v>
      </c>
      <c r="AI38" s="1">
        <v>44999.654722222222</v>
      </c>
      <c r="AJ38">
        <v>64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12</v>
      </c>
      <c r="AQ38">
        <v>0</v>
      </c>
      <c r="AR38">
        <v>0</v>
      </c>
      <c r="AS38">
        <v>0</v>
      </c>
      <c r="AT38" t="s">
        <v>94</v>
      </c>
      <c r="AU38" t="s">
        <v>94</v>
      </c>
      <c r="AV38" t="s">
        <v>94</v>
      </c>
      <c r="AW38" t="s">
        <v>94</v>
      </c>
      <c r="AX38" t="s">
        <v>94</v>
      </c>
      <c r="AY38" t="s">
        <v>94</v>
      </c>
      <c r="AZ38" t="s">
        <v>94</v>
      </c>
      <c r="BA38" t="s">
        <v>94</v>
      </c>
      <c r="BB38" t="s">
        <v>94</v>
      </c>
      <c r="BC38" t="s">
        <v>94</v>
      </c>
      <c r="BD38" t="s">
        <v>94</v>
      </c>
      <c r="BE38" t="s">
        <v>94</v>
      </c>
      <c r="BF38" t="s">
        <v>179</v>
      </c>
      <c r="BG38">
        <v>38</v>
      </c>
      <c r="BH38" t="s">
        <v>97</v>
      </c>
    </row>
    <row r="39" spans="1:60">
      <c r="A39" t="s">
        <v>192</v>
      </c>
      <c r="B39" t="s">
        <v>86</v>
      </c>
      <c r="C39" t="s">
        <v>193</v>
      </c>
      <c r="D39" t="s">
        <v>88</v>
      </c>
      <c r="E39" s="2">
        <f>HYPERLINK("capsilon://?command=openfolder&amp;siteaddress=entcreditunion.emaiq-na2.net&amp;folderid=FXAF655D62-5315-4D53-6ACD-A1B569C68A64","FX23036")</f>
        <v>0</v>
      </c>
      <c r="F39" t="s">
        <v>19</v>
      </c>
      <c r="G39" t="s">
        <v>19</v>
      </c>
      <c r="H39" t="s">
        <v>89</v>
      </c>
      <c r="I39" t="s">
        <v>194</v>
      </c>
      <c r="J39">
        <v>44</v>
      </c>
      <c r="K39" t="s">
        <v>91</v>
      </c>
      <c r="L39" t="s">
        <v>92</v>
      </c>
      <c r="M39" t="s">
        <v>93</v>
      </c>
      <c r="N39">
        <v>2</v>
      </c>
      <c r="O39" s="1">
        <v>44999.629537037035</v>
      </c>
      <c r="P39" s="1">
        <v>44999.655324074076</v>
      </c>
      <c r="Q39">
        <v>2055</v>
      </c>
      <c r="R39">
        <v>173</v>
      </c>
      <c r="S39" t="b">
        <v>0</v>
      </c>
      <c r="T39" t="s">
        <v>94</v>
      </c>
      <c r="U39" t="b">
        <v>0</v>
      </c>
      <c r="V39" t="s">
        <v>188</v>
      </c>
      <c r="W39" s="1">
        <v>44999.638715277775</v>
      </c>
      <c r="X39">
        <v>122</v>
      </c>
      <c r="Y39">
        <v>37</v>
      </c>
      <c r="Z39">
        <v>0</v>
      </c>
      <c r="AA39">
        <v>37</v>
      </c>
      <c r="AB39">
        <v>0</v>
      </c>
      <c r="AC39">
        <v>2</v>
      </c>
      <c r="AD39">
        <v>7</v>
      </c>
      <c r="AE39">
        <v>0</v>
      </c>
      <c r="AF39">
        <v>0</v>
      </c>
      <c r="AG39">
        <v>0</v>
      </c>
      <c r="AH39" t="s">
        <v>99</v>
      </c>
      <c r="AI39" s="1">
        <v>44999.655324074076</v>
      </c>
      <c r="AJ39">
        <v>51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7</v>
      </c>
      <c r="AQ39">
        <v>0</v>
      </c>
      <c r="AR39">
        <v>0</v>
      </c>
      <c r="AS39">
        <v>0</v>
      </c>
      <c r="AT39" t="s">
        <v>94</v>
      </c>
      <c r="AU39" t="s">
        <v>94</v>
      </c>
      <c r="AV39" t="s">
        <v>94</v>
      </c>
      <c r="AW39" t="s">
        <v>94</v>
      </c>
      <c r="AX39" t="s">
        <v>94</v>
      </c>
      <c r="AY39" t="s">
        <v>94</v>
      </c>
      <c r="AZ39" t="s">
        <v>94</v>
      </c>
      <c r="BA39" t="s">
        <v>94</v>
      </c>
      <c r="BB39" t="s">
        <v>94</v>
      </c>
      <c r="BC39" t="s">
        <v>94</v>
      </c>
      <c r="BD39" t="s">
        <v>94</v>
      </c>
      <c r="BE39" t="s">
        <v>94</v>
      </c>
      <c r="BF39" t="s">
        <v>179</v>
      </c>
      <c r="BG39">
        <v>37</v>
      </c>
      <c r="BH39" t="s">
        <v>97</v>
      </c>
    </row>
    <row r="40" spans="1:60">
      <c r="A40" t="s">
        <v>195</v>
      </c>
      <c r="B40" t="s">
        <v>86</v>
      </c>
      <c r="C40" t="s">
        <v>196</v>
      </c>
      <c r="D40" t="s">
        <v>88</v>
      </c>
      <c r="E40" s="2">
        <f>HYPERLINK("capsilon://?command=openfolder&amp;siteaddress=entcreditunion.emaiq-na2.net&amp;folderid=FXE71989C6-3FBD-5579-4CE3-71C7247E5DD5","FX230364")</f>
        <v>0</v>
      </c>
      <c r="F40" t="s">
        <v>19</v>
      </c>
      <c r="G40" t="s">
        <v>19</v>
      </c>
      <c r="H40" t="s">
        <v>89</v>
      </c>
      <c r="I40" t="s">
        <v>197</v>
      </c>
      <c r="J40">
        <v>44</v>
      </c>
      <c r="K40" t="s">
        <v>91</v>
      </c>
      <c r="L40" t="s">
        <v>92</v>
      </c>
      <c r="M40" t="s">
        <v>93</v>
      </c>
      <c r="N40">
        <v>2</v>
      </c>
      <c r="O40" s="1">
        <v>44999.679699074077</v>
      </c>
      <c r="P40" s="1">
        <v>44999.767592592594</v>
      </c>
      <c r="Q40">
        <v>6916</v>
      </c>
      <c r="R40">
        <v>678</v>
      </c>
      <c r="S40" t="b">
        <v>0</v>
      </c>
      <c r="T40" t="s">
        <v>94</v>
      </c>
      <c r="U40" t="b">
        <v>0</v>
      </c>
      <c r="V40" t="s">
        <v>148</v>
      </c>
      <c r="W40" s="1">
        <v>44999.725347222222</v>
      </c>
      <c r="X40">
        <v>501</v>
      </c>
      <c r="Y40">
        <v>37</v>
      </c>
      <c r="Z40">
        <v>0</v>
      </c>
      <c r="AA40">
        <v>37</v>
      </c>
      <c r="AB40">
        <v>0</v>
      </c>
      <c r="AC40">
        <v>13</v>
      </c>
      <c r="AD40">
        <v>7</v>
      </c>
      <c r="AE40">
        <v>0</v>
      </c>
      <c r="AF40">
        <v>0</v>
      </c>
      <c r="AG40">
        <v>0</v>
      </c>
      <c r="AH40" t="s">
        <v>198</v>
      </c>
      <c r="AI40" s="1">
        <v>44999.767592592594</v>
      </c>
      <c r="AJ40">
        <v>128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7</v>
      </c>
      <c r="AQ40">
        <v>0</v>
      </c>
      <c r="AR40">
        <v>0</v>
      </c>
      <c r="AS40">
        <v>0</v>
      </c>
      <c r="AT40" t="s">
        <v>94</v>
      </c>
      <c r="AU40" t="s">
        <v>94</v>
      </c>
      <c r="AV40" t="s">
        <v>94</v>
      </c>
      <c r="AW40" t="s">
        <v>94</v>
      </c>
      <c r="AX40" t="s">
        <v>94</v>
      </c>
      <c r="AY40" t="s">
        <v>94</v>
      </c>
      <c r="AZ40" t="s">
        <v>94</v>
      </c>
      <c r="BA40" t="s">
        <v>94</v>
      </c>
      <c r="BB40" t="s">
        <v>94</v>
      </c>
      <c r="BC40" t="s">
        <v>94</v>
      </c>
      <c r="BD40" t="s">
        <v>94</v>
      </c>
      <c r="BE40" t="s">
        <v>94</v>
      </c>
      <c r="BF40" t="s">
        <v>179</v>
      </c>
      <c r="BG40">
        <v>126</v>
      </c>
      <c r="BH40" t="s">
        <v>118</v>
      </c>
    </row>
    <row r="41" spans="1:60">
      <c r="A41" t="s">
        <v>199</v>
      </c>
      <c r="B41" t="s">
        <v>86</v>
      </c>
      <c r="C41" t="s">
        <v>196</v>
      </c>
      <c r="D41" t="s">
        <v>88</v>
      </c>
      <c r="E41" s="2">
        <f>HYPERLINK("capsilon://?command=openfolder&amp;siteaddress=entcreditunion.emaiq-na2.net&amp;folderid=FXE71989C6-3FBD-5579-4CE3-71C7247E5DD5","FX230364")</f>
        <v>0</v>
      </c>
      <c r="F41" t="s">
        <v>19</v>
      </c>
      <c r="G41" t="s">
        <v>19</v>
      </c>
      <c r="H41" t="s">
        <v>89</v>
      </c>
      <c r="I41" t="s">
        <v>200</v>
      </c>
      <c r="J41">
        <v>44</v>
      </c>
      <c r="K41" t="s">
        <v>91</v>
      </c>
      <c r="L41" t="s">
        <v>92</v>
      </c>
      <c r="M41" t="s">
        <v>93</v>
      </c>
      <c r="N41">
        <v>1</v>
      </c>
      <c r="O41" s="1">
        <v>44999.679745370369</v>
      </c>
      <c r="P41" s="1">
        <v>44999.725717592592</v>
      </c>
      <c r="Q41">
        <v>3941</v>
      </c>
      <c r="R41">
        <v>31</v>
      </c>
      <c r="S41" t="b">
        <v>0</v>
      </c>
      <c r="T41" t="s">
        <v>94</v>
      </c>
      <c r="U41" t="b">
        <v>0</v>
      </c>
      <c r="V41" t="s">
        <v>148</v>
      </c>
      <c r="W41" s="1">
        <v>44999.725717592592</v>
      </c>
      <c r="X41">
        <v>31</v>
      </c>
      <c r="Y41">
        <v>0</v>
      </c>
      <c r="Z41">
        <v>0</v>
      </c>
      <c r="AA41">
        <v>0</v>
      </c>
      <c r="AB41">
        <v>0</v>
      </c>
      <c r="AC41">
        <v>0</v>
      </c>
      <c r="AD41">
        <v>44</v>
      </c>
      <c r="AE41">
        <v>37</v>
      </c>
      <c r="AF41">
        <v>0</v>
      </c>
      <c r="AG41">
        <v>2</v>
      </c>
      <c r="AH41" t="s">
        <v>94</v>
      </c>
      <c r="AI41" t="s">
        <v>94</v>
      </c>
      <c r="AJ41" t="s">
        <v>94</v>
      </c>
      <c r="AK41" t="s">
        <v>94</v>
      </c>
      <c r="AL41" t="s">
        <v>94</v>
      </c>
      <c r="AM41" t="s">
        <v>94</v>
      </c>
      <c r="AN41" t="s">
        <v>94</v>
      </c>
      <c r="AO41" t="s">
        <v>94</v>
      </c>
      <c r="AP41" t="s">
        <v>94</v>
      </c>
      <c r="AQ41" t="s">
        <v>94</v>
      </c>
      <c r="AR41" t="s">
        <v>94</v>
      </c>
      <c r="AS41" t="s">
        <v>94</v>
      </c>
      <c r="AT41" t="s">
        <v>94</v>
      </c>
      <c r="AU41" t="s">
        <v>94</v>
      </c>
      <c r="AV41" t="s">
        <v>94</v>
      </c>
      <c r="AW41" t="s">
        <v>94</v>
      </c>
      <c r="AX41" t="s">
        <v>94</v>
      </c>
      <c r="AY41" t="s">
        <v>94</v>
      </c>
      <c r="AZ41" t="s">
        <v>94</v>
      </c>
      <c r="BA41" t="s">
        <v>94</v>
      </c>
      <c r="BB41" t="s">
        <v>94</v>
      </c>
      <c r="BC41" t="s">
        <v>94</v>
      </c>
      <c r="BD41" t="s">
        <v>94</v>
      </c>
      <c r="BE41" t="s">
        <v>94</v>
      </c>
      <c r="BF41" t="s">
        <v>179</v>
      </c>
      <c r="BG41">
        <v>66</v>
      </c>
      <c r="BH41" t="s">
        <v>97</v>
      </c>
    </row>
    <row r="42" spans="1:60">
      <c r="A42" t="s">
        <v>201</v>
      </c>
      <c r="B42" t="s">
        <v>86</v>
      </c>
      <c r="C42" t="s">
        <v>196</v>
      </c>
      <c r="D42" t="s">
        <v>88</v>
      </c>
      <c r="E42" s="2">
        <f>HYPERLINK("capsilon://?command=openfolder&amp;siteaddress=entcreditunion.emaiq-na2.net&amp;folderid=FXE71989C6-3FBD-5579-4CE3-71C7247E5DD5","FX230364")</f>
        <v>0</v>
      </c>
      <c r="F42" t="s">
        <v>19</v>
      </c>
      <c r="G42" t="s">
        <v>19</v>
      </c>
      <c r="H42" t="s">
        <v>89</v>
      </c>
      <c r="I42" t="s">
        <v>202</v>
      </c>
      <c r="J42">
        <v>44</v>
      </c>
      <c r="K42" t="s">
        <v>91</v>
      </c>
      <c r="L42" t="s">
        <v>92</v>
      </c>
      <c r="M42" t="s">
        <v>93</v>
      </c>
      <c r="N42">
        <v>1</v>
      </c>
      <c r="O42" s="1">
        <v>44999.680243055554</v>
      </c>
      <c r="P42" s="1">
        <v>44999.72619212963</v>
      </c>
      <c r="Q42">
        <v>3930</v>
      </c>
      <c r="R42">
        <v>40</v>
      </c>
      <c r="S42" t="b">
        <v>0</v>
      </c>
      <c r="T42" t="s">
        <v>94</v>
      </c>
      <c r="U42" t="b">
        <v>0</v>
      </c>
      <c r="V42" t="s">
        <v>148</v>
      </c>
      <c r="W42" s="1">
        <v>44999.72619212963</v>
      </c>
      <c r="X42">
        <v>40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44</v>
      </c>
      <c r="AE42">
        <v>37</v>
      </c>
      <c r="AF42">
        <v>0</v>
      </c>
      <c r="AG42">
        <v>8</v>
      </c>
      <c r="AH42" t="s">
        <v>94</v>
      </c>
      <c r="AI42" t="s">
        <v>94</v>
      </c>
      <c r="AJ42" t="s">
        <v>94</v>
      </c>
      <c r="AK42" t="s">
        <v>94</v>
      </c>
      <c r="AL42" t="s">
        <v>94</v>
      </c>
      <c r="AM42" t="s">
        <v>94</v>
      </c>
      <c r="AN42" t="s">
        <v>94</v>
      </c>
      <c r="AO42" t="s">
        <v>94</v>
      </c>
      <c r="AP42" t="s">
        <v>94</v>
      </c>
      <c r="AQ42" t="s">
        <v>94</v>
      </c>
      <c r="AR42" t="s">
        <v>94</v>
      </c>
      <c r="AS42" t="s">
        <v>94</v>
      </c>
      <c r="AT42" t="s">
        <v>94</v>
      </c>
      <c r="AU42" t="s">
        <v>94</v>
      </c>
      <c r="AV42" t="s">
        <v>94</v>
      </c>
      <c r="AW42" t="s">
        <v>94</v>
      </c>
      <c r="AX42" t="s">
        <v>94</v>
      </c>
      <c r="AY42" t="s">
        <v>94</v>
      </c>
      <c r="AZ42" t="s">
        <v>94</v>
      </c>
      <c r="BA42" t="s">
        <v>94</v>
      </c>
      <c r="BB42" t="s">
        <v>94</v>
      </c>
      <c r="BC42" t="s">
        <v>94</v>
      </c>
      <c r="BD42" t="s">
        <v>94</v>
      </c>
      <c r="BE42" t="s">
        <v>94</v>
      </c>
      <c r="BF42" t="s">
        <v>179</v>
      </c>
      <c r="BG42">
        <v>66</v>
      </c>
      <c r="BH42" t="s">
        <v>97</v>
      </c>
    </row>
    <row r="43" spans="1:60">
      <c r="A43" t="s">
        <v>203</v>
      </c>
      <c r="B43" t="s">
        <v>86</v>
      </c>
      <c r="C43" t="s">
        <v>204</v>
      </c>
      <c r="D43" t="s">
        <v>88</v>
      </c>
      <c r="E43" s="2">
        <f>HYPERLINK("capsilon://?command=openfolder&amp;siteaddress=entcreditunion.emaiq-na2.net&amp;folderid=FX977852E8-F73F-D274-9C29-BD87A5A70FDC","FX230322")</f>
        <v>0</v>
      </c>
      <c r="F43" t="s">
        <v>19</v>
      </c>
      <c r="G43" t="s">
        <v>19</v>
      </c>
      <c r="H43" t="s">
        <v>89</v>
      </c>
      <c r="I43" t="s">
        <v>205</v>
      </c>
      <c r="J43">
        <v>29</v>
      </c>
      <c r="K43" t="s">
        <v>91</v>
      </c>
      <c r="L43" t="s">
        <v>92</v>
      </c>
      <c r="M43" t="s">
        <v>93</v>
      </c>
      <c r="N43">
        <v>2</v>
      </c>
      <c r="O43" s="1">
        <v>44999.683368055557</v>
      </c>
      <c r="P43" s="1">
        <v>44999.768495370372</v>
      </c>
      <c r="Q43">
        <v>7204</v>
      </c>
      <c r="R43">
        <v>151</v>
      </c>
      <c r="S43" t="b">
        <v>0</v>
      </c>
      <c r="T43" t="s">
        <v>94</v>
      </c>
      <c r="U43" t="b">
        <v>0</v>
      </c>
      <c r="V43" t="s">
        <v>148</v>
      </c>
      <c r="W43" s="1">
        <v>44999.726990740739</v>
      </c>
      <c r="X43">
        <v>68</v>
      </c>
      <c r="Y43">
        <v>21</v>
      </c>
      <c r="Z43">
        <v>0</v>
      </c>
      <c r="AA43">
        <v>21</v>
      </c>
      <c r="AB43">
        <v>0</v>
      </c>
      <c r="AC43">
        <v>0</v>
      </c>
      <c r="AD43">
        <v>8</v>
      </c>
      <c r="AE43">
        <v>0</v>
      </c>
      <c r="AF43">
        <v>0</v>
      </c>
      <c r="AG43">
        <v>0</v>
      </c>
      <c r="AH43" t="s">
        <v>198</v>
      </c>
      <c r="AI43" s="1">
        <v>44999.768495370372</v>
      </c>
      <c r="AJ43">
        <v>77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8</v>
      </c>
      <c r="AQ43">
        <v>0</v>
      </c>
      <c r="AR43">
        <v>0</v>
      </c>
      <c r="AS43">
        <v>0</v>
      </c>
      <c r="AT43" t="s">
        <v>94</v>
      </c>
      <c r="AU43" t="s">
        <v>94</v>
      </c>
      <c r="AV43" t="s">
        <v>94</v>
      </c>
      <c r="AW43" t="s">
        <v>94</v>
      </c>
      <c r="AX43" t="s">
        <v>94</v>
      </c>
      <c r="AY43" t="s">
        <v>94</v>
      </c>
      <c r="AZ43" t="s">
        <v>94</v>
      </c>
      <c r="BA43" t="s">
        <v>94</v>
      </c>
      <c r="BB43" t="s">
        <v>94</v>
      </c>
      <c r="BC43" t="s">
        <v>94</v>
      </c>
      <c r="BD43" t="s">
        <v>94</v>
      </c>
      <c r="BE43" t="s">
        <v>94</v>
      </c>
      <c r="BF43" t="s">
        <v>179</v>
      </c>
      <c r="BG43">
        <v>122</v>
      </c>
      <c r="BH43" t="s">
        <v>118</v>
      </c>
    </row>
    <row r="44" spans="1:60">
      <c r="A44" t="s">
        <v>206</v>
      </c>
      <c r="B44" t="s">
        <v>86</v>
      </c>
      <c r="C44" t="s">
        <v>207</v>
      </c>
      <c r="D44" t="s">
        <v>88</v>
      </c>
      <c r="E44" s="2">
        <f>HYPERLINK("capsilon://?command=openfolder&amp;siteaddress=entcreditunion.emaiq-na2.net&amp;folderid=FXB6076895-F97D-9286-463E-1ECB488FC79F","FX230237")</f>
        <v>0</v>
      </c>
      <c r="F44" t="s">
        <v>19</v>
      </c>
      <c r="G44" t="s">
        <v>19</v>
      </c>
      <c r="H44" t="s">
        <v>89</v>
      </c>
      <c r="I44" t="s">
        <v>208</v>
      </c>
      <c r="J44">
        <v>74</v>
      </c>
      <c r="K44" t="s">
        <v>91</v>
      </c>
      <c r="L44" t="s">
        <v>92</v>
      </c>
      <c r="M44" t="s">
        <v>93</v>
      </c>
      <c r="N44">
        <v>2</v>
      </c>
      <c r="O44" s="1">
        <v>44999.716041666667</v>
      </c>
      <c r="P44" s="1">
        <v>44999.770983796298</v>
      </c>
      <c r="Q44">
        <v>3996</v>
      </c>
      <c r="R44">
        <v>751</v>
      </c>
      <c r="S44" t="b">
        <v>0</v>
      </c>
      <c r="T44" t="s">
        <v>94</v>
      </c>
      <c r="U44" t="b">
        <v>0</v>
      </c>
      <c r="V44" t="s">
        <v>209</v>
      </c>
      <c r="W44" s="1">
        <v>44999.741168981483</v>
      </c>
      <c r="X44">
        <v>413</v>
      </c>
      <c r="Y44">
        <v>68</v>
      </c>
      <c r="Z44">
        <v>0</v>
      </c>
      <c r="AA44">
        <v>68</v>
      </c>
      <c r="AB44">
        <v>0</v>
      </c>
      <c r="AC44">
        <v>11</v>
      </c>
      <c r="AD44">
        <v>6</v>
      </c>
      <c r="AE44">
        <v>0</v>
      </c>
      <c r="AF44">
        <v>0</v>
      </c>
      <c r="AG44">
        <v>0</v>
      </c>
      <c r="AH44" t="s">
        <v>198</v>
      </c>
      <c r="AI44" s="1">
        <v>44999.770983796298</v>
      </c>
      <c r="AJ44">
        <v>214</v>
      </c>
      <c r="AK44">
        <v>1</v>
      </c>
      <c r="AL44">
        <v>0</v>
      </c>
      <c r="AM44">
        <v>1</v>
      </c>
      <c r="AN44">
        <v>0</v>
      </c>
      <c r="AO44">
        <v>1</v>
      </c>
      <c r="AP44">
        <v>5</v>
      </c>
      <c r="AQ44">
        <v>0</v>
      </c>
      <c r="AR44">
        <v>0</v>
      </c>
      <c r="AS44">
        <v>0</v>
      </c>
      <c r="AT44" t="s">
        <v>94</v>
      </c>
      <c r="AU44" t="s">
        <v>94</v>
      </c>
      <c r="AV44" t="s">
        <v>94</v>
      </c>
      <c r="AW44" t="s">
        <v>94</v>
      </c>
      <c r="AX44" t="s">
        <v>94</v>
      </c>
      <c r="AY44" t="s">
        <v>94</v>
      </c>
      <c r="AZ44" t="s">
        <v>94</v>
      </c>
      <c r="BA44" t="s">
        <v>94</v>
      </c>
      <c r="BB44" t="s">
        <v>94</v>
      </c>
      <c r="BC44" t="s">
        <v>94</v>
      </c>
      <c r="BD44" t="s">
        <v>94</v>
      </c>
      <c r="BE44" t="s">
        <v>94</v>
      </c>
      <c r="BF44" t="s">
        <v>179</v>
      </c>
      <c r="BG44">
        <v>79</v>
      </c>
      <c r="BH44" t="s">
        <v>97</v>
      </c>
    </row>
    <row r="45" spans="1:60">
      <c r="A45" t="s">
        <v>210</v>
      </c>
      <c r="B45" t="s">
        <v>86</v>
      </c>
      <c r="C45" t="s">
        <v>211</v>
      </c>
      <c r="D45" t="s">
        <v>88</v>
      </c>
      <c r="E45" s="2">
        <f>HYPERLINK("capsilon://?command=openfolder&amp;siteaddress=entcreditunion.emaiq-na2.net&amp;folderid=FX1775CFD9-306D-EEAB-21CA-2BC45FD4C9D7","FX230339")</f>
        <v>0</v>
      </c>
      <c r="F45" t="s">
        <v>19</v>
      </c>
      <c r="G45" t="s">
        <v>19</v>
      </c>
      <c r="H45" t="s">
        <v>89</v>
      </c>
      <c r="I45" t="s">
        <v>212</v>
      </c>
      <c r="J45">
        <v>44</v>
      </c>
      <c r="K45" t="s">
        <v>91</v>
      </c>
      <c r="L45" t="s">
        <v>92</v>
      </c>
      <c r="M45" t="s">
        <v>93</v>
      </c>
      <c r="N45">
        <v>2</v>
      </c>
      <c r="O45" s="1">
        <v>44999.717743055553</v>
      </c>
      <c r="P45" s="1">
        <v>44999.775509259256</v>
      </c>
      <c r="Q45">
        <v>4717</v>
      </c>
      <c r="R45">
        <v>274</v>
      </c>
      <c r="S45" t="b">
        <v>0</v>
      </c>
      <c r="T45" t="s">
        <v>94</v>
      </c>
      <c r="U45" t="b">
        <v>0</v>
      </c>
      <c r="V45" t="s">
        <v>213</v>
      </c>
      <c r="W45" s="1">
        <v>44999.739976851852</v>
      </c>
      <c r="X45">
        <v>140</v>
      </c>
      <c r="Y45">
        <v>37</v>
      </c>
      <c r="Z45">
        <v>0</v>
      </c>
      <c r="AA45">
        <v>37</v>
      </c>
      <c r="AB45">
        <v>0</v>
      </c>
      <c r="AC45">
        <v>12</v>
      </c>
      <c r="AD45">
        <v>7</v>
      </c>
      <c r="AE45">
        <v>0</v>
      </c>
      <c r="AF45">
        <v>0</v>
      </c>
      <c r="AG45">
        <v>0</v>
      </c>
      <c r="AH45" t="s">
        <v>214</v>
      </c>
      <c r="AI45" s="1">
        <v>44999.775509259256</v>
      </c>
      <c r="AJ45">
        <v>122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7</v>
      </c>
      <c r="AQ45">
        <v>0</v>
      </c>
      <c r="AR45">
        <v>0</v>
      </c>
      <c r="AS45">
        <v>0</v>
      </c>
      <c r="AT45" t="s">
        <v>94</v>
      </c>
      <c r="AU45" t="s">
        <v>94</v>
      </c>
      <c r="AV45" t="s">
        <v>94</v>
      </c>
      <c r="AW45" t="s">
        <v>94</v>
      </c>
      <c r="AX45" t="s">
        <v>94</v>
      </c>
      <c r="AY45" t="s">
        <v>94</v>
      </c>
      <c r="AZ45" t="s">
        <v>94</v>
      </c>
      <c r="BA45" t="s">
        <v>94</v>
      </c>
      <c r="BB45" t="s">
        <v>94</v>
      </c>
      <c r="BC45" t="s">
        <v>94</v>
      </c>
      <c r="BD45" t="s">
        <v>94</v>
      </c>
      <c r="BE45" t="s">
        <v>94</v>
      </c>
      <c r="BF45" t="s">
        <v>179</v>
      </c>
      <c r="BG45">
        <v>83</v>
      </c>
      <c r="BH45" t="s">
        <v>97</v>
      </c>
    </row>
    <row r="46" spans="1:60">
      <c r="A46" t="s">
        <v>215</v>
      </c>
      <c r="B46" t="s">
        <v>86</v>
      </c>
      <c r="C46" t="s">
        <v>196</v>
      </c>
      <c r="D46" t="s">
        <v>88</v>
      </c>
      <c r="E46" s="2">
        <f>HYPERLINK("capsilon://?command=openfolder&amp;siteaddress=entcreditunion.emaiq-na2.net&amp;folderid=FXE71989C6-3FBD-5579-4CE3-71C7247E5DD5","FX230364")</f>
        <v>0</v>
      </c>
      <c r="F46" t="s">
        <v>19</v>
      </c>
      <c r="G46" t="s">
        <v>19</v>
      </c>
      <c r="H46" t="s">
        <v>89</v>
      </c>
      <c r="I46" t="s">
        <v>200</v>
      </c>
      <c r="J46">
        <v>88</v>
      </c>
      <c r="K46" t="s">
        <v>91</v>
      </c>
      <c r="L46" t="s">
        <v>92</v>
      </c>
      <c r="M46" t="s">
        <v>93</v>
      </c>
      <c r="N46">
        <v>2</v>
      </c>
      <c r="O46" s="1">
        <v>44999.726550925923</v>
      </c>
      <c r="P46" s="1">
        <v>44999.752627314818</v>
      </c>
      <c r="Q46">
        <v>1913</v>
      </c>
      <c r="R46">
        <v>340</v>
      </c>
      <c r="S46" t="b">
        <v>0</v>
      </c>
      <c r="T46" t="s">
        <v>94</v>
      </c>
      <c r="U46" t="b">
        <v>1</v>
      </c>
      <c r="V46" t="s">
        <v>148</v>
      </c>
      <c r="W46" s="1">
        <v>44999.729143518518</v>
      </c>
      <c r="X46">
        <v>185</v>
      </c>
      <c r="Y46">
        <v>74</v>
      </c>
      <c r="Z46">
        <v>0</v>
      </c>
      <c r="AA46">
        <v>74</v>
      </c>
      <c r="AB46">
        <v>0</v>
      </c>
      <c r="AC46">
        <v>10</v>
      </c>
      <c r="AD46">
        <v>14</v>
      </c>
      <c r="AE46">
        <v>0</v>
      </c>
      <c r="AF46">
        <v>0</v>
      </c>
      <c r="AG46">
        <v>0</v>
      </c>
      <c r="AH46" t="s">
        <v>216</v>
      </c>
      <c r="AI46" s="1">
        <v>44999.752627314818</v>
      </c>
      <c r="AJ46">
        <v>155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14</v>
      </c>
      <c r="AQ46">
        <v>0</v>
      </c>
      <c r="AR46">
        <v>0</v>
      </c>
      <c r="AS46">
        <v>0</v>
      </c>
      <c r="AT46" t="s">
        <v>94</v>
      </c>
      <c r="AU46" t="s">
        <v>94</v>
      </c>
      <c r="AV46" t="s">
        <v>94</v>
      </c>
      <c r="AW46" t="s">
        <v>94</v>
      </c>
      <c r="AX46" t="s">
        <v>94</v>
      </c>
      <c r="AY46" t="s">
        <v>94</v>
      </c>
      <c r="AZ46" t="s">
        <v>94</v>
      </c>
      <c r="BA46" t="s">
        <v>94</v>
      </c>
      <c r="BB46" t="s">
        <v>94</v>
      </c>
      <c r="BC46" t="s">
        <v>94</v>
      </c>
      <c r="BD46" t="s">
        <v>94</v>
      </c>
      <c r="BE46" t="s">
        <v>94</v>
      </c>
      <c r="BF46" t="s">
        <v>179</v>
      </c>
      <c r="BG46">
        <v>37</v>
      </c>
      <c r="BH46" t="s">
        <v>97</v>
      </c>
    </row>
    <row r="47" spans="1:60">
      <c r="A47" t="s">
        <v>217</v>
      </c>
      <c r="B47" t="s">
        <v>86</v>
      </c>
      <c r="C47" t="s">
        <v>196</v>
      </c>
      <c r="D47" t="s">
        <v>88</v>
      </c>
      <c r="E47" s="2">
        <f>HYPERLINK("capsilon://?command=openfolder&amp;siteaddress=entcreditunion.emaiq-na2.net&amp;folderid=FXE71989C6-3FBD-5579-4CE3-71C7247E5DD5","FX230364")</f>
        <v>0</v>
      </c>
      <c r="F47" t="s">
        <v>19</v>
      </c>
      <c r="G47" t="s">
        <v>19</v>
      </c>
      <c r="H47" t="s">
        <v>89</v>
      </c>
      <c r="I47" t="s">
        <v>202</v>
      </c>
      <c r="J47">
        <v>352</v>
      </c>
      <c r="K47" t="s">
        <v>91</v>
      </c>
      <c r="L47" t="s">
        <v>92</v>
      </c>
      <c r="M47" t="s">
        <v>93</v>
      </c>
      <c r="N47">
        <v>2</v>
      </c>
      <c r="O47" s="1">
        <v>44999.727361111109</v>
      </c>
      <c r="P47" s="1">
        <v>44999.764548611114</v>
      </c>
      <c r="Q47">
        <v>1960</v>
      </c>
      <c r="R47">
        <v>1253</v>
      </c>
      <c r="S47" t="b">
        <v>0</v>
      </c>
      <c r="T47" t="s">
        <v>94</v>
      </c>
      <c r="U47" t="b">
        <v>1</v>
      </c>
      <c r="V47" t="s">
        <v>148</v>
      </c>
      <c r="W47" s="1">
        <v>44999.740659722222</v>
      </c>
      <c r="X47">
        <v>816</v>
      </c>
      <c r="Y47">
        <v>296</v>
      </c>
      <c r="Z47">
        <v>0</v>
      </c>
      <c r="AA47">
        <v>296</v>
      </c>
      <c r="AB47">
        <v>0</v>
      </c>
      <c r="AC47">
        <v>69</v>
      </c>
      <c r="AD47">
        <v>56</v>
      </c>
      <c r="AE47">
        <v>0</v>
      </c>
      <c r="AF47">
        <v>0</v>
      </c>
      <c r="AG47">
        <v>0</v>
      </c>
      <c r="AH47" t="s">
        <v>198</v>
      </c>
      <c r="AI47" s="1">
        <v>44999.764548611114</v>
      </c>
      <c r="AJ47">
        <v>331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56</v>
      </c>
      <c r="AQ47">
        <v>0</v>
      </c>
      <c r="AR47">
        <v>0</v>
      </c>
      <c r="AS47">
        <v>0</v>
      </c>
      <c r="AT47" t="s">
        <v>94</v>
      </c>
      <c r="AU47" t="s">
        <v>94</v>
      </c>
      <c r="AV47" t="s">
        <v>94</v>
      </c>
      <c r="AW47" t="s">
        <v>94</v>
      </c>
      <c r="AX47" t="s">
        <v>94</v>
      </c>
      <c r="AY47" t="s">
        <v>94</v>
      </c>
      <c r="AZ47" t="s">
        <v>94</v>
      </c>
      <c r="BA47" t="s">
        <v>94</v>
      </c>
      <c r="BB47" t="s">
        <v>94</v>
      </c>
      <c r="BC47" t="s">
        <v>94</v>
      </c>
      <c r="BD47" t="s">
        <v>94</v>
      </c>
      <c r="BE47" t="s">
        <v>94</v>
      </c>
      <c r="BF47" t="s">
        <v>179</v>
      </c>
      <c r="BG47">
        <v>53</v>
      </c>
      <c r="BH47" t="s">
        <v>97</v>
      </c>
    </row>
    <row r="48" spans="1:60">
      <c r="A48" t="s">
        <v>218</v>
      </c>
      <c r="B48" t="s">
        <v>86</v>
      </c>
      <c r="C48" t="s">
        <v>219</v>
      </c>
      <c r="D48" t="s">
        <v>88</v>
      </c>
      <c r="E48" s="2">
        <f>HYPERLINK("capsilon://?command=openfolder&amp;siteaddress=entcreditunion.emaiq-na2.net&amp;folderid=FX3BB66FA2-BF3B-E783-B149-35A855FB74BE","FX230371")</f>
        <v>0</v>
      </c>
      <c r="F48" t="s">
        <v>19</v>
      </c>
      <c r="G48" t="s">
        <v>19</v>
      </c>
      <c r="H48" t="s">
        <v>89</v>
      </c>
      <c r="I48" t="s">
        <v>220</v>
      </c>
      <c r="J48">
        <v>67</v>
      </c>
      <c r="K48" t="s">
        <v>91</v>
      </c>
      <c r="L48" t="s">
        <v>92</v>
      </c>
      <c r="M48" t="s">
        <v>93</v>
      </c>
      <c r="N48">
        <v>2</v>
      </c>
      <c r="O48" s="1">
        <v>44999.728217592594</v>
      </c>
      <c r="P48" s="1">
        <v>44999.776631944442</v>
      </c>
      <c r="Q48">
        <v>3978</v>
      </c>
      <c r="R48">
        <v>205</v>
      </c>
      <c r="S48" t="b">
        <v>0</v>
      </c>
      <c r="T48" t="s">
        <v>94</v>
      </c>
      <c r="U48" t="b">
        <v>0</v>
      </c>
      <c r="V48" t="s">
        <v>221</v>
      </c>
      <c r="W48" s="1">
        <v>44999.740416666667</v>
      </c>
      <c r="X48">
        <v>109</v>
      </c>
      <c r="Y48">
        <v>52</v>
      </c>
      <c r="Z48">
        <v>0</v>
      </c>
      <c r="AA48">
        <v>52</v>
      </c>
      <c r="AB48">
        <v>0</v>
      </c>
      <c r="AC48">
        <v>2</v>
      </c>
      <c r="AD48">
        <v>15</v>
      </c>
      <c r="AE48">
        <v>0</v>
      </c>
      <c r="AF48">
        <v>0</v>
      </c>
      <c r="AG48">
        <v>0</v>
      </c>
      <c r="AH48" t="s">
        <v>214</v>
      </c>
      <c r="AI48" s="1">
        <v>44999.776631944442</v>
      </c>
      <c r="AJ48">
        <v>96</v>
      </c>
      <c r="AK48">
        <v>1</v>
      </c>
      <c r="AL48">
        <v>0</v>
      </c>
      <c r="AM48">
        <v>1</v>
      </c>
      <c r="AN48">
        <v>0</v>
      </c>
      <c r="AO48">
        <v>0</v>
      </c>
      <c r="AP48">
        <v>14</v>
      </c>
      <c r="AQ48">
        <v>0</v>
      </c>
      <c r="AR48">
        <v>0</v>
      </c>
      <c r="AS48">
        <v>0</v>
      </c>
      <c r="AT48" t="s">
        <v>94</v>
      </c>
      <c r="AU48" t="s">
        <v>94</v>
      </c>
      <c r="AV48" t="s">
        <v>94</v>
      </c>
      <c r="AW48" t="s">
        <v>94</v>
      </c>
      <c r="AX48" t="s">
        <v>94</v>
      </c>
      <c r="AY48" t="s">
        <v>94</v>
      </c>
      <c r="AZ48" t="s">
        <v>94</v>
      </c>
      <c r="BA48" t="s">
        <v>94</v>
      </c>
      <c r="BB48" t="s">
        <v>94</v>
      </c>
      <c r="BC48" t="s">
        <v>94</v>
      </c>
      <c r="BD48" t="s">
        <v>94</v>
      </c>
      <c r="BE48" t="s">
        <v>94</v>
      </c>
      <c r="BF48" t="s">
        <v>179</v>
      </c>
      <c r="BG48">
        <v>69</v>
      </c>
      <c r="BH48" t="s">
        <v>97</v>
      </c>
    </row>
    <row r="49" spans="1:60">
      <c r="A49" t="s">
        <v>222</v>
      </c>
      <c r="B49" t="s">
        <v>86</v>
      </c>
      <c r="C49" t="s">
        <v>219</v>
      </c>
      <c r="D49" t="s">
        <v>88</v>
      </c>
      <c r="E49" s="2">
        <f>HYPERLINK("capsilon://?command=openfolder&amp;siteaddress=entcreditunion.emaiq-na2.net&amp;folderid=FX3BB66FA2-BF3B-E783-B149-35A855FB74BE","FX230371")</f>
        <v>0</v>
      </c>
      <c r="F49" t="s">
        <v>19</v>
      </c>
      <c r="G49" t="s">
        <v>19</v>
      </c>
      <c r="H49" t="s">
        <v>89</v>
      </c>
      <c r="I49" t="s">
        <v>223</v>
      </c>
      <c r="J49">
        <v>67</v>
      </c>
      <c r="K49" t="s">
        <v>91</v>
      </c>
      <c r="L49" t="s">
        <v>92</v>
      </c>
      <c r="M49" t="s">
        <v>93</v>
      </c>
      <c r="N49">
        <v>2</v>
      </c>
      <c r="O49" s="1">
        <v>44999.729270833333</v>
      </c>
      <c r="P49" s="1">
        <v>44999.778819444444</v>
      </c>
      <c r="Q49">
        <v>3909</v>
      </c>
      <c r="R49">
        <v>372</v>
      </c>
      <c r="S49" t="b">
        <v>0</v>
      </c>
      <c r="T49" t="s">
        <v>94</v>
      </c>
      <c r="U49" t="b">
        <v>0</v>
      </c>
      <c r="V49" t="s">
        <v>134</v>
      </c>
      <c r="W49" s="1">
        <v>44999.742037037038</v>
      </c>
      <c r="X49">
        <v>184</v>
      </c>
      <c r="Y49">
        <v>52</v>
      </c>
      <c r="Z49">
        <v>0</v>
      </c>
      <c r="AA49">
        <v>52</v>
      </c>
      <c r="AB49">
        <v>0</v>
      </c>
      <c r="AC49">
        <v>4</v>
      </c>
      <c r="AD49">
        <v>15</v>
      </c>
      <c r="AE49">
        <v>0</v>
      </c>
      <c r="AF49">
        <v>0</v>
      </c>
      <c r="AG49">
        <v>0</v>
      </c>
      <c r="AH49" t="s">
        <v>214</v>
      </c>
      <c r="AI49" s="1">
        <v>44999.778819444444</v>
      </c>
      <c r="AJ49">
        <v>188</v>
      </c>
      <c r="AK49">
        <v>2</v>
      </c>
      <c r="AL49">
        <v>0</v>
      </c>
      <c r="AM49">
        <v>2</v>
      </c>
      <c r="AN49">
        <v>0</v>
      </c>
      <c r="AO49">
        <v>2</v>
      </c>
      <c r="AP49">
        <v>13</v>
      </c>
      <c r="AQ49">
        <v>0</v>
      </c>
      <c r="AR49">
        <v>0</v>
      </c>
      <c r="AS49">
        <v>0</v>
      </c>
      <c r="AT49" t="s">
        <v>94</v>
      </c>
      <c r="AU49" t="s">
        <v>94</v>
      </c>
      <c r="AV49" t="s">
        <v>94</v>
      </c>
      <c r="AW49" t="s">
        <v>94</v>
      </c>
      <c r="AX49" t="s">
        <v>94</v>
      </c>
      <c r="AY49" t="s">
        <v>94</v>
      </c>
      <c r="AZ49" t="s">
        <v>94</v>
      </c>
      <c r="BA49" t="s">
        <v>94</v>
      </c>
      <c r="BB49" t="s">
        <v>94</v>
      </c>
      <c r="BC49" t="s">
        <v>94</v>
      </c>
      <c r="BD49" t="s">
        <v>94</v>
      </c>
      <c r="BE49" t="s">
        <v>94</v>
      </c>
      <c r="BF49" t="s">
        <v>179</v>
      </c>
      <c r="BG49">
        <v>71</v>
      </c>
      <c r="BH49" t="s">
        <v>97</v>
      </c>
    </row>
    <row r="50" spans="1:60">
      <c r="A50" t="s">
        <v>224</v>
      </c>
      <c r="B50" t="s">
        <v>86</v>
      </c>
      <c r="C50" t="s">
        <v>225</v>
      </c>
      <c r="D50" t="s">
        <v>88</v>
      </c>
      <c r="E50" s="2">
        <f>HYPERLINK("capsilon://?command=openfolder&amp;siteaddress=entcreditunion.emaiq-na2.net&amp;folderid=FX65AB4958-0696-1246-5C0A-9AF28E843DF5","FX230247")</f>
        <v>0</v>
      </c>
      <c r="F50" t="s">
        <v>19</v>
      </c>
      <c r="G50" t="s">
        <v>19</v>
      </c>
      <c r="H50" t="s">
        <v>89</v>
      </c>
      <c r="I50" t="s">
        <v>226</v>
      </c>
      <c r="J50">
        <v>44</v>
      </c>
      <c r="K50" t="s">
        <v>91</v>
      </c>
      <c r="L50" t="s">
        <v>92</v>
      </c>
      <c r="M50" t="s">
        <v>93</v>
      </c>
      <c r="N50">
        <v>2</v>
      </c>
      <c r="O50" s="1">
        <v>44999.730567129627</v>
      </c>
      <c r="P50" s="1">
        <v>44999.778657407405</v>
      </c>
      <c r="Q50">
        <v>3894</v>
      </c>
      <c r="R50">
        <v>261</v>
      </c>
      <c r="S50" t="b">
        <v>0</v>
      </c>
      <c r="T50" t="s">
        <v>94</v>
      </c>
      <c r="U50" t="b">
        <v>0</v>
      </c>
      <c r="V50" t="s">
        <v>213</v>
      </c>
      <c r="W50" s="1">
        <v>44999.741724537038</v>
      </c>
      <c r="X50">
        <v>150</v>
      </c>
      <c r="Y50">
        <v>37</v>
      </c>
      <c r="Z50">
        <v>0</v>
      </c>
      <c r="AA50">
        <v>37</v>
      </c>
      <c r="AB50">
        <v>0</v>
      </c>
      <c r="AC50">
        <v>3</v>
      </c>
      <c r="AD50">
        <v>7</v>
      </c>
      <c r="AE50">
        <v>0</v>
      </c>
      <c r="AF50">
        <v>0</v>
      </c>
      <c r="AG50">
        <v>0</v>
      </c>
      <c r="AH50" t="s">
        <v>99</v>
      </c>
      <c r="AI50" s="1">
        <v>44999.778657407405</v>
      </c>
      <c r="AJ50">
        <v>111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7</v>
      </c>
      <c r="AQ50">
        <v>0</v>
      </c>
      <c r="AR50">
        <v>0</v>
      </c>
      <c r="AS50">
        <v>0</v>
      </c>
      <c r="AT50" t="s">
        <v>94</v>
      </c>
      <c r="AU50" t="s">
        <v>94</v>
      </c>
      <c r="AV50" t="s">
        <v>94</v>
      </c>
      <c r="AW50" t="s">
        <v>94</v>
      </c>
      <c r="AX50" t="s">
        <v>94</v>
      </c>
      <c r="AY50" t="s">
        <v>94</v>
      </c>
      <c r="AZ50" t="s">
        <v>94</v>
      </c>
      <c r="BA50" t="s">
        <v>94</v>
      </c>
      <c r="BB50" t="s">
        <v>94</v>
      </c>
      <c r="BC50" t="s">
        <v>94</v>
      </c>
      <c r="BD50" t="s">
        <v>94</v>
      </c>
      <c r="BE50" t="s">
        <v>94</v>
      </c>
      <c r="BF50" t="s">
        <v>179</v>
      </c>
      <c r="BG50">
        <v>69</v>
      </c>
      <c r="BH50" t="s">
        <v>97</v>
      </c>
    </row>
    <row r="51" spans="1:60">
      <c r="A51" t="s">
        <v>227</v>
      </c>
      <c r="B51" t="s">
        <v>86</v>
      </c>
      <c r="C51" t="s">
        <v>183</v>
      </c>
      <c r="D51" t="s">
        <v>88</v>
      </c>
      <c r="E51" s="2">
        <f>HYPERLINK("capsilon://?command=openfolder&amp;siteaddress=entcreditunion.emaiq-na2.net&amp;folderid=FXDE1545B1-5CED-5AA2-70C0-677FF3E17DB9","FX230368")</f>
        <v>0</v>
      </c>
      <c r="F51" t="s">
        <v>19</v>
      </c>
      <c r="G51" t="s">
        <v>19</v>
      </c>
      <c r="H51" t="s">
        <v>89</v>
      </c>
      <c r="I51" t="s">
        <v>228</v>
      </c>
      <c r="J51">
        <v>44</v>
      </c>
      <c r="K51" t="s">
        <v>91</v>
      </c>
      <c r="L51" t="s">
        <v>92</v>
      </c>
      <c r="M51" t="s">
        <v>93</v>
      </c>
      <c r="N51">
        <v>1</v>
      </c>
      <c r="O51" s="1">
        <v>44999.731377314813</v>
      </c>
      <c r="P51" s="1">
        <v>44999.740879629629</v>
      </c>
      <c r="Q51">
        <v>782</v>
      </c>
      <c r="R51">
        <v>39</v>
      </c>
      <c r="S51" t="b">
        <v>0</v>
      </c>
      <c r="T51" t="s">
        <v>94</v>
      </c>
      <c r="U51" t="b">
        <v>0</v>
      </c>
      <c r="V51" t="s">
        <v>221</v>
      </c>
      <c r="W51" s="1">
        <v>44999.740879629629</v>
      </c>
      <c r="X51">
        <v>39</v>
      </c>
      <c r="Y51">
        <v>0</v>
      </c>
      <c r="Z51">
        <v>0</v>
      </c>
      <c r="AA51">
        <v>0</v>
      </c>
      <c r="AB51">
        <v>0</v>
      </c>
      <c r="AC51">
        <v>0</v>
      </c>
      <c r="AD51">
        <v>44</v>
      </c>
      <c r="AE51">
        <v>37</v>
      </c>
      <c r="AF51">
        <v>0</v>
      </c>
      <c r="AG51">
        <v>2</v>
      </c>
      <c r="AH51" t="s">
        <v>94</v>
      </c>
      <c r="AI51" t="s">
        <v>94</v>
      </c>
      <c r="AJ51" t="s">
        <v>94</v>
      </c>
      <c r="AK51" t="s">
        <v>94</v>
      </c>
      <c r="AL51" t="s">
        <v>94</v>
      </c>
      <c r="AM51" t="s">
        <v>94</v>
      </c>
      <c r="AN51" t="s">
        <v>94</v>
      </c>
      <c r="AO51" t="s">
        <v>94</v>
      </c>
      <c r="AP51" t="s">
        <v>94</v>
      </c>
      <c r="AQ51" t="s">
        <v>94</v>
      </c>
      <c r="AR51" t="s">
        <v>94</v>
      </c>
      <c r="AS51" t="s">
        <v>94</v>
      </c>
      <c r="AT51" t="s">
        <v>94</v>
      </c>
      <c r="AU51" t="s">
        <v>94</v>
      </c>
      <c r="AV51" t="s">
        <v>94</v>
      </c>
      <c r="AW51" t="s">
        <v>94</v>
      </c>
      <c r="AX51" t="s">
        <v>94</v>
      </c>
      <c r="AY51" t="s">
        <v>94</v>
      </c>
      <c r="AZ51" t="s">
        <v>94</v>
      </c>
      <c r="BA51" t="s">
        <v>94</v>
      </c>
      <c r="BB51" t="s">
        <v>94</v>
      </c>
      <c r="BC51" t="s">
        <v>94</v>
      </c>
      <c r="BD51" t="s">
        <v>94</v>
      </c>
      <c r="BE51" t="s">
        <v>94</v>
      </c>
      <c r="BF51" t="s">
        <v>179</v>
      </c>
      <c r="BG51">
        <v>13</v>
      </c>
      <c r="BH51" t="s">
        <v>97</v>
      </c>
    </row>
    <row r="52" spans="1:60">
      <c r="A52" t="s">
        <v>229</v>
      </c>
      <c r="B52" t="s">
        <v>86</v>
      </c>
      <c r="C52" t="s">
        <v>183</v>
      </c>
      <c r="D52" t="s">
        <v>88</v>
      </c>
      <c r="E52" s="2">
        <f>HYPERLINK("capsilon://?command=openfolder&amp;siteaddress=entcreditunion.emaiq-na2.net&amp;folderid=FXDE1545B1-5CED-5AA2-70C0-677FF3E17DB9","FX230368")</f>
        <v>0</v>
      </c>
      <c r="F52" t="s">
        <v>19</v>
      </c>
      <c r="G52" t="s">
        <v>19</v>
      </c>
      <c r="H52" t="s">
        <v>89</v>
      </c>
      <c r="I52" t="s">
        <v>228</v>
      </c>
      <c r="J52">
        <v>88</v>
      </c>
      <c r="K52" t="s">
        <v>91</v>
      </c>
      <c r="L52" t="s">
        <v>92</v>
      </c>
      <c r="M52" t="s">
        <v>93</v>
      </c>
      <c r="N52">
        <v>2</v>
      </c>
      <c r="O52" s="1">
        <v>44999.741724537038</v>
      </c>
      <c r="P52" s="1">
        <v>44999.766099537039</v>
      </c>
      <c r="Q52">
        <v>1581</v>
      </c>
      <c r="R52">
        <v>525</v>
      </c>
      <c r="S52" t="b">
        <v>0</v>
      </c>
      <c r="T52" t="s">
        <v>94</v>
      </c>
      <c r="U52" t="b">
        <v>1</v>
      </c>
      <c r="V52" t="s">
        <v>213</v>
      </c>
      <c r="W52" s="1">
        <v>44999.74627314815</v>
      </c>
      <c r="X52">
        <v>392</v>
      </c>
      <c r="Y52">
        <v>74</v>
      </c>
      <c r="Z52">
        <v>0</v>
      </c>
      <c r="AA52">
        <v>74</v>
      </c>
      <c r="AB52">
        <v>0</v>
      </c>
      <c r="AC52">
        <v>11</v>
      </c>
      <c r="AD52">
        <v>14</v>
      </c>
      <c r="AE52">
        <v>0</v>
      </c>
      <c r="AF52">
        <v>0</v>
      </c>
      <c r="AG52">
        <v>0</v>
      </c>
      <c r="AH52" t="s">
        <v>198</v>
      </c>
      <c r="AI52" s="1">
        <v>44999.766099537039</v>
      </c>
      <c r="AJ52">
        <v>133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14</v>
      </c>
      <c r="AQ52">
        <v>0</v>
      </c>
      <c r="AR52">
        <v>0</v>
      </c>
      <c r="AS52">
        <v>0</v>
      </c>
      <c r="AT52" t="s">
        <v>94</v>
      </c>
      <c r="AU52" t="s">
        <v>94</v>
      </c>
      <c r="AV52" t="s">
        <v>94</v>
      </c>
      <c r="AW52" t="s">
        <v>94</v>
      </c>
      <c r="AX52" t="s">
        <v>94</v>
      </c>
      <c r="AY52" t="s">
        <v>94</v>
      </c>
      <c r="AZ52" t="s">
        <v>94</v>
      </c>
      <c r="BA52" t="s">
        <v>94</v>
      </c>
      <c r="BB52" t="s">
        <v>94</v>
      </c>
      <c r="BC52" t="s">
        <v>94</v>
      </c>
      <c r="BD52" t="s">
        <v>94</v>
      </c>
      <c r="BE52" t="s">
        <v>94</v>
      </c>
      <c r="BF52" t="s">
        <v>179</v>
      </c>
      <c r="BG52">
        <v>35</v>
      </c>
      <c r="BH52" t="s">
        <v>97</v>
      </c>
    </row>
    <row r="53" spans="1:60">
      <c r="A53" t="s">
        <v>230</v>
      </c>
      <c r="B53" t="s">
        <v>86</v>
      </c>
      <c r="C53" t="s">
        <v>183</v>
      </c>
      <c r="D53" t="s">
        <v>88</v>
      </c>
      <c r="E53" s="2">
        <f>HYPERLINK("capsilon://?command=openfolder&amp;siteaddress=entcreditunion.emaiq-na2.net&amp;folderid=FXDE1545B1-5CED-5AA2-70C0-677FF3E17DB9","FX230368")</f>
        <v>0</v>
      </c>
      <c r="F53" t="s">
        <v>19</v>
      </c>
      <c r="G53" t="s">
        <v>19</v>
      </c>
      <c r="H53" t="s">
        <v>89</v>
      </c>
      <c r="I53" t="s">
        <v>231</v>
      </c>
      <c r="J53">
        <v>44</v>
      </c>
      <c r="K53" t="s">
        <v>91</v>
      </c>
      <c r="L53" t="s">
        <v>92</v>
      </c>
      <c r="M53" t="s">
        <v>93</v>
      </c>
      <c r="N53">
        <v>1</v>
      </c>
      <c r="O53" s="1">
        <v>45000.410532407404</v>
      </c>
      <c r="P53" s="1">
        <v>45000.411782407406</v>
      </c>
      <c r="Q53">
        <v>72</v>
      </c>
      <c r="R53">
        <v>36</v>
      </c>
      <c r="S53" t="b">
        <v>0</v>
      </c>
      <c r="T53" t="s">
        <v>94</v>
      </c>
      <c r="U53" t="b">
        <v>0</v>
      </c>
      <c r="V53" t="s">
        <v>232</v>
      </c>
      <c r="W53" s="1">
        <v>45000.411782407406</v>
      </c>
      <c r="X53">
        <v>36</v>
      </c>
      <c r="Y53">
        <v>0</v>
      </c>
      <c r="Z53">
        <v>0</v>
      </c>
      <c r="AA53">
        <v>0</v>
      </c>
      <c r="AB53">
        <v>0</v>
      </c>
      <c r="AC53">
        <v>0</v>
      </c>
      <c r="AD53">
        <v>44</v>
      </c>
      <c r="AE53">
        <v>37</v>
      </c>
      <c r="AF53">
        <v>0</v>
      </c>
      <c r="AG53">
        <v>2</v>
      </c>
      <c r="AH53" t="s">
        <v>94</v>
      </c>
      <c r="AI53" t="s">
        <v>94</v>
      </c>
      <c r="AJ53" t="s">
        <v>94</v>
      </c>
      <c r="AK53" t="s">
        <v>94</v>
      </c>
      <c r="AL53" t="s">
        <v>94</v>
      </c>
      <c r="AM53" t="s">
        <v>94</v>
      </c>
      <c r="AN53" t="s">
        <v>94</v>
      </c>
      <c r="AO53" t="s">
        <v>94</v>
      </c>
      <c r="AP53" t="s">
        <v>94</v>
      </c>
      <c r="AQ53" t="s">
        <v>94</v>
      </c>
      <c r="AR53" t="s">
        <v>94</v>
      </c>
      <c r="AS53" t="s">
        <v>94</v>
      </c>
      <c r="AT53" t="s">
        <v>94</v>
      </c>
      <c r="AU53" t="s">
        <v>94</v>
      </c>
      <c r="AV53" t="s">
        <v>94</v>
      </c>
      <c r="AW53" t="s">
        <v>94</v>
      </c>
      <c r="AX53" t="s">
        <v>94</v>
      </c>
      <c r="AY53" t="s">
        <v>94</v>
      </c>
      <c r="AZ53" t="s">
        <v>94</v>
      </c>
      <c r="BA53" t="s">
        <v>94</v>
      </c>
      <c r="BB53" t="s">
        <v>94</v>
      </c>
      <c r="BC53" t="s">
        <v>94</v>
      </c>
      <c r="BD53" t="s">
        <v>94</v>
      </c>
      <c r="BE53" t="s">
        <v>94</v>
      </c>
      <c r="BF53" t="s">
        <v>233</v>
      </c>
      <c r="BG53">
        <v>1</v>
      </c>
      <c r="BH53" t="s">
        <v>97</v>
      </c>
    </row>
    <row r="54" spans="1:60">
      <c r="A54" t="s">
        <v>234</v>
      </c>
      <c r="B54" t="s">
        <v>86</v>
      </c>
      <c r="C54" t="s">
        <v>183</v>
      </c>
      <c r="D54" t="s">
        <v>88</v>
      </c>
      <c r="E54" s="2">
        <f>HYPERLINK("capsilon://?command=openfolder&amp;siteaddress=entcreditunion.emaiq-na2.net&amp;folderid=FXDE1545B1-5CED-5AA2-70C0-677FF3E17DB9","FX230368")</f>
        <v>0</v>
      </c>
      <c r="F54" t="s">
        <v>19</v>
      </c>
      <c r="G54" t="s">
        <v>19</v>
      </c>
      <c r="H54" t="s">
        <v>89</v>
      </c>
      <c r="I54" t="s">
        <v>231</v>
      </c>
      <c r="J54">
        <v>88</v>
      </c>
      <c r="K54" t="s">
        <v>91</v>
      </c>
      <c r="L54" t="s">
        <v>92</v>
      </c>
      <c r="M54" t="s">
        <v>93</v>
      </c>
      <c r="N54">
        <v>2</v>
      </c>
      <c r="O54" s="1">
        <v>45000.412534722222</v>
      </c>
      <c r="P54" s="1">
        <v>45000.43378472222</v>
      </c>
      <c r="Q54">
        <v>1557</v>
      </c>
      <c r="R54">
        <v>279</v>
      </c>
      <c r="S54" t="b">
        <v>0</v>
      </c>
      <c r="T54" t="s">
        <v>94</v>
      </c>
      <c r="U54" t="b">
        <v>1</v>
      </c>
      <c r="V54" t="s">
        <v>232</v>
      </c>
      <c r="W54" s="1">
        <v>45000.413414351853</v>
      </c>
      <c r="X54">
        <v>72</v>
      </c>
      <c r="Y54">
        <v>74</v>
      </c>
      <c r="Z54">
        <v>0</v>
      </c>
      <c r="AA54">
        <v>74</v>
      </c>
      <c r="AB54">
        <v>0</v>
      </c>
      <c r="AC54">
        <v>17</v>
      </c>
      <c r="AD54">
        <v>14</v>
      </c>
      <c r="AE54">
        <v>0</v>
      </c>
      <c r="AF54">
        <v>0</v>
      </c>
      <c r="AG54">
        <v>0</v>
      </c>
      <c r="AH54" t="s">
        <v>235</v>
      </c>
      <c r="AI54" s="1">
        <v>45000.43378472222</v>
      </c>
      <c r="AJ54">
        <v>207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14</v>
      </c>
      <c r="AQ54">
        <v>0</v>
      </c>
      <c r="AR54">
        <v>0</v>
      </c>
      <c r="AS54">
        <v>0</v>
      </c>
      <c r="AT54" t="s">
        <v>94</v>
      </c>
      <c r="AU54" t="s">
        <v>94</v>
      </c>
      <c r="AV54" t="s">
        <v>94</v>
      </c>
      <c r="AW54" t="s">
        <v>94</v>
      </c>
      <c r="AX54" t="s">
        <v>94</v>
      </c>
      <c r="AY54" t="s">
        <v>94</v>
      </c>
      <c r="AZ54" t="s">
        <v>94</v>
      </c>
      <c r="BA54" t="s">
        <v>94</v>
      </c>
      <c r="BB54" t="s">
        <v>94</v>
      </c>
      <c r="BC54" t="s">
        <v>94</v>
      </c>
      <c r="BD54" t="s">
        <v>94</v>
      </c>
      <c r="BE54" t="s">
        <v>94</v>
      </c>
      <c r="BF54" t="s">
        <v>233</v>
      </c>
      <c r="BG54">
        <v>30</v>
      </c>
      <c r="BH54" t="s">
        <v>97</v>
      </c>
    </row>
    <row r="55" spans="1:60">
      <c r="A55" t="s">
        <v>236</v>
      </c>
      <c r="B55" t="s">
        <v>86</v>
      </c>
      <c r="C55" t="s">
        <v>237</v>
      </c>
      <c r="D55" t="s">
        <v>88</v>
      </c>
      <c r="E55" s="2">
        <f>HYPERLINK("capsilon://?command=openfolder&amp;siteaddress=entcreditunion.emaiq-na2.net&amp;folderid=FX67EF8676-8A52-DA6C-822C-89A9BDB52258","FX230366")</f>
        <v>0</v>
      </c>
      <c r="F55" t="s">
        <v>19</v>
      </c>
      <c r="G55" t="s">
        <v>19</v>
      </c>
      <c r="H55" t="s">
        <v>89</v>
      </c>
      <c r="I55" t="s">
        <v>238</v>
      </c>
      <c r="J55">
        <v>28</v>
      </c>
      <c r="K55" t="s">
        <v>91</v>
      </c>
      <c r="L55" t="s">
        <v>92</v>
      </c>
      <c r="M55" t="s">
        <v>93</v>
      </c>
      <c r="N55">
        <v>2</v>
      </c>
      <c r="O55" s="1">
        <v>45000.649965277778</v>
      </c>
      <c r="P55" s="1">
        <v>45000.680335648147</v>
      </c>
      <c r="Q55">
        <v>2339</v>
      </c>
      <c r="R55">
        <v>285</v>
      </c>
      <c r="S55" t="b">
        <v>0</v>
      </c>
      <c r="T55" t="s">
        <v>94</v>
      </c>
      <c r="U55" t="b">
        <v>0</v>
      </c>
      <c r="V55" t="s">
        <v>148</v>
      </c>
      <c r="W55" s="1">
        <v>45000.656076388892</v>
      </c>
      <c r="X55">
        <v>52</v>
      </c>
      <c r="Y55">
        <v>21</v>
      </c>
      <c r="Z55">
        <v>0</v>
      </c>
      <c r="AA55">
        <v>21</v>
      </c>
      <c r="AB55">
        <v>0</v>
      </c>
      <c r="AC55">
        <v>0</v>
      </c>
      <c r="AD55">
        <v>7</v>
      </c>
      <c r="AE55">
        <v>0</v>
      </c>
      <c r="AF55">
        <v>0</v>
      </c>
      <c r="AG55">
        <v>0</v>
      </c>
      <c r="AH55" t="s">
        <v>239</v>
      </c>
      <c r="AI55" s="1">
        <v>45000.680335648147</v>
      </c>
      <c r="AJ55">
        <v>233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7</v>
      </c>
      <c r="AQ55">
        <v>0</v>
      </c>
      <c r="AR55">
        <v>0</v>
      </c>
      <c r="AS55">
        <v>0</v>
      </c>
      <c r="AT55" t="s">
        <v>94</v>
      </c>
      <c r="AU55" t="s">
        <v>94</v>
      </c>
      <c r="AV55" t="s">
        <v>94</v>
      </c>
      <c r="AW55" t="s">
        <v>94</v>
      </c>
      <c r="AX55" t="s">
        <v>94</v>
      </c>
      <c r="AY55" t="s">
        <v>94</v>
      </c>
      <c r="AZ55" t="s">
        <v>94</v>
      </c>
      <c r="BA55" t="s">
        <v>94</v>
      </c>
      <c r="BB55" t="s">
        <v>94</v>
      </c>
      <c r="BC55" t="s">
        <v>94</v>
      </c>
      <c r="BD55" t="s">
        <v>94</v>
      </c>
      <c r="BE55" t="s">
        <v>94</v>
      </c>
      <c r="BF55" t="s">
        <v>233</v>
      </c>
      <c r="BG55">
        <v>43</v>
      </c>
      <c r="BH55" t="s">
        <v>97</v>
      </c>
    </row>
    <row r="56" spans="1:60">
      <c r="A56" t="s">
        <v>240</v>
      </c>
      <c r="B56" t="s">
        <v>86</v>
      </c>
      <c r="C56" t="s">
        <v>241</v>
      </c>
      <c r="D56" t="s">
        <v>88</v>
      </c>
      <c r="E56" s="2">
        <f>HYPERLINK("capsilon://?command=openfolder&amp;siteaddress=entcreditunion.emaiq-na2.net&amp;folderid=FX59F8A454-D260-3D0E-5CA3-762EA41883F9","FX230375")</f>
        <v>0</v>
      </c>
      <c r="F56" t="s">
        <v>19</v>
      </c>
      <c r="G56" t="s">
        <v>19</v>
      </c>
      <c r="H56" t="s">
        <v>89</v>
      </c>
      <c r="I56" t="s">
        <v>242</v>
      </c>
      <c r="J56">
        <v>66</v>
      </c>
      <c r="K56" t="s">
        <v>91</v>
      </c>
      <c r="L56" t="s">
        <v>92</v>
      </c>
      <c r="M56" t="s">
        <v>93</v>
      </c>
      <c r="N56">
        <v>2</v>
      </c>
      <c r="O56" s="1">
        <v>45000.66605324074</v>
      </c>
      <c r="P56" s="1">
        <v>45000.778229166666</v>
      </c>
      <c r="Q56">
        <v>8806</v>
      </c>
      <c r="R56">
        <v>886</v>
      </c>
      <c r="S56" t="b">
        <v>0</v>
      </c>
      <c r="T56" t="s">
        <v>94</v>
      </c>
      <c r="U56" t="b">
        <v>0</v>
      </c>
      <c r="V56" t="s">
        <v>148</v>
      </c>
      <c r="W56" s="1">
        <v>45000.724780092591</v>
      </c>
      <c r="X56">
        <v>745</v>
      </c>
      <c r="Y56">
        <v>60</v>
      </c>
      <c r="Z56">
        <v>0</v>
      </c>
      <c r="AA56">
        <v>60</v>
      </c>
      <c r="AB56">
        <v>0</v>
      </c>
      <c r="AC56">
        <v>6</v>
      </c>
      <c r="AD56">
        <v>6</v>
      </c>
      <c r="AE56">
        <v>0</v>
      </c>
      <c r="AF56">
        <v>0</v>
      </c>
      <c r="AG56">
        <v>0</v>
      </c>
      <c r="AH56" t="s">
        <v>99</v>
      </c>
      <c r="AI56" s="1">
        <v>45000.778229166666</v>
      </c>
      <c r="AJ56">
        <v>103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6</v>
      </c>
      <c r="AQ56">
        <v>0</v>
      </c>
      <c r="AR56">
        <v>0</v>
      </c>
      <c r="AS56">
        <v>0</v>
      </c>
      <c r="AT56" t="s">
        <v>94</v>
      </c>
      <c r="AU56" t="s">
        <v>94</v>
      </c>
      <c r="AV56" t="s">
        <v>94</v>
      </c>
      <c r="AW56" t="s">
        <v>94</v>
      </c>
      <c r="AX56" t="s">
        <v>94</v>
      </c>
      <c r="AY56" t="s">
        <v>94</v>
      </c>
      <c r="AZ56" t="s">
        <v>94</v>
      </c>
      <c r="BA56" t="s">
        <v>94</v>
      </c>
      <c r="BB56" t="s">
        <v>94</v>
      </c>
      <c r="BC56" t="s">
        <v>94</v>
      </c>
      <c r="BD56" t="s">
        <v>94</v>
      </c>
      <c r="BE56" t="s">
        <v>94</v>
      </c>
      <c r="BF56" t="s">
        <v>233</v>
      </c>
      <c r="BG56">
        <v>161</v>
      </c>
      <c r="BH56" t="s">
        <v>118</v>
      </c>
    </row>
    <row r="57" spans="1:60">
      <c r="A57" t="s">
        <v>243</v>
      </c>
      <c r="B57" t="s">
        <v>86</v>
      </c>
      <c r="C57" t="s">
        <v>244</v>
      </c>
      <c r="D57" t="s">
        <v>88</v>
      </c>
      <c r="E57" s="2">
        <f>HYPERLINK("capsilon://?command=openfolder&amp;siteaddress=entcreditunion.emaiq-na2.net&amp;folderid=FXE80C2901-69CA-4246-7B6D-C782147C7984","FX230336")</f>
        <v>0</v>
      </c>
      <c r="F57" t="s">
        <v>19</v>
      </c>
      <c r="G57" t="s">
        <v>19</v>
      </c>
      <c r="H57" t="s">
        <v>89</v>
      </c>
      <c r="I57" t="s">
        <v>245</v>
      </c>
      <c r="J57">
        <v>44</v>
      </c>
      <c r="K57" t="s">
        <v>91</v>
      </c>
      <c r="L57" t="s">
        <v>92</v>
      </c>
      <c r="M57" t="s">
        <v>93</v>
      </c>
      <c r="N57">
        <v>2</v>
      </c>
      <c r="O57" s="1">
        <v>45001.391550925924</v>
      </c>
      <c r="P57" s="1">
        <v>45001.44326388889</v>
      </c>
      <c r="Q57">
        <v>4252</v>
      </c>
      <c r="R57">
        <v>216</v>
      </c>
      <c r="S57" t="b">
        <v>0</v>
      </c>
      <c r="T57" t="s">
        <v>94</v>
      </c>
      <c r="U57" t="b">
        <v>0</v>
      </c>
      <c r="V57" t="s">
        <v>232</v>
      </c>
      <c r="W57" s="1">
        <v>45001.408912037034</v>
      </c>
      <c r="X57">
        <v>132</v>
      </c>
      <c r="Y57">
        <v>37</v>
      </c>
      <c r="Z57">
        <v>0</v>
      </c>
      <c r="AA57">
        <v>37</v>
      </c>
      <c r="AB57">
        <v>0</v>
      </c>
      <c r="AC57">
        <v>16</v>
      </c>
      <c r="AD57">
        <v>7</v>
      </c>
      <c r="AE57">
        <v>0</v>
      </c>
      <c r="AF57">
        <v>0</v>
      </c>
      <c r="AG57">
        <v>0</v>
      </c>
      <c r="AH57" t="s">
        <v>235</v>
      </c>
      <c r="AI57" s="1">
        <v>45001.44326388889</v>
      </c>
      <c r="AJ57">
        <v>81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7</v>
      </c>
      <c r="AQ57">
        <v>0</v>
      </c>
      <c r="AR57">
        <v>0</v>
      </c>
      <c r="AS57">
        <v>0</v>
      </c>
      <c r="AT57" t="s">
        <v>94</v>
      </c>
      <c r="AU57" t="s">
        <v>94</v>
      </c>
      <c r="AV57" t="s">
        <v>94</v>
      </c>
      <c r="AW57" t="s">
        <v>94</v>
      </c>
      <c r="AX57" t="s">
        <v>94</v>
      </c>
      <c r="AY57" t="s">
        <v>94</v>
      </c>
      <c r="AZ57" t="s">
        <v>94</v>
      </c>
      <c r="BA57" t="s">
        <v>94</v>
      </c>
      <c r="BB57" t="s">
        <v>94</v>
      </c>
      <c r="BC57" t="s">
        <v>94</v>
      </c>
      <c r="BD57" t="s">
        <v>94</v>
      </c>
      <c r="BE57" t="s">
        <v>94</v>
      </c>
      <c r="BF57" t="s">
        <v>246</v>
      </c>
      <c r="BG57">
        <v>74</v>
      </c>
      <c r="BH57" t="s">
        <v>97</v>
      </c>
    </row>
    <row r="58" spans="1:60">
      <c r="A58" t="s">
        <v>247</v>
      </c>
      <c r="B58" t="s">
        <v>86</v>
      </c>
      <c r="C58" t="s">
        <v>244</v>
      </c>
      <c r="D58" t="s">
        <v>88</v>
      </c>
      <c r="E58" s="2">
        <f>HYPERLINK("capsilon://?command=openfolder&amp;siteaddress=entcreditunion.emaiq-na2.net&amp;folderid=FXE80C2901-69CA-4246-7B6D-C782147C7984","FX230336")</f>
        <v>0</v>
      </c>
      <c r="F58" t="s">
        <v>19</v>
      </c>
      <c r="G58" t="s">
        <v>19</v>
      </c>
      <c r="H58" t="s">
        <v>89</v>
      </c>
      <c r="I58" t="s">
        <v>248</v>
      </c>
      <c r="J58">
        <v>44</v>
      </c>
      <c r="K58" t="s">
        <v>91</v>
      </c>
      <c r="L58" t="s">
        <v>92</v>
      </c>
      <c r="M58" t="s">
        <v>93</v>
      </c>
      <c r="N58">
        <v>2</v>
      </c>
      <c r="O58" s="1">
        <v>45001.391932870371</v>
      </c>
      <c r="P58" s="1">
        <v>45001.445138888892</v>
      </c>
      <c r="Q58">
        <v>4297</v>
      </c>
      <c r="R58">
        <v>300</v>
      </c>
      <c r="S58" t="b">
        <v>0</v>
      </c>
      <c r="T58" t="s">
        <v>94</v>
      </c>
      <c r="U58" t="b">
        <v>0</v>
      </c>
      <c r="V58" t="s">
        <v>232</v>
      </c>
      <c r="W58" s="1">
        <v>45001.410520833335</v>
      </c>
      <c r="X58">
        <v>139</v>
      </c>
      <c r="Y58">
        <v>37</v>
      </c>
      <c r="Z58">
        <v>0</v>
      </c>
      <c r="AA58">
        <v>37</v>
      </c>
      <c r="AB58">
        <v>0</v>
      </c>
      <c r="AC58">
        <v>10</v>
      </c>
      <c r="AD58">
        <v>7</v>
      </c>
      <c r="AE58">
        <v>0</v>
      </c>
      <c r="AF58">
        <v>0</v>
      </c>
      <c r="AG58">
        <v>0</v>
      </c>
      <c r="AH58" t="s">
        <v>235</v>
      </c>
      <c r="AI58" s="1">
        <v>45001.445138888892</v>
      </c>
      <c r="AJ58">
        <v>161</v>
      </c>
      <c r="AK58">
        <v>1</v>
      </c>
      <c r="AL58">
        <v>0</v>
      </c>
      <c r="AM58">
        <v>1</v>
      </c>
      <c r="AN58">
        <v>0</v>
      </c>
      <c r="AO58">
        <v>1</v>
      </c>
      <c r="AP58">
        <v>6</v>
      </c>
      <c r="AQ58">
        <v>0</v>
      </c>
      <c r="AR58">
        <v>0</v>
      </c>
      <c r="AS58">
        <v>0</v>
      </c>
      <c r="AT58" t="s">
        <v>94</v>
      </c>
      <c r="AU58" t="s">
        <v>94</v>
      </c>
      <c r="AV58" t="s">
        <v>94</v>
      </c>
      <c r="AW58" t="s">
        <v>94</v>
      </c>
      <c r="AX58" t="s">
        <v>94</v>
      </c>
      <c r="AY58" t="s">
        <v>94</v>
      </c>
      <c r="AZ58" t="s">
        <v>94</v>
      </c>
      <c r="BA58" t="s">
        <v>94</v>
      </c>
      <c r="BB58" t="s">
        <v>94</v>
      </c>
      <c r="BC58" t="s">
        <v>94</v>
      </c>
      <c r="BD58" t="s">
        <v>94</v>
      </c>
      <c r="BE58" t="s">
        <v>94</v>
      </c>
      <c r="BF58" t="s">
        <v>246</v>
      </c>
      <c r="BG58">
        <v>76</v>
      </c>
      <c r="BH58" t="s">
        <v>97</v>
      </c>
    </row>
    <row r="59" spans="1:60">
      <c r="A59" t="s">
        <v>249</v>
      </c>
      <c r="B59" t="s">
        <v>86</v>
      </c>
      <c r="C59" t="s">
        <v>244</v>
      </c>
      <c r="D59" t="s">
        <v>88</v>
      </c>
      <c r="E59" s="2">
        <f>HYPERLINK("capsilon://?command=openfolder&amp;siteaddress=entcreditunion.emaiq-na2.net&amp;folderid=FXE80C2901-69CA-4246-7B6D-C782147C7984","FX230336")</f>
        <v>0</v>
      </c>
      <c r="F59" t="s">
        <v>19</v>
      </c>
      <c r="G59" t="s">
        <v>19</v>
      </c>
      <c r="H59" t="s">
        <v>89</v>
      </c>
      <c r="I59" t="s">
        <v>250</v>
      </c>
      <c r="J59">
        <v>44</v>
      </c>
      <c r="K59" t="s">
        <v>91</v>
      </c>
      <c r="L59" t="s">
        <v>92</v>
      </c>
      <c r="M59" t="s">
        <v>93</v>
      </c>
      <c r="N59">
        <v>1</v>
      </c>
      <c r="O59" s="1">
        <v>45001.39203703704</v>
      </c>
      <c r="P59" s="1">
        <v>45001.410960648151</v>
      </c>
      <c r="Q59">
        <v>1598</v>
      </c>
      <c r="R59">
        <v>37</v>
      </c>
      <c r="S59" t="b">
        <v>0</v>
      </c>
      <c r="T59" t="s">
        <v>94</v>
      </c>
      <c r="U59" t="b">
        <v>0</v>
      </c>
      <c r="V59" t="s">
        <v>232</v>
      </c>
      <c r="W59" s="1">
        <v>45001.410960648151</v>
      </c>
      <c r="X59">
        <v>37</v>
      </c>
      <c r="Y59">
        <v>0</v>
      </c>
      <c r="Z59">
        <v>0</v>
      </c>
      <c r="AA59">
        <v>0</v>
      </c>
      <c r="AB59">
        <v>0</v>
      </c>
      <c r="AC59">
        <v>0</v>
      </c>
      <c r="AD59">
        <v>44</v>
      </c>
      <c r="AE59">
        <v>37</v>
      </c>
      <c r="AF59">
        <v>0</v>
      </c>
      <c r="AG59">
        <v>4</v>
      </c>
      <c r="AH59" t="s">
        <v>94</v>
      </c>
      <c r="AI59" t="s">
        <v>94</v>
      </c>
      <c r="AJ59" t="s">
        <v>94</v>
      </c>
      <c r="AK59" t="s">
        <v>94</v>
      </c>
      <c r="AL59" t="s">
        <v>94</v>
      </c>
      <c r="AM59" t="s">
        <v>94</v>
      </c>
      <c r="AN59" t="s">
        <v>94</v>
      </c>
      <c r="AO59" t="s">
        <v>94</v>
      </c>
      <c r="AP59" t="s">
        <v>94</v>
      </c>
      <c r="AQ59" t="s">
        <v>94</v>
      </c>
      <c r="AR59" t="s">
        <v>94</v>
      </c>
      <c r="AS59" t="s">
        <v>94</v>
      </c>
      <c r="AT59" t="s">
        <v>94</v>
      </c>
      <c r="AU59" t="s">
        <v>94</v>
      </c>
      <c r="AV59" t="s">
        <v>94</v>
      </c>
      <c r="AW59" t="s">
        <v>94</v>
      </c>
      <c r="AX59" t="s">
        <v>94</v>
      </c>
      <c r="AY59" t="s">
        <v>94</v>
      </c>
      <c r="AZ59" t="s">
        <v>94</v>
      </c>
      <c r="BA59" t="s">
        <v>94</v>
      </c>
      <c r="BB59" t="s">
        <v>94</v>
      </c>
      <c r="BC59" t="s">
        <v>94</v>
      </c>
      <c r="BD59" t="s">
        <v>94</v>
      </c>
      <c r="BE59" t="s">
        <v>94</v>
      </c>
      <c r="BF59" t="s">
        <v>246</v>
      </c>
      <c r="BG59">
        <v>27</v>
      </c>
      <c r="BH59" t="s">
        <v>97</v>
      </c>
    </row>
    <row r="60" spans="1:60">
      <c r="A60" t="s">
        <v>251</v>
      </c>
      <c r="B60" t="s">
        <v>86</v>
      </c>
      <c r="C60" t="s">
        <v>244</v>
      </c>
      <c r="D60" t="s">
        <v>88</v>
      </c>
      <c r="E60" s="2">
        <f>HYPERLINK("capsilon://?command=openfolder&amp;siteaddress=entcreditunion.emaiq-na2.net&amp;folderid=FXE80C2901-69CA-4246-7B6D-C782147C7984","FX230336")</f>
        <v>0</v>
      </c>
      <c r="F60" t="s">
        <v>19</v>
      </c>
      <c r="G60" t="s">
        <v>19</v>
      </c>
      <c r="H60" t="s">
        <v>89</v>
      </c>
      <c r="I60" t="s">
        <v>250</v>
      </c>
      <c r="J60">
        <v>176</v>
      </c>
      <c r="K60" t="s">
        <v>91</v>
      </c>
      <c r="L60" t="s">
        <v>92</v>
      </c>
      <c r="M60" t="s">
        <v>93</v>
      </c>
      <c r="N60">
        <v>2</v>
      </c>
      <c r="O60" s="1">
        <v>45001.412476851852</v>
      </c>
      <c r="P60" s="1">
        <v>45001.440636574072</v>
      </c>
      <c r="Q60">
        <v>2042</v>
      </c>
      <c r="R60">
        <v>391</v>
      </c>
      <c r="S60" t="b">
        <v>0</v>
      </c>
      <c r="T60" t="s">
        <v>94</v>
      </c>
      <c r="U60" t="b">
        <v>1</v>
      </c>
      <c r="V60" t="s">
        <v>232</v>
      </c>
      <c r="W60" s="1">
        <v>45001.415046296293</v>
      </c>
      <c r="X60">
        <v>207</v>
      </c>
      <c r="Y60">
        <v>111</v>
      </c>
      <c r="Z60">
        <v>0</v>
      </c>
      <c r="AA60">
        <v>111</v>
      </c>
      <c r="AB60">
        <v>37</v>
      </c>
      <c r="AC60">
        <v>31</v>
      </c>
      <c r="AD60">
        <v>65</v>
      </c>
      <c r="AE60">
        <v>0</v>
      </c>
      <c r="AF60">
        <v>0</v>
      </c>
      <c r="AG60">
        <v>0</v>
      </c>
      <c r="AH60" t="s">
        <v>235</v>
      </c>
      <c r="AI60" s="1">
        <v>45001.440636574072</v>
      </c>
      <c r="AJ60">
        <v>184</v>
      </c>
      <c r="AK60">
        <v>0</v>
      </c>
      <c r="AL60">
        <v>0</v>
      </c>
      <c r="AM60">
        <v>0</v>
      </c>
      <c r="AN60">
        <v>74</v>
      </c>
      <c r="AO60">
        <v>0</v>
      </c>
      <c r="AP60">
        <v>65</v>
      </c>
      <c r="AQ60">
        <v>0</v>
      </c>
      <c r="AR60">
        <v>0</v>
      </c>
      <c r="AS60">
        <v>0</v>
      </c>
      <c r="AT60" t="s">
        <v>94</v>
      </c>
      <c r="AU60" t="s">
        <v>94</v>
      </c>
      <c r="AV60" t="s">
        <v>94</v>
      </c>
      <c r="AW60" t="s">
        <v>94</v>
      </c>
      <c r="AX60" t="s">
        <v>94</v>
      </c>
      <c r="AY60" t="s">
        <v>94</v>
      </c>
      <c r="AZ60" t="s">
        <v>94</v>
      </c>
      <c r="BA60" t="s">
        <v>94</v>
      </c>
      <c r="BB60" t="s">
        <v>94</v>
      </c>
      <c r="BC60" t="s">
        <v>94</v>
      </c>
      <c r="BD60" t="s">
        <v>94</v>
      </c>
      <c r="BE60" t="s">
        <v>94</v>
      </c>
      <c r="BF60" t="s">
        <v>246</v>
      </c>
      <c r="BG60">
        <v>40</v>
      </c>
      <c r="BH60" t="s">
        <v>97</v>
      </c>
    </row>
    <row r="61" spans="1:60">
      <c r="A61" t="s">
        <v>252</v>
      </c>
      <c r="B61" t="s">
        <v>86</v>
      </c>
      <c r="C61" t="s">
        <v>253</v>
      </c>
      <c r="D61" t="s">
        <v>88</v>
      </c>
      <c r="E61" s="2">
        <f>HYPERLINK("capsilon://?command=openfolder&amp;siteaddress=entcreditunion.emaiq-na2.net&amp;folderid=FX48360E7D-8BBE-A190-B78A-114BE4DE108F","FX230343")</f>
        <v>0</v>
      </c>
      <c r="F61" t="s">
        <v>19</v>
      </c>
      <c r="G61" t="s">
        <v>19</v>
      </c>
      <c r="H61" t="s">
        <v>89</v>
      </c>
      <c r="I61" t="s">
        <v>254</v>
      </c>
      <c r="J61">
        <v>44</v>
      </c>
      <c r="K61" t="s">
        <v>91</v>
      </c>
      <c r="L61" t="s">
        <v>92</v>
      </c>
      <c r="M61" t="s">
        <v>93</v>
      </c>
      <c r="N61">
        <v>1</v>
      </c>
      <c r="O61" s="1">
        <v>45001.459583333337</v>
      </c>
      <c r="P61" s="1">
        <v>45001.507789351854</v>
      </c>
      <c r="Q61">
        <v>4101</v>
      </c>
      <c r="R61">
        <v>64</v>
      </c>
      <c r="S61" t="b">
        <v>0</v>
      </c>
      <c r="T61" t="s">
        <v>94</v>
      </c>
      <c r="U61" t="b">
        <v>0</v>
      </c>
      <c r="V61" t="s">
        <v>148</v>
      </c>
      <c r="W61" s="1">
        <v>45001.507789351854</v>
      </c>
      <c r="X61">
        <v>57</v>
      </c>
      <c r="Y61">
        <v>0</v>
      </c>
      <c r="Z61">
        <v>0</v>
      </c>
      <c r="AA61">
        <v>0</v>
      </c>
      <c r="AB61">
        <v>0</v>
      </c>
      <c r="AC61">
        <v>0</v>
      </c>
      <c r="AD61">
        <v>44</v>
      </c>
      <c r="AE61">
        <v>37</v>
      </c>
      <c r="AF61">
        <v>0</v>
      </c>
      <c r="AG61">
        <v>4</v>
      </c>
      <c r="AH61" t="s">
        <v>94</v>
      </c>
      <c r="AI61" t="s">
        <v>94</v>
      </c>
      <c r="AJ61" t="s">
        <v>94</v>
      </c>
      <c r="AK61" t="s">
        <v>94</v>
      </c>
      <c r="AL61" t="s">
        <v>94</v>
      </c>
      <c r="AM61" t="s">
        <v>94</v>
      </c>
      <c r="AN61" t="s">
        <v>94</v>
      </c>
      <c r="AO61" t="s">
        <v>94</v>
      </c>
      <c r="AP61" t="s">
        <v>94</v>
      </c>
      <c r="AQ61" t="s">
        <v>94</v>
      </c>
      <c r="AR61" t="s">
        <v>94</v>
      </c>
      <c r="AS61" t="s">
        <v>94</v>
      </c>
      <c r="AT61" t="s">
        <v>94</v>
      </c>
      <c r="AU61" t="s">
        <v>94</v>
      </c>
      <c r="AV61" t="s">
        <v>94</v>
      </c>
      <c r="AW61" t="s">
        <v>94</v>
      </c>
      <c r="AX61" t="s">
        <v>94</v>
      </c>
      <c r="AY61" t="s">
        <v>94</v>
      </c>
      <c r="AZ61" t="s">
        <v>94</v>
      </c>
      <c r="BA61" t="s">
        <v>94</v>
      </c>
      <c r="BB61" t="s">
        <v>94</v>
      </c>
      <c r="BC61" t="s">
        <v>94</v>
      </c>
      <c r="BD61" t="s">
        <v>94</v>
      </c>
      <c r="BE61" t="s">
        <v>94</v>
      </c>
      <c r="BF61" t="s">
        <v>246</v>
      </c>
      <c r="BG61">
        <v>69</v>
      </c>
      <c r="BH61" t="s">
        <v>97</v>
      </c>
    </row>
    <row r="62" spans="1:60">
      <c r="A62" t="s">
        <v>255</v>
      </c>
      <c r="B62" t="s">
        <v>86</v>
      </c>
      <c r="C62" t="s">
        <v>256</v>
      </c>
      <c r="D62" t="s">
        <v>88</v>
      </c>
      <c r="E62" s="2">
        <f>HYPERLINK("capsilon://?command=openfolder&amp;siteaddress=entcreditunion.emaiq-na2.net&amp;folderid=FXE5AC4D67-ACEA-B83E-B5C0-D8638A3380ED","FX230248")</f>
        <v>0</v>
      </c>
      <c r="F62" t="s">
        <v>19</v>
      </c>
      <c r="G62" t="s">
        <v>19</v>
      </c>
      <c r="H62" t="s">
        <v>89</v>
      </c>
      <c r="I62" t="s">
        <v>257</v>
      </c>
      <c r="J62">
        <v>67</v>
      </c>
      <c r="K62" t="s">
        <v>91</v>
      </c>
      <c r="L62" t="s">
        <v>92</v>
      </c>
      <c r="M62" t="s">
        <v>93</v>
      </c>
      <c r="N62">
        <v>2</v>
      </c>
      <c r="O62" s="1">
        <v>45001.479097222225</v>
      </c>
      <c r="P62" s="1">
        <v>45001.521504629629</v>
      </c>
      <c r="Q62">
        <v>3331</v>
      </c>
      <c r="R62">
        <v>333</v>
      </c>
      <c r="S62" t="b">
        <v>0</v>
      </c>
      <c r="T62" t="s">
        <v>94</v>
      </c>
      <c r="U62" t="b">
        <v>0</v>
      </c>
      <c r="V62" t="s">
        <v>148</v>
      </c>
      <c r="W62" s="1">
        <v>45001.510613425926</v>
      </c>
      <c r="X62">
        <v>243</v>
      </c>
      <c r="Y62">
        <v>52</v>
      </c>
      <c r="Z62">
        <v>0</v>
      </c>
      <c r="AA62">
        <v>52</v>
      </c>
      <c r="AB62">
        <v>0</v>
      </c>
      <c r="AC62">
        <v>5</v>
      </c>
      <c r="AD62">
        <v>15</v>
      </c>
      <c r="AE62">
        <v>0</v>
      </c>
      <c r="AF62">
        <v>0</v>
      </c>
      <c r="AG62">
        <v>0</v>
      </c>
      <c r="AH62" t="s">
        <v>99</v>
      </c>
      <c r="AI62" s="1">
        <v>45001.521504629629</v>
      </c>
      <c r="AJ62">
        <v>90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15</v>
      </c>
      <c r="AQ62">
        <v>0</v>
      </c>
      <c r="AR62">
        <v>0</v>
      </c>
      <c r="AS62">
        <v>0</v>
      </c>
      <c r="AT62" t="s">
        <v>94</v>
      </c>
      <c r="AU62" t="s">
        <v>94</v>
      </c>
      <c r="AV62" t="s">
        <v>94</v>
      </c>
      <c r="AW62" t="s">
        <v>94</v>
      </c>
      <c r="AX62" t="s">
        <v>94</v>
      </c>
      <c r="AY62" t="s">
        <v>94</v>
      </c>
      <c r="AZ62" t="s">
        <v>94</v>
      </c>
      <c r="BA62" t="s">
        <v>94</v>
      </c>
      <c r="BB62" t="s">
        <v>94</v>
      </c>
      <c r="BC62" t="s">
        <v>94</v>
      </c>
      <c r="BD62" t="s">
        <v>94</v>
      </c>
      <c r="BE62" t="s">
        <v>94</v>
      </c>
      <c r="BF62" t="s">
        <v>246</v>
      </c>
      <c r="BG62">
        <v>61</v>
      </c>
      <c r="BH62" t="s">
        <v>97</v>
      </c>
    </row>
    <row r="63" spans="1:60">
      <c r="A63" t="s">
        <v>258</v>
      </c>
      <c r="B63" t="s">
        <v>86</v>
      </c>
      <c r="C63" t="s">
        <v>253</v>
      </c>
      <c r="D63" t="s">
        <v>88</v>
      </c>
      <c r="E63" s="2">
        <f>HYPERLINK("capsilon://?command=openfolder&amp;siteaddress=entcreditunion.emaiq-na2.net&amp;folderid=FX48360E7D-8BBE-A190-B78A-114BE4DE108F","FX230343")</f>
        <v>0</v>
      </c>
      <c r="F63" t="s">
        <v>19</v>
      </c>
      <c r="G63" t="s">
        <v>19</v>
      </c>
      <c r="H63" t="s">
        <v>89</v>
      </c>
      <c r="I63" t="s">
        <v>254</v>
      </c>
      <c r="J63">
        <v>176</v>
      </c>
      <c r="K63" t="s">
        <v>91</v>
      </c>
      <c r="L63" t="s">
        <v>92</v>
      </c>
      <c r="M63" t="s">
        <v>93</v>
      </c>
      <c r="N63">
        <v>2</v>
      </c>
      <c r="O63" s="1">
        <v>45001.508587962962</v>
      </c>
      <c r="P63" s="1">
        <v>45001.520451388889</v>
      </c>
      <c r="Q63">
        <v>456</v>
      </c>
      <c r="R63">
        <v>569</v>
      </c>
      <c r="S63" t="b">
        <v>0</v>
      </c>
      <c r="T63" t="s">
        <v>94</v>
      </c>
      <c r="U63" t="b">
        <v>1</v>
      </c>
      <c r="V63" t="s">
        <v>148</v>
      </c>
      <c r="W63" s="1">
        <v>45001.514513888891</v>
      </c>
      <c r="X63">
        <v>336</v>
      </c>
      <c r="Y63">
        <v>148</v>
      </c>
      <c r="Z63">
        <v>0</v>
      </c>
      <c r="AA63">
        <v>148</v>
      </c>
      <c r="AB63">
        <v>0</v>
      </c>
      <c r="AC63">
        <v>43</v>
      </c>
      <c r="AD63">
        <v>28</v>
      </c>
      <c r="AE63">
        <v>0</v>
      </c>
      <c r="AF63">
        <v>0</v>
      </c>
      <c r="AG63">
        <v>0</v>
      </c>
      <c r="AH63" t="s">
        <v>99</v>
      </c>
      <c r="AI63" s="1">
        <v>45001.520451388889</v>
      </c>
      <c r="AJ63">
        <v>233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28</v>
      </c>
      <c r="AQ63">
        <v>0</v>
      </c>
      <c r="AR63">
        <v>0</v>
      </c>
      <c r="AS63">
        <v>0</v>
      </c>
      <c r="AT63" t="s">
        <v>94</v>
      </c>
      <c r="AU63" t="s">
        <v>94</v>
      </c>
      <c r="AV63" t="s">
        <v>94</v>
      </c>
      <c r="AW63" t="s">
        <v>94</v>
      </c>
      <c r="AX63" t="s">
        <v>94</v>
      </c>
      <c r="AY63" t="s">
        <v>94</v>
      </c>
      <c r="AZ63" t="s">
        <v>94</v>
      </c>
      <c r="BA63" t="s">
        <v>94</v>
      </c>
      <c r="BB63" t="s">
        <v>94</v>
      </c>
      <c r="BC63" t="s">
        <v>94</v>
      </c>
      <c r="BD63" t="s">
        <v>94</v>
      </c>
      <c r="BE63" t="s">
        <v>94</v>
      </c>
      <c r="BF63" t="s">
        <v>246</v>
      </c>
      <c r="BG63">
        <v>17</v>
      </c>
      <c r="BH63" t="s">
        <v>97</v>
      </c>
    </row>
    <row r="64" spans="1:60">
      <c r="A64" t="s">
        <v>259</v>
      </c>
      <c r="B64" t="s">
        <v>86</v>
      </c>
      <c r="C64" t="s">
        <v>260</v>
      </c>
      <c r="D64" t="s">
        <v>88</v>
      </c>
      <c r="E64" s="2">
        <f>HYPERLINK("capsilon://?command=openfolder&amp;siteaddress=entcreditunion.emaiq-na2.net&amp;folderid=FX4B26DFDC-1E24-79C9-34C1-79EC5372286B","FX230390")</f>
        <v>0</v>
      </c>
      <c r="F64" t="s">
        <v>19</v>
      </c>
      <c r="G64" t="s">
        <v>19</v>
      </c>
      <c r="H64" t="s">
        <v>89</v>
      </c>
      <c r="I64" t="s">
        <v>261</v>
      </c>
      <c r="J64">
        <v>44</v>
      </c>
      <c r="K64" t="s">
        <v>91</v>
      </c>
      <c r="L64" t="s">
        <v>92</v>
      </c>
      <c r="M64" t="s">
        <v>93</v>
      </c>
      <c r="N64">
        <v>1</v>
      </c>
      <c r="O64" s="1">
        <v>45001.519062500003</v>
      </c>
      <c r="P64" s="1">
        <v>45001.552222222221</v>
      </c>
      <c r="Q64">
        <v>2804</v>
      </c>
      <c r="R64">
        <v>61</v>
      </c>
      <c r="S64" t="b">
        <v>0</v>
      </c>
      <c r="T64" t="s">
        <v>94</v>
      </c>
      <c r="U64" t="b">
        <v>0</v>
      </c>
      <c r="V64" t="s">
        <v>148</v>
      </c>
      <c r="W64" s="1">
        <v>45001.552222222221</v>
      </c>
      <c r="X64">
        <v>61</v>
      </c>
      <c r="Y64">
        <v>0</v>
      </c>
      <c r="Z64">
        <v>0</v>
      </c>
      <c r="AA64">
        <v>0</v>
      </c>
      <c r="AB64">
        <v>0</v>
      </c>
      <c r="AC64">
        <v>0</v>
      </c>
      <c r="AD64">
        <v>44</v>
      </c>
      <c r="AE64">
        <v>37</v>
      </c>
      <c r="AF64">
        <v>0</v>
      </c>
      <c r="AG64">
        <v>2</v>
      </c>
      <c r="AH64" t="s">
        <v>94</v>
      </c>
      <c r="AI64" t="s">
        <v>94</v>
      </c>
      <c r="AJ64" t="s">
        <v>94</v>
      </c>
      <c r="AK64" t="s">
        <v>94</v>
      </c>
      <c r="AL64" t="s">
        <v>94</v>
      </c>
      <c r="AM64" t="s">
        <v>94</v>
      </c>
      <c r="AN64" t="s">
        <v>94</v>
      </c>
      <c r="AO64" t="s">
        <v>94</v>
      </c>
      <c r="AP64" t="s">
        <v>94</v>
      </c>
      <c r="AQ64" t="s">
        <v>94</v>
      </c>
      <c r="AR64" t="s">
        <v>94</v>
      </c>
      <c r="AS64" t="s">
        <v>94</v>
      </c>
      <c r="AT64" t="s">
        <v>94</v>
      </c>
      <c r="AU64" t="s">
        <v>94</v>
      </c>
      <c r="AV64" t="s">
        <v>94</v>
      </c>
      <c r="AW64" t="s">
        <v>94</v>
      </c>
      <c r="AX64" t="s">
        <v>94</v>
      </c>
      <c r="AY64" t="s">
        <v>94</v>
      </c>
      <c r="AZ64" t="s">
        <v>94</v>
      </c>
      <c r="BA64" t="s">
        <v>94</v>
      </c>
      <c r="BB64" t="s">
        <v>94</v>
      </c>
      <c r="BC64" t="s">
        <v>94</v>
      </c>
      <c r="BD64" t="s">
        <v>94</v>
      </c>
      <c r="BE64" t="s">
        <v>94</v>
      </c>
      <c r="BF64" t="s">
        <v>246</v>
      </c>
      <c r="BG64">
        <v>47</v>
      </c>
      <c r="BH64" t="s">
        <v>97</v>
      </c>
    </row>
    <row r="65" spans="1:60">
      <c r="A65" t="s">
        <v>262</v>
      </c>
      <c r="B65" t="s">
        <v>86</v>
      </c>
      <c r="C65" t="s">
        <v>260</v>
      </c>
      <c r="D65" t="s">
        <v>88</v>
      </c>
      <c r="E65" s="2">
        <f>HYPERLINK("capsilon://?command=openfolder&amp;siteaddress=entcreditunion.emaiq-na2.net&amp;folderid=FX4B26DFDC-1E24-79C9-34C1-79EC5372286B","FX230390")</f>
        <v>0</v>
      </c>
      <c r="F65" t="s">
        <v>19</v>
      </c>
      <c r="G65" t="s">
        <v>19</v>
      </c>
      <c r="H65" t="s">
        <v>89</v>
      </c>
      <c r="I65" t="s">
        <v>261</v>
      </c>
      <c r="J65">
        <v>88</v>
      </c>
      <c r="K65" t="s">
        <v>91</v>
      </c>
      <c r="L65" t="s">
        <v>92</v>
      </c>
      <c r="M65" t="s">
        <v>93</v>
      </c>
      <c r="N65">
        <v>2</v>
      </c>
      <c r="O65" s="1">
        <v>45001.553483796299</v>
      </c>
      <c r="P65" s="1">
        <v>45001.576168981483</v>
      </c>
      <c r="Q65">
        <v>1337</v>
      </c>
      <c r="R65">
        <v>623</v>
      </c>
      <c r="S65" t="b">
        <v>0</v>
      </c>
      <c r="T65" t="s">
        <v>94</v>
      </c>
      <c r="U65" t="b">
        <v>1</v>
      </c>
      <c r="V65" t="s">
        <v>148</v>
      </c>
      <c r="W65" s="1">
        <v>45001.568576388891</v>
      </c>
      <c r="X65">
        <v>312</v>
      </c>
      <c r="Y65">
        <v>74</v>
      </c>
      <c r="Z65">
        <v>0</v>
      </c>
      <c r="AA65">
        <v>74</v>
      </c>
      <c r="AB65">
        <v>0</v>
      </c>
      <c r="AC65">
        <v>16</v>
      </c>
      <c r="AD65">
        <v>14</v>
      </c>
      <c r="AE65">
        <v>0</v>
      </c>
      <c r="AF65">
        <v>0</v>
      </c>
      <c r="AG65">
        <v>0</v>
      </c>
      <c r="AH65" t="s">
        <v>99</v>
      </c>
      <c r="AI65" s="1">
        <v>45001.576168981483</v>
      </c>
      <c r="AJ65">
        <v>311</v>
      </c>
      <c r="AK65">
        <v>1</v>
      </c>
      <c r="AL65">
        <v>0</v>
      </c>
      <c r="AM65">
        <v>1</v>
      </c>
      <c r="AN65">
        <v>0</v>
      </c>
      <c r="AO65">
        <v>1</v>
      </c>
      <c r="AP65">
        <v>13</v>
      </c>
      <c r="AQ65">
        <v>0</v>
      </c>
      <c r="AR65">
        <v>0</v>
      </c>
      <c r="AS65">
        <v>0</v>
      </c>
      <c r="AT65" t="s">
        <v>94</v>
      </c>
      <c r="AU65" t="s">
        <v>94</v>
      </c>
      <c r="AV65" t="s">
        <v>94</v>
      </c>
      <c r="AW65" t="s">
        <v>94</v>
      </c>
      <c r="AX65" t="s">
        <v>94</v>
      </c>
      <c r="AY65" t="s">
        <v>94</v>
      </c>
      <c r="AZ65" t="s">
        <v>94</v>
      </c>
      <c r="BA65" t="s">
        <v>94</v>
      </c>
      <c r="BB65" t="s">
        <v>94</v>
      </c>
      <c r="BC65" t="s">
        <v>94</v>
      </c>
      <c r="BD65" t="s">
        <v>94</v>
      </c>
      <c r="BE65" t="s">
        <v>94</v>
      </c>
      <c r="BF65" t="s">
        <v>246</v>
      </c>
      <c r="BG65">
        <v>32</v>
      </c>
      <c r="BH65" t="s">
        <v>97</v>
      </c>
    </row>
    <row r="66" spans="1:60">
      <c r="A66" t="s">
        <v>263</v>
      </c>
      <c r="B66" t="s">
        <v>86</v>
      </c>
      <c r="C66" t="s">
        <v>264</v>
      </c>
      <c r="D66" t="s">
        <v>88</v>
      </c>
      <c r="E66" s="2">
        <f>HYPERLINK("capsilon://?command=openfolder&amp;siteaddress=entcreditunion.emaiq-na2.net&amp;folderid=FXF17AE26D-35D4-5245-7ED2-7E017F350BEE","FX230361")</f>
        <v>0</v>
      </c>
      <c r="F66" t="s">
        <v>19</v>
      </c>
      <c r="G66" t="s">
        <v>19</v>
      </c>
      <c r="H66" t="s">
        <v>89</v>
      </c>
      <c r="I66" t="s">
        <v>265</v>
      </c>
      <c r="J66">
        <v>70</v>
      </c>
      <c r="K66" t="s">
        <v>91</v>
      </c>
      <c r="L66" t="s">
        <v>92</v>
      </c>
      <c r="M66" t="s">
        <v>93</v>
      </c>
      <c r="N66">
        <v>2</v>
      </c>
      <c r="O66" s="1">
        <v>45001.57916666667</v>
      </c>
      <c r="P66" s="1">
        <v>45001.650335648148</v>
      </c>
      <c r="Q66">
        <v>5774</v>
      </c>
      <c r="R66">
        <v>375</v>
      </c>
      <c r="S66" t="b">
        <v>0</v>
      </c>
      <c r="T66" t="s">
        <v>94</v>
      </c>
      <c r="U66" t="b">
        <v>0</v>
      </c>
      <c r="V66" t="s">
        <v>148</v>
      </c>
      <c r="W66" s="1">
        <v>45001.615300925929</v>
      </c>
      <c r="X66">
        <v>273</v>
      </c>
      <c r="Y66">
        <v>64</v>
      </c>
      <c r="Z66">
        <v>0</v>
      </c>
      <c r="AA66">
        <v>64</v>
      </c>
      <c r="AB66">
        <v>0</v>
      </c>
      <c r="AC66">
        <v>6</v>
      </c>
      <c r="AD66">
        <v>6</v>
      </c>
      <c r="AE66">
        <v>0</v>
      </c>
      <c r="AF66">
        <v>0</v>
      </c>
      <c r="AG66">
        <v>0</v>
      </c>
      <c r="AH66" t="s">
        <v>99</v>
      </c>
      <c r="AI66" s="1">
        <v>45001.650335648148</v>
      </c>
      <c r="AJ66">
        <v>52</v>
      </c>
      <c r="AK66">
        <v>0</v>
      </c>
      <c r="AL66">
        <v>0</v>
      </c>
      <c r="AM66">
        <v>0</v>
      </c>
      <c r="AN66">
        <v>0</v>
      </c>
      <c r="AO66">
        <v>1</v>
      </c>
      <c r="AP66">
        <v>6</v>
      </c>
      <c r="AQ66">
        <v>0</v>
      </c>
      <c r="AR66">
        <v>0</v>
      </c>
      <c r="AS66">
        <v>0</v>
      </c>
      <c r="AT66" t="s">
        <v>94</v>
      </c>
      <c r="AU66" t="s">
        <v>94</v>
      </c>
      <c r="AV66" t="s">
        <v>94</v>
      </c>
      <c r="AW66" t="s">
        <v>94</v>
      </c>
      <c r="AX66" t="s">
        <v>94</v>
      </c>
      <c r="AY66" t="s">
        <v>94</v>
      </c>
      <c r="AZ66" t="s">
        <v>94</v>
      </c>
      <c r="BA66" t="s">
        <v>94</v>
      </c>
      <c r="BB66" t="s">
        <v>94</v>
      </c>
      <c r="BC66" t="s">
        <v>94</v>
      </c>
      <c r="BD66" t="s">
        <v>94</v>
      </c>
      <c r="BE66" t="s">
        <v>94</v>
      </c>
      <c r="BF66" t="s">
        <v>246</v>
      </c>
      <c r="BG66">
        <v>102</v>
      </c>
      <c r="BH66" t="s">
        <v>97</v>
      </c>
    </row>
    <row r="67" spans="1:60">
      <c r="A67" t="s">
        <v>266</v>
      </c>
      <c r="B67" t="s">
        <v>86</v>
      </c>
      <c r="C67" t="s">
        <v>267</v>
      </c>
      <c r="D67" t="s">
        <v>88</v>
      </c>
      <c r="E67" s="2">
        <f>HYPERLINK("capsilon://?command=openfolder&amp;siteaddress=entcreditunion.emaiq-na2.net&amp;folderid=FX32F6E494-F6B4-49BF-524E-4DC67F10BD51","FX230344")</f>
        <v>0</v>
      </c>
      <c r="F67" t="s">
        <v>19</v>
      </c>
      <c r="G67" t="s">
        <v>19</v>
      </c>
      <c r="H67" t="s">
        <v>89</v>
      </c>
      <c r="I67" t="s">
        <v>268</v>
      </c>
      <c r="J67">
        <v>67</v>
      </c>
      <c r="K67" t="s">
        <v>91</v>
      </c>
      <c r="L67" t="s">
        <v>92</v>
      </c>
      <c r="M67" t="s">
        <v>93</v>
      </c>
      <c r="N67">
        <v>1</v>
      </c>
      <c r="O67" s="1">
        <v>45001.622453703705</v>
      </c>
      <c r="P67" s="1">
        <v>45001.641006944446</v>
      </c>
      <c r="Q67">
        <v>1139</v>
      </c>
      <c r="R67">
        <v>464</v>
      </c>
      <c r="S67" t="b">
        <v>0</v>
      </c>
      <c r="T67" t="s">
        <v>94</v>
      </c>
      <c r="U67" t="b">
        <v>0</v>
      </c>
      <c r="V67" t="s">
        <v>148</v>
      </c>
      <c r="W67" s="1">
        <v>45001.641006944446</v>
      </c>
      <c r="X67">
        <v>207</v>
      </c>
      <c r="Y67">
        <v>24</v>
      </c>
      <c r="Z67">
        <v>0</v>
      </c>
      <c r="AA67">
        <v>24</v>
      </c>
      <c r="AB67">
        <v>0</v>
      </c>
      <c r="AC67">
        <v>5</v>
      </c>
      <c r="AD67">
        <v>43</v>
      </c>
      <c r="AE67">
        <v>52</v>
      </c>
      <c r="AF67">
        <v>0</v>
      </c>
      <c r="AG67">
        <v>1</v>
      </c>
      <c r="AH67" t="s">
        <v>94</v>
      </c>
      <c r="AI67" t="s">
        <v>94</v>
      </c>
      <c r="AJ67" t="s">
        <v>94</v>
      </c>
      <c r="AK67" t="s">
        <v>94</v>
      </c>
      <c r="AL67" t="s">
        <v>94</v>
      </c>
      <c r="AM67" t="s">
        <v>94</v>
      </c>
      <c r="AN67" t="s">
        <v>94</v>
      </c>
      <c r="AO67" t="s">
        <v>94</v>
      </c>
      <c r="AP67" t="s">
        <v>94</v>
      </c>
      <c r="AQ67" t="s">
        <v>94</v>
      </c>
      <c r="AR67" t="s">
        <v>94</v>
      </c>
      <c r="AS67" t="s">
        <v>94</v>
      </c>
      <c r="AT67" t="s">
        <v>94</v>
      </c>
      <c r="AU67" t="s">
        <v>94</v>
      </c>
      <c r="AV67" t="s">
        <v>94</v>
      </c>
      <c r="AW67" t="s">
        <v>94</v>
      </c>
      <c r="AX67" t="s">
        <v>94</v>
      </c>
      <c r="AY67" t="s">
        <v>94</v>
      </c>
      <c r="AZ67" t="s">
        <v>94</v>
      </c>
      <c r="BA67" t="s">
        <v>94</v>
      </c>
      <c r="BB67" t="s">
        <v>94</v>
      </c>
      <c r="BC67" t="s">
        <v>94</v>
      </c>
      <c r="BD67" t="s">
        <v>94</v>
      </c>
      <c r="BE67" t="s">
        <v>94</v>
      </c>
      <c r="BF67" t="s">
        <v>246</v>
      </c>
      <c r="BG67">
        <v>26</v>
      </c>
      <c r="BH67" t="s">
        <v>97</v>
      </c>
    </row>
    <row r="68" spans="1:60">
      <c r="A68" t="s">
        <v>269</v>
      </c>
      <c r="B68" t="s">
        <v>86</v>
      </c>
      <c r="C68" t="s">
        <v>267</v>
      </c>
      <c r="D68" t="s">
        <v>88</v>
      </c>
      <c r="E68" s="2">
        <f>HYPERLINK("capsilon://?command=openfolder&amp;siteaddress=entcreditunion.emaiq-na2.net&amp;folderid=FX32F6E494-F6B4-49BF-524E-4DC67F10BD51","FX230344")</f>
        <v>0</v>
      </c>
      <c r="F68" t="s">
        <v>19</v>
      </c>
      <c r="G68" t="s">
        <v>19</v>
      </c>
      <c r="H68" t="s">
        <v>89</v>
      </c>
      <c r="I68" t="s">
        <v>268</v>
      </c>
      <c r="J68">
        <v>67</v>
      </c>
      <c r="K68" t="s">
        <v>91</v>
      </c>
      <c r="L68" t="s">
        <v>92</v>
      </c>
      <c r="M68" t="s">
        <v>93</v>
      </c>
      <c r="N68">
        <v>2</v>
      </c>
      <c r="O68" s="1">
        <v>45001.643078703702</v>
      </c>
      <c r="P68" s="1">
        <v>45001.739490740743</v>
      </c>
      <c r="Q68">
        <v>7707</v>
      </c>
      <c r="R68">
        <v>623</v>
      </c>
      <c r="S68" t="b">
        <v>0</v>
      </c>
      <c r="T68" t="s">
        <v>94</v>
      </c>
      <c r="U68" t="b">
        <v>1</v>
      </c>
      <c r="V68" t="s">
        <v>148</v>
      </c>
      <c r="W68" s="1">
        <v>45001.707245370373</v>
      </c>
      <c r="X68">
        <v>349</v>
      </c>
      <c r="Y68">
        <v>52</v>
      </c>
      <c r="Z68">
        <v>0</v>
      </c>
      <c r="AA68">
        <v>52</v>
      </c>
      <c r="AB68">
        <v>0</v>
      </c>
      <c r="AC68">
        <v>14</v>
      </c>
      <c r="AD68">
        <v>15</v>
      </c>
      <c r="AE68">
        <v>0</v>
      </c>
      <c r="AF68">
        <v>0</v>
      </c>
      <c r="AG68">
        <v>0</v>
      </c>
      <c r="AH68" t="s">
        <v>99</v>
      </c>
      <c r="AI68" s="1">
        <v>45001.739490740743</v>
      </c>
      <c r="AJ68">
        <v>274</v>
      </c>
      <c r="AK68">
        <v>2</v>
      </c>
      <c r="AL68">
        <v>0</v>
      </c>
      <c r="AM68">
        <v>2</v>
      </c>
      <c r="AN68">
        <v>0</v>
      </c>
      <c r="AO68">
        <v>2</v>
      </c>
      <c r="AP68">
        <v>13</v>
      </c>
      <c r="AQ68">
        <v>0</v>
      </c>
      <c r="AR68">
        <v>0</v>
      </c>
      <c r="AS68">
        <v>0</v>
      </c>
      <c r="AT68" t="s">
        <v>94</v>
      </c>
      <c r="AU68" t="s">
        <v>94</v>
      </c>
      <c r="AV68" t="s">
        <v>94</v>
      </c>
      <c r="AW68" t="s">
        <v>94</v>
      </c>
      <c r="AX68" t="s">
        <v>94</v>
      </c>
      <c r="AY68" t="s">
        <v>94</v>
      </c>
      <c r="AZ68" t="s">
        <v>94</v>
      </c>
      <c r="BA68" t="s">
        <v>94</v>
      </c>
      <c r="BB68" t="s">
        <v>94</v>
      </c>
      <c r="BC68" t="s">
        <v>94</v>
      </c>
      <c r="BD68" t="s">
        <v>94</v>
      </c>
      <c r="BE68" t="s">
        <v>94</v>
      </c>
      <c r="BF68" t="s">
        <v>246</v>
      </c>
      <c r="BG68">
        <v>138</v>
      </c>
      <c r="BH68" t="s">
        <v>118</v>
      </c>
    </row>
    <row r="69" spans="1:60">
      <c r="A69" t="s">
        <v>270</v>
      </c>
      <c r="B69" t="s">
        <v>86</v>
      </c>
      <c r="C69" t="s">
        <v>271</v>
      </c>
      <c r="D69" t="s">
        <v>88</v>
      </c>
      <c r="E69" s="2">
        <f>HYPERLINK("capsilon://?command=openfolder&amp;siteaddress=entcreditunion.emaiq-na2.net&amp;folderid=FX18976E72-E2E8-DD0A-8283-E07580FB9B20","FX230384")</f>
        <v>0</v>
      </c>
      <c r="F69" t="s">
        <v>19</v>
      </c>
      <c r="G69" t="s">
        <v>19</v>
      </c>
      <c r="H69" t="s">
        <v>89</v>
      </c>
      <c r="I69" t="s">
        <v>272</v>
      </c>
      <c r="J69">
        <v>67</v>
      </c>
      <c r="K69" t="s">
        <v>91</v>
      </c>
      <c r="L69" t="s">
        <v>92</v>
      </c>
      <c r="M69" t="s">
        <v>93</v>
      </c>
      <c r="N69">
        <v>2</v>
      </c>
      <c r="O69" s="1">
        <v>45001.685624999998</v>
      </c>
      <c r="P69" s="1">
        <v>45001.76525462963</v>
      </c>
      <c r="Q69">
        <v>6458</v>
      </c>
      <c r="R69">
        <v>422</v>
      </c>
      <c r="S69" t="b">
        <v>0</v>
      </c>
      <c r="T69" t="s">
        <v>94</v>
      </c>
      <c r="U69" t="b">
        <v>0</v>
      </c>
      <c r="V69" t="s">
        <v>148</v>
      </c>
      <c r="W69" s="1">
        <v>45001.70957175926</v>
      </c>
      <c r="X69">
        <v>200</v>
      </c>
      <c r="Y69">
        <v>52</v>
      </c>
      <c r="Z69">
        <v>0</v>
      </c>
      <c r="AA69">
        <v>52</v>
      </c>
      <c r="AB69">
        <v>0</v>
      </c>
      <c r="AC69">
        <v>15</v>
      </c>
      <c r="AD69">
        <v>15</v>
      </c>
      <c r="AE69">
        <v>0</v>
      </c>
      <c r="AF69">
        <v>0</v>
      </c>
      <c r="AG69">
        <v>0</v>
      </c>
      <c r="AH69" t="s">
        <v>99</v>
      </c>
      <c r="AI69" s="1">
        <v>45001.76525462963</v>
      </c>
      <c r="AJ69">
        <v>119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15</v>
      </c>
      <c r="AQ69">
        <v>0</v>
      </c>
      <c r="AR69">
        <v>0</v>
      </c>
      <c r="AS69">
        <v>0</v>
      </c>
      <c r="AT69" t="s">
        <v>94</v>
      </c>
      <c r="AU69" t="s">
        <v>94</v>
      </c>
      <c r="AV69" t="s">
        <v>94</v>
      </c>
      <c r="AW69" t="s">
        <v>94</v>
      </c>
      <c r="AX69" t="s">
        <v>94</v>
      </c>
      <c r="AY69" t="s">
        <v>94</v>
      </c>
      <c r="AZ69" t="s">
        <v>94</v>
      </c>
      <c r="BA69" t="s">
        <v>94</v>
      </c>
      <c r="BB69" t="s">
        <v>94</v>
      </c>
      <c r="BC69" t="s">
        <v>94</v>
      </c>
      <c r="BD69" t="s">
        <v>94</v>
      </c>
      <c r="BE69" t="s">
        <v>94</v>
      </c>
      <c r="BF69" t="s">
        <v>246</v>
      </c>
      <c r="BG69">
        <v>114</v>
      </c>
      <c r="BH69" t="s">
        <v>97</v>
      </c>
    </row>
    <row r="70" spans="1:60">
      <c r="A70" t="s">
        <v>273</v>
      </c>
      <c r="B70" t="s">
        <v>86</v>
      </c>
      <c r="C70" t="s">
        <v>271</v>
      </c>
      <c r="D70" t="s">
        <v>88</v>
      </c>
      <c r="E70" s="2">
        <f>HYPERLINK("capsilon://?command=openfolder&amp;siteaddress=entcreditunion.emaiq-na2.net&amp;folderid=FX18976E72-E2E8-DD0A-8283-E07580FB9B20","FX230384")</f>
        <v>0</v>
      </c>
      <c r="F70" t="s">
        <v>19</v>
      </c>
      <c r="G70" t="s">
        <v>19</v>
      </c>
      <c r="H70" t="s">
        <v>89</v>
      </c>
      <c r="I70" t="s">
        <v>274</v>
      </c>
      <c r="J70">
        <v>28</v>
      </c>
      <c r="K70" t="s">
        <v>91</v>
      </c>
      <c r="L70" t="s">
        <v>92</v>
      </c>
      <c r="M70" t="s">
        <v>93</v>
      </c>
      <c r="N70">
        <v>2</v>
      </c>
      <c r="O70" s="1">
        <v>45001.687256944446</v>
      </c>
      <c r="P70" s="1">
        <v>45001.765474537038</v>
      </c>
      <c r="Q70">
        <v>6452</v>
      </c>
      <c r="R70">
        <v>306</v>
      </c>
      <c r="S70" t="b">
        <v>0</v>
      </c>
      <c r="T70" t="s">
        <v>94</v>
      </c>
      <c r="U70" t="b">
        <v>0</v>
      </c>
      <c r="V70" t="s">
        <v>148</v>
      </c>
      <c r="W70" s="1">
        <v>45001.740810185183</v>
      </c>
      <c r="X70">
        <v>276</v>
      </c>
      <c r="Y70">
        <v>0</v>
      </c>
      <c r="Z70">
        <v>0</v>
      </c>
      <c r="AA70">
        <v>0</v>
      </c>
      <c r="AB70">
        <v>21</v>
      </c>
      <c r="AC70">
        <v>0</v>
      </c>
      <c r="AD70">
        <v>28</v>
      </c>
      <c r="AE70">
        <v>0</v>
      </c>
      <c r="AF70">
        <v>0</v>
      </c>
      <c r="AG70">
        <v>0</v>
      </c>
      <c r="AH70" t="s">
        <v>99</v>
      </c>
      <c r="AI70" s="1">
        <v>45001.765474537038</v>
      </c>
      <c r="AJ70">
        <v>18</v>
      </c>
      <c r="AK70">
        <v>0</v>
      </c>
      <c r="AL70">
        <v>0</v>
      </c>
      <c r="AM70">
        <v>0</v>
      </c>
      <c r="AN70">
        <v>42</v>
      </c>
      <c r="AO70">
        <v>0</v>
      </c>
      <c r="AP70">
        <v>28</v>
      </c>
      <c r="AQ70">
        <v>0</v>
      </c>
      <c r="AR70">
        <v>0</v>
      </c>
      <c r="AS70">
        <v>0</v>
      </c>
      <c r="AT70" t="s">
        <v>94</v>
      </c>
      <c r="AU70" t="s">
        <v>94</v>
      </c>
      <c r="AV70" t="s">
        <v>94</v>
      </c>
      <c r="AW70" t="s">
        <v>94</v>
      </c>
      <c r="AX70" t="s">
        <v>94</v>
      </c>
      <c r="AY70" t="s">
        <v>94</v>
      </c>
      <c r="AZ70" t="s">
        <v>94</v>
      </c>
      <c r="BA70" t="s">
        <v>94</v>
      </c>
      <c r="BB70" t="s">
        <v>94</v>
      </c>
      <c r="BC70" t="s">
        <v>94</v>
      </c>
      <c r="BD70" t="s">
        <v>94</v>
      </c>
      <c r="BE70" t="s">
        <v>94</v>
      </c>
      <c r="BF70" t="s">
        <v>246</v>
      </c>
      <c r="BG70">
        <v>112</v>
      </c>
      <c r="BH70" t="s">
        <v>97</v>
      </c>
    </row>
    <row r="71" spans="1:60">
      <c r="A71" t="s">
        <v>275</v>
      </c>
      <c r="B71" t="s">
        <v>86</v>
      </c>
      <c r="C71" t="s">
        <v>271</v>
      </c>
      <c r="D71" t="s">
        <v>88</v>
      </c>
      <c r="E71" s="2">
        <f>HYPERLINK("capsilon://?command=openfolder&amp;siteaddress=entcreditunion.emaiq-na2.net&amp;folderid=FX18976E72-E2E8-DD0A-8283-E07580FB9B20","FX230384")</f>
        <v>0</v>
      </c>
      <c r="F71" t="s">
        <v>19</v>
      </c>
      <c r="G71" t="s">
        <v>19</v>
      </c>
      <c r="H71" t="s">
        <v>89</v>
      </c>
      <c r="I71" t="s">
        <v>276</v>
      </c>
      <c r="J71">
        <v>28</v>
      </c>
      <c r="K71" t="s">
        <v>91</v>
      </c>
      <c r="L71" t="s">
        <v>92</v>
      </c>
      <c r="M71" t="s">
        <v>93</v>
      </c>
      <c r="N71">
        <v>2</v>
      </c>
      <c r="O71" s="1">
        <v>45001.687743055554</v>
      </c>
      <c r="P71" s="1">
        <v>45001.765694444446</v>
      </c>
      <c r="Q71">
        <v>6623</v>
      </c>
      <c r="R71">
        <v>112</v>
      </c>
      <c r="S71" t="b">
        <v>0</v>
      </c>
      <c r="T71" t="s">
        <v>94</v>
      </c>
      <c r="U71" t="b">
        <v>0</v>
      </c>
      <c r="V71" t="s">
        <v>148</v>
      </c>
      <c r="W71" s="1">
        <v>45001.741909722223</v>
      </c>
      <c r="X71">
        <v>94</v>
      </c>
      <c r="Y71">
        <v>0</v>
      </c>
      <c r="Z71">
        <v>0</v>
      </c>
      <c r="AA71">
        <v>0</v>
      </c>
      <c r="AB71">
        <v>21</v>
      </c>
      <c r="AC71">
        <v>0</v>
      </c>
      <c r="AD71">
        <v>28</v>
      </c>
      <c r="AE71">
        <v>0</v>
      </c>
      <c r="AF71">
        <v>0</v>
      </c>
      <c r="AG71">
        <v>0</v>
      </c>
      <c r="AH71" t="s">
        <v>99</v>
      </c>
      <c r="AI71" s="1">
        <v>45001.765694444446</v>
      </c>
      <c r="AJ71">
        <v>18</v>
      </c>
      <c r="AK71">
        <v>0</v>
      </c>
      <c r="AL71">
        <v>0</v>
      </c>
      <c r="AM71">
        <v>0</v>
      </c>
      <c r="AN71">
        <v>21</v>
      </c>
      <c r="AO71">
        <v>0</v>
      </c>
      <c r="AP71">
        <v>28</v>
      </c>
      <c r="AQ71">
        <v>0</v>
      </c>
      <c r="AR71">
        <v>0</v>
      </c>
      <c r="AS71">
        <v>0</v>
      </c>
      <c r="AT71" t="s">
        <v>94</v>
      </c>
      <c r="AU71" t="s">
        <v>94</v>
      </c>
      <c r="AV71" t="s">
        <v>94</v>
      </c>
      <c r="AW71" t="s">
        <v>94</v>
      </c>
      <c r="AX71" t="s">
        <v>94</v>
      </c>
      <c r="AY71" t="s">
        <v>94</v>
      </c>
      <c r="AZ71" t="s">
        <v>94</v>
      </c>
      <c r="BA71" t="s">
        <v>94</v>
      </c>
      <c r="BB71" t="s">
        <v>94</v>
      </c>
      <c r="BC71" t="s">
        <v>94</v>
      </c>
      <c r="BD71" t="s">
        <v>94</v>
      </c>
      <c r="BE71" t="s">
        <v>94</v>
      </c>
      <c r="BF71" t="s">
        <v>246</v>
      </c>
      <c r="BG71">
        <v>112</v>
      </c>
      <c r="BH71" t="s">
        <v>97</v>
      </c>
    </row>
    <row r="72" spans="1:60">
      <c r="A72" t="s">
        <v>277</v>
      </c>
      <c r="B72" t="s">
        <v>86</v>
      </c>
      <c r="C72" t="s">
        <v>271</v>
      </c>
      <c r="D72" t="s">
        <v>88</v>
      </c>
      <c r="E72" s="2">
        <f>HYPERLINK("capsilon://?command=openfolder&amp;siteaddress=entcreditunion.emaiq-na2.net&amp;folderid=FX18976E72-E2E8-DD0A-8283-E07580FB9B20","FX230384")</f>
        <v>0</v>
      </c>
      <c r="F72" t="s">
        <v>19</v>
      </c>
      <c r="G72" t="s">
        <v>19</v>
      </c>
      <c r="H72" t="s">
        <v>89</v>
      </c>
      <c r="I72" t="s">
        <v>278</v>
      </c>
      <c r="J72">
        <v>81</v>
      </c>
      <c r="K72" t="s">
        <v>91</v>
      </c>
      <c r="L72" t="s">
        <v>92</v>
      </c>
      <c r="M72" t="s">
        <v>93</v>
      </c>
      <c r="N72">
        <v>2</v>
      </c>
      <c r="O72" s="1">
        <v>45001.689293981479</v>
      </c>
      <c r="P72" s="1">
        <v>45001.765856481485</v>
      </c>
      <c r="Q72">
        <v>5642</v>
      </c>
      <c r="R72">
        <v>973</v>
      </c>
      <c r="S72" t="b">
        <v>0</v>
      </c>
      <c r="T72" t="s">
        <v>94</v>
      </c>
      <c r="U72" t="b">
        <v>0</v>
      </c>
      <c r="V72" t="s">
        <v>148</v>
      </c>
      <c r="W72" s="1">
        <v>45001.753032407411</v>
      </c>
      <c r="X72">
        <v>960</v>
      </c>
      <c r="Y72">
        <v>0</v>
      </c>
      <c r="Z72">
        <v>0</v>
      </c>
      <c r="AA72">
        <v>0</v>
      </c>
      <c r="AB72">
        <v>75</v>
      </c>
      <c r="AC72">
        <v>14</v>
      </c>
      <c r="AD72">
        <v>81</v>
      </c>
      <c r="AE72">
        <v>0</v>
      </c>
      <c r="AF72">
        <v>0</v>
      </c>
      <c r="AG72">
        <v>0</v>
      </c>
      <c r="AH72" t="s">
        <v>99</v>
      </c>
      <c r="AI72" s="1">
        <v>45001.765856481485</v>
      </c>
      <c r="AJ72">
        <v>13</v>
      </c>
      <c r="AK72">
        <v>0</v>
      </c>
      <c r="AL72">
        <v>0</v>
      </c>
      <c r="AM72">
        <v>0</v>
      </c>
      <c r="AN72">
        <v>75</v>
      </c>
      <c r="AO72">
        <v>0</v>
      </c>
      <c r="AP72">
        <v>81</v>
      </c>
      <c r="AQ72">
        <v>0</v>
      </c>
      <c r="AR72">
        <v>0</v>
      </c>
      <c r="AS72">
        <v>0</v>
      </c>
      <c r="AT72" t="s">
        <v>94</v>
      </c>
      <c r="AU72" t="s">
        <v>94</v>
      </c>
      <c r="AV72" t="s">
        <v>94</v>
      </c>
      <c r="AW72" t="s">
        <v>94</v>
      </c>
      <c r="AX72" t="s">
        <v>94</v>
      </c>
      <c r="AY72" t="s">
        <v>94</v>
      </c>
      <c r="AZ72" t="s">
        <v>94</v>
      </c>
      <c r="BA72" t="s">
        <v>94</v>
      </c>
      <c r="BB72" t="s">
        <v>94</v>
      </c>
      <c r="BC72" t="s">
        <v>94</v>
      </c>
      <c r="BD72" t="s">
        <v>94</v>
      </c>
      <c r="BE72" t="s">
        <v>94</v>
      </c>
      <c r="BF72" t="s">
        <v>246</v>
      </c>
      <c r="BG72">
        <v>110</v>
      </c>
      <c r="BH72" t="s">
        <v>97</v>
      </c>
    </row>
    <row r="73" spans="1:60">
      <c r="A73" t="s">
        <v>279</v>
      </c>
      <c r="B73" t="s">
        <v>86</v>
      </c>
      <c r="C73" t="s">
        <v>280</v>
      </c>
      <c r="D73" t="s">
        <v>88</v>
      </c>
      <c r="E73" s="2">
        <f>HYPERLINK("capsilon://?command=openfolder&amp;siteaddress=entcreditunion.emaiq-na2.net&amp;folderid=FX86D8ED53-8DD9-98DD-E8B1-4C4F562E3FA6","FX230360")</f>
        <v>0</v>
      </c>
      <c r="F73" t="s">
        <v>19</v>
      </c>
      <c r="G73" t="s">
        <v>19</v>
      </c>
      <c r="H73" t="s">
        <v>89</v>
      </c>
      <c r="I73" t="s">
        <v>281</v>
      </c>
      <c r="J73">
        <v>28</v>
      </c>
      <c r="K73" t="s">
        <v>91</v>
      </c>
      <c r="L73" t="s">
        <v>92</v>
      </c>
      <c r="M73" t="s">
        <v>93</v>
      </c>
      <c r="N73">
        <v>2</v>
      </c>
      <c r="O73" s="1">
        <v>45002.370405092595</v>
      </c>
      <c r="P73" s="1">
        <v>45002.426134259258</v>
      </c>
      <c r="Q73">
        <v>4684</v>
      </c>
      <c r="R73">
        <v>131</v>
      </c>
      <c r="S73" t="b">
        <v>0</v>
      </c>
      <c r="T73" t="s">
        <v>94</v>
      </c>
      <c r="U73" t="b">
        <v>0</v>
      </c>
      <c r="V73" t="s">
        <v>282</v>
      </c>
      <c r="W73" s="1">
        <v>45002.398576388892</v>
      </c>
      <c r="X73">
        <v>58</v>
      </c>
      <c r="Y73">
        <v>21</v>
      </c>
      <c r="Z73">
        <v>0</v>
      </c>
      <c r="AA73">
        <v>21</v>
      </c>
      <c r="AB73">
        <v>0</v>
      </c>
      <c r="AC73">
        <v>1</v>
      </c>
      <c r="AD73">
        <v>7</v>
      </c>
      <c r="AE73">
        <v>0</v>
      </c>
      <c r="AF73">
        <v>0</v>
      </c>
      <c r="AG73">
        <v>0</v>
      </c>
      <c r="AH73" t="s">
        <v>235</v>
      </c>
      <c r="AI73" s="1">
        <v>45002.426134259258</v>
      </c>
      <c r="AJ73">
        <v>73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7</v>
      </c>
      <c r="AQ73">
        <v>0</v>
      </c>
      <c r="AR73">
        <v>0</v>
      </c>
      <c r="AS73">
        <v>0</v>
      </c>
      <c r="AT73" t="s">
        <v>94</v>
      </c>
      <c r="AU73" t="s">
        <v>94</v>
      </c>
      <c r="AV73" t="s">
        <v>94</v>
      </c>
      <c r="AW73" t="s">
        <v>94</v>
      </c>
      <c r="AX73" t="s">
        <v>94</v>
      </c>
      <c r="AY73" t="s">
        <v>94</v>
      </c>
      <c r="AZ73" t="s">
        <v>94</v>
      </c>
      <c r="BA73" t="s">
        <v>94</v>
      </c>
      <c r="BB73" t="s">
        <v>94</v>
      </c>
      <c r="BC73" t="s">
        <v>94</v>
      </c>
      <c r="BD73" t="s">
        <v>94</v>
      </c>
      <c r="BE73" t="s">
        <v>94</v>
      </c>
      <c r="BF73" t="s">
        <v>283</v>
      </c>
      <c r="BG73">
        <v>80</v>
      </c>
      <c r="BH73" t="s">
        <v>97</v>
      </c>
    </row>
    <row r="74" spans="1:60">
      <c r="A74" t="s">
        <v>284</v>
      </c>
      <c r="B74" t="s">
        <v>86</v>
      </c>
      <c r="C74" t="s">
        <v>285</v>
      </c>
      <c r="D74" t="s">
        <v>88</v>
      </c>
      <c r="E74" s="2">
        <f>HYPERLINK("capsilon://?command=openfolder&amp;siteaddress=entcreditunion.emaiq-na2.net&amp;folderid=FX4B8E7F00-D8B5-9174-7D11-E44C7C60A729","FX230380")</f>
        <v>0</v>
      </c>
      <c r="F74" t="s">
        <v>19</v>
      </c>
      <c r="G74" t="s">
        <v>19</v>
      </c>
      <c r="H74" t="s">
        <v>89</v>
      </c>
      <c r="I74" t="s">
        <v>286</v>
      </c>
      <c r="J74">
        <v>67</v>
      </c>
      <c r="K74" t="s">
        <v>91</v>
      </c>
      <c r="L74" t="s">
        <v>92</v>
      </c>
      <c r="M74" t="s">
        <v>93</v>
      </c>
      <c r="N74">
        <v>2</v>
      </c>
      <c r="O74" s="1">
        <v>45005.700729166667</v>
      </c>
      <c r="P74" s="1">
        <v>45005.763553240744</v>
      </c>
      <c r="Q74">
        <v>5212</v>
      </c>
      <c r="R74">
        <v>216</v>
      </c>
      <c r="S74" t="b">
        <v>0</v>
      </c>
      <c r="T74" t="s">
        <v>94</v>
      </c>
      <c r="U74" t="b">
        <v>0</v>
      </c>
      <c r="V74" t="s">
        <v>287</v>
      </c>
      <c r="W74" s="1">
        <v>45005.733217592591</v>
      </c>
      <c r="X74">
        <v>104</v>
      </c>
      <c r="Y74">
        <v>52</v>
      </c>
      <c r="Z74">
        <v>0</v>
      </c>
      <c r="AA74">
        <v>52</v>
      </c>
      <c r="AB74">
        <v>0</v>
      </c>
      <c r="AC74">
        <v>5</v>
      </c>
      <c r="AD74">
        <v>15</v>
      </c>
      <c r="AE74">
        <v>0</v>
      </c>
      <c r="AF74">
        <v>0</v>
      </c>
      <c r="AG74">
        <v>0</v>
      </c>
      <c r="AH74" t="s">
        <v>239</v>
      </c>
      <c r="AI74" s="1">
        <v>45005.763553240744</v>
      </c>
      <c r="AJ74">
        <v>85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15</v>
      </c>
      <c r="AQ74">
        <v>0</v>
      </c>
      <c r="AR74">
        <v>0</v>
      </c>
      <c r="AS74">
        <v>0</v>
      </c>
      <c r="AT74" t="s">
        <v>94</v>
      </c>
      <c r="AU74" t="s">
        <v>94</v>
      </c>
      <c r="AV74" t="s">
        <v>94</v>
      </c>
      <c r="AW74" t="s">
        <v>94</v>
      </c>
      <c r="AX74" t="s">
        <v>94</v>
      </c>
      <c r="AY74" t="s">
        <v>94</v>
      </c>
      <c r="AZ74" t="s">
        <v>94</v>
      </c>
      <c r="BA74" t="s">
        <v>94</v>
      </c>
      <c r="BB74" t="s">
        <v>94</v>
      </c>
      <c r="BC74" t="s">
        <v>94</v>
      </c>
      <c r="BD74" t="s">
        <v>94</v>
      </c>
      <c r="BE74" t="s">
        <v>94</v>
      </c>
      <c r="BF74" t="s">
        <v>288</v>
      </c>
      <c r="BG74">
        <v>90</v>
      </c>
      <c r="BH74" t="s">
        <v>97</v>
      </c>
    </row>
    <row r="75" spans="1:60">
      <c r="A75" t="s">
        <v>289</v>
      </c>
      <c r="B75" t="s">
        <v>86</v>
      </c>
      <c r="C75" t="s">
        <v>285</v>
      </c>
      <c r="D75" t="s">
        <v>88</v>
      </c>
      <c r="E75" s="2">
        <f>HYPERLINK("capsilon://?command=openfolder&amp;siteaddress=entcreditunion.emaiq-na2.net&amp;folderid=FX4B8E7F00-D8B5-9174-7D11-E44C7C60A729","FX230380")</f>
        <v>0</v>
      </c>
      <c r="F75" t="s">
        <v>19</v>
      </c>
      <c r="G75" t="s">
        <v>19</v>
      </c>
      <c r="H75" t="s">
        <v>89</v>
      </c>
      <c r="I75" t="s">
        <v>290</v>
      </c>
      <c r="J75">
        <v>44</v>
      </c>
      <c r="K75" t="s">
        <v>91</v>
      </c>
      <c r="L75" t="s">
        <v>92</v>
      </c>
      <c r="M75" t="s">
        <v>93</v>
      </c>
      <c r="N75">
        <v>2</v>
      </c>
      <c r="O75" s="1">
        <v>45005.700798611113</v>
      </c>
      <c r="P75" s="1">
        <v>45005.764386574076</v>
      </c>
      <c r="Q75">
        <v>5327</v>
      </c>
      <c r="R75">
        <v>167</v>
      </c>
      <c r="S75" t="b">
        <v>0</v>
      </c>
      <c r="T75" t="s">
        <v>94</v>
      </c>
      <c r="U75" t="b">
        <v>0</v>
      </c>
      <c r="V75" t="s">
        <v>287</v>
      </c>
      <c r="W75" s="1">
        <v>45005.734340277777</v>
      </c>
      <c r="X75">
        <v>96</v>
      </c>
      <c r="Y75">
        <v>37</v>
      </c>
      <c r="Z75">
        <v>0</v>
      </c>
      <c r="AA75">
        <v>37</v>
      </c>
      <c r="AB75">
        <v>0</v>
      </c>
      <c r="AC75">
        <v>12</v>
      </c>
      <c r="AD75">
        <v>7</v>
      </c>
      <c r="AE75">
        <v>0</v>
      </c>
      <c r="AF75">
        <v>0</v>
      </c>
      <c r="AG75">
        <v>0</v>
      </c>
      <c r="AH75" t="s">
        <v>239</v>
      </c>
      <c r="AI75" s="1">
        <v>45005.764386574076</v>
      </c>
      <c r="AJ75">
        <v>71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7</v>
      </c>
      <c r="AQ75">
        <v>0</v>
      </c>
      <c r="AR75">
        <v>0</v>
      </c>
      <c r="AS75">
        <v>0</v>
      </c>
      <c r="AT75" t="s">
        <v>94</v>
      </c>
      <c r="AU75" t="s">
        <v>94</v>
      </c>
      <c r="AV75" t="s">
        <v>94</v>
      </c>
      <c r="AW75" t="s">
        <v>94</v>
      </c>
      <c r="AX75" t="s">
        <v>94</v>
      </c>
      <c r="AY75" t="s">
        <v>94</v>
      </c>
      <c r="AZ75" t="s">
        <v>94</v>
      </c>
      <c r="BA75" t="s">
        <v>94</v>
      </c>
      <c r="BB75" t="s">
        <v>94</v>
      </c>
      <c r="BC75" t="s">
        <v>94</v>
      </c>
      <c r="BD75" t="s">
        <v>94</v>
      </c>
      <c r="BE75" t="s">
        <v>94</v>
      </c>
      <c r="BF75" t="s">
        <v>288</v>
      </c>
      <c r="BG75">
        <v>91</v>
      </c>
      <c r="BH75" t="s">
        <v>97</v>
      </c>
    </row>
    <row r="76" spans="1:60">
      <c r="A76" t="s">
        <v>291</v>
      </c>
      <c r="B76" t="s">
        <v>86</v>
      </c>
      <c r="C76" t="s">
        <v>292</v>
      </c>
      <c r="D76" t="s">
        <v>88</v>
      </c>
      <c r="E76" s="2">
        <f>HYPERLINK("capsilon://?command=openfolder&amp;siteaddress=entcreditunion.emaiq-na2.net&amp;folderid=FXA613C5B8-719E-3821-1C61-D66456040F01","FX2303118")</f>
        <v>0</v>
      </c>
      <c r="F76" t="s">
        <v>19</v>
      </c>
      <c r="G76" t="s">
        <v>19</v>
      </c>
      <c r="H76" t="s">
        <v>89</v>
      </c>
      <c r="I76" t="s">
        <v>293</v>
      </c>
      <c r="J76">
        <v>28</v>
      </c>
      <c r="K76" t="s">
        <v>91</v>
      </c>
      <c r="L76" t="s">
        <v>92</v>
      </c>
      <c r="M76" t="s">
        <v>93</v>
      </c>
      <c r="N76">
        <v>1</v>
      </c>
      <c r="O76" s="1">
        <v>45006.522372685184</v>
      </c>
      <c r="P76" s="1">
        <v>45006.542002314818</v>
      </c>
      <c r="Q76">
        <v>1305</v>
      </c>
      <c r="R76">
        <v>391</v>
      </c>
      <c r="S76" t="b">
        <v>0</v>
      </c>
      <c r="T76" t="s">
        <v>94</v>
      </c>
      <c r="U76" t="b">
        <v>0</v>
      </c>
      <c r="V76" t="s">
        <v>287</v>
      </c>
      <c r="W76" s="1">
        <v>45006.542002314818</v>
      </c>
      <c r="X76">
        <v>391</v>
      </c>
      <c r="Y76">
        <v>0</v>
      </c>
      <c r="Z76">
        <v>0</v>
      </c>
      <c r="AA76">
        <v>0</v>
      </c>
      <c r="AB76">
        <v>0</v>
      </c>
      <c r="AC76">
        <v>0</v>
      </c>
      <c r="AD76">
        <v>28</v>
      </c>
      <c r="AE76">
        <v>14</v>
      </c>
      <c r="AF76">
        <v>0</v>
      </c>
      <c r="AG76">
        <v>2</v>
      </c>
      <c r="AH76" t="s">
        <v>94</v>
      </c>
      <c r="AI76" t="s">
        <v>94</v>
      </c>
      <c r="AJ76" t="s">
        <v>94</v>
      </c>
      <c r="AK76" t="s">
        <v>94</v>
      </c>
      <c r="AL76" t="s">
        <v>94</v>
      </c>
      <c r="AM76" t="s">
        <v>94</v>
      </c>
      <c r="AN76" t="s">
        <v>94</v>
      </c>
      <c r="AO76" t="s">
        <v>94</v>
      </c>
      <c r="AP76" t="s">
        <v>94</v>
      </c>
      <c r="AQ76" t="s">
        <v>94</v>
      </c>
      <c r="AR76" t="s">
        <v>94</v>
      </c>
      <c r="AS76" t="s">
        <v>94</v>
      </c>
      <c r="AT76" t="s">
        <v>94</v>
      </c>
      <c r="AU76" t="s">
        <v>94</v>
      </c>
      <c r="AV76" t="s">
        <v>94</v>
      </c>
      <c r="AW76" t="s">
        <v>94</v>
      </c>
      <c r="AX76" t="s">
        <v>94</v>
      </c>
      <c r="AY76" t="s">
        <v>94</v>
      </c>
      <c r="AZ76" t="s">
        <v>94</v>
      </c>
      <c r="BA76" t="s">
        <v>94</v>
      </c>
      <c r="BB76" t="s">
        <v>94</v>
      </c>
      <c r="BC76" t="s">
        <v>94</v>
      </c>
      <c r="BD76" t="s">
        <v>94</v>
      </c>
      <c r="BE76" t="s">
        <v>94</v>
      </c>
      <c r="BF76" t="s">
        <v>294</v>
      </c>
      <c r="BG76">
        <v>28</v>
      </c>
      <c r="BH76" t="s">
        <v>97</v>
      </c>
    </row>
    <row r="77" spans="1:60">
      <c r="A77" t="s">
        <v>295</v>
      </c>
      <c r="B77" t="s">
        <v>86</v>
      </c>
      <c r="C77" t="s">
        <v>296</v>
      </c>
      <c r="D77" t="s">
        <v>88</v>
      </c>
      <c r="E77" s="2">
        <f>HYPERLINK("capsilon://?command=openfolder&amp;siteaddress=entcreditunion.emaiq-na2.net&amp;folderid=FX11D8D919-E847-2059-62B3-9C4B04FC8A73","FX2303115")</f>
        <v>0</v>
      </c>
      <c r="F77" t="s">
        <v>19</v>
      </c>
      <c r="G77" t="s">
        <v>19</v>
      </c>
      <c r="H77" t="s">
        <v>89</v>
      </c>
      <c r="I77" t="s">
        <v>297</v>
      </c>
      <c r="J77">
        <v>54</v>
      </c>
      <c r="K77" t="s">
        <v>91</v>
      </c>
      <c r="L77" t="s">
        <v>92</v>
      </c>
      <c r="M77" t="s">
        <v>93</v>
      </c>
      <c r="N77">
        <v>2</v>
      </c>
      <c r="O77" s="1">
        <v>45006.531041666669</v>
      </c>
      <c r="P77" s="1">
        <v>45006.561712962961</v>
      </c>
      <c r="Q77">
        <v>2558</v>
      </c>
      <c r="R77">
        <v>92</v>
      </c>
      <c r="S77" t="b">
        <v>0</v>
      </c>
      <c r="T77" t="s">
        <v>94</v>
      </c>
      <c r="U77" t="b">
        <v>0</v>
      </c>
      <c r="V77" t="s">
        <v>287</v>
      </c>
      <c r="W77" s="1">
        <v>45006.542893518519</v>
      </c>
      <c r="X77">
        <v>76</v>
      </c>
      <c r="Y77">
        <v>1</v>
      </c>
      <c r="Z77">
        <v>0</v>
      </c>
      <c r="AA77">
        <v>1</v>
      </c>
      <c r="AB77">
        <v>25</v>
      </c>
      <c r="AC77">
        <v>0</v>
      </c>
      <c r="AD77">
        <v>53</v>
      </c>
      <c r="AE77">
        <v>0</v>
      </c>
      <c r="AF77">
        <v>0</v>
      </c>
      <c r="AG77">
        <v>0</v>
      </c>
      <c r="AH77" t="s">
        <v>99</v>
      </c>
      <c r="AI77" s="1">
        <v>45006.561712962961</v>
      </c>
      <c r="AJ77">
        <v>16</v>
      </c>
      <c r="AK77">
        <v>0</v>
      </c>
      <c r="AL77">
        <v>0</v>
      </c>
      <c r="AM77">
        <v>0</v>
      </c>
      <c r="AN77">
        <v>26</v>
      </c>
      <c r="AO77">
        <v>0</v>
      </c>
      <c r="AP77">
        <v>53</v>
      </c>
      <c r="AQ77">
        <v>0</v>
      </c>
      <c r="AR77">
        <v>0</v>
      </c>
      <c r="AS77">
        <v>0</v>
      </c>
      <c r="AT77" t="s">
        <v>94</v>
      </c>
      <c r="AU77" t="s">
        <v>94</v>
      </c>
      <c r="AV77" t="s">
        <v>94</v>
      </c>
      <c r="AW77" t="s">
        <v>94</v>
      </c>
      <c r="AX77" t="s">
        <v>94</v>
      </c>
      <c r="AY77" t="s">
        <v>94</v>
      </c>
      <c r="AZ77" t="s">
        <v>94</v>
      </c>
      <c r="BA77" t="s">
        <v>94</v>
      </c>
      <c r="BB77" t="s">
        <v>94</v>
      </c>
      <c r="BC77" t="s">
        <v>94</v>
      </c>
      <c r="BD77" t="s">
        <v>94</v>
      </c>
      <c r="BE77" t="s">
        <v>94</v>
      </c>
      <c r="BF77" t="s">
        <v>294</v>
      </c>
      <c r="BG77">
        <v>44</v>
      </c>
      <c r="BH77" t="s">
        <v>97</v>
      </c>
    </row>
    <row r="78" spans="1:60">
      <c r="A78" t="s">
        <v>298</v>
      </c>
      <c r="B78" t="s">
        <v>86</v>
      </c>
      <c r="C78" t="s">
        <v>296</v>
      </c>
      <c r="D78" t="s">
        <v>88</v>
      </c>
      <c r="E78" s="2">
        <f>HYPERLINK("capsilon://?command=openfolder&amp;siteaddress=entcreditunion.emaiq-na2.net&amp;folderid=FX11D8D919-E847-2059-62B3-9C4B04FC8A73","FX2303115")</f>
        <v>0</v>
      </c>
      <c r="F78" t="s">
        <v>19</v>
      </c>
      <c r="G78" t="s">
        <v>19</v>
      </c>
      <c r="H78" t="s">
        <v>89</v>
      </c>
      <c r="I78" t="s">
        <v>299</v>
      </c>
      <c r="J78">
        <v>117</v>
      </c>
      <c r="K78" t="s">
        <v>91</v>
      </c>
      <c r="L78" t="s">
        <v>92</v>
      </c>
      <c r="M78" t="s">
        <v>93</v>
      </c>
      <c r="N78">
        <v>2</v>
      </c>
      <c r="O78" s="1">
        <v>45006.534768518519</v>
      </c>
      <c r="P78" s="1">
        <v>45006.562083333331</v>
      </c>
      <c r="Q78">
        <v>2161</v>
      </c>
      <c r="R78">
        <v>199</v>
      </c>
      <c r="S78" t="b">
        <v>0</v>
      </c>
      <c r="T78" t="s">
        <v>94</v>
      </c>
      <c r="U78" t="b">
        <v>0</v>
      </c>
      <c r="V78" t="s">
        <v>287</v>
      </c>
      <c r="W78" s="1">
        <v>45006.547199074077</v>
      </c>
      <c r="X78">
        <v>168</v>
      </c>
      <c r="Y78">
        <v>1</v>
      </c>
      <c r="Z78">
        <v>0</v>
      </c>
      <c r="AA78">
        <v>1</v>
      </c>
      <c r="AB78">
        <v>30</v>
      </c>
      <c r="AC78">
        <v>0</v>
      </c>
      <c r="AD78">
        <v>116</v>
      </c>
      <c r="AE78">
        <v>0</v>
      </c>
      <c r="AF78">
        <v>0</v>
      </c>
      <c r="AG78">
        <v>0</v>
      </c>
      <c r="AH78" t="s">
        <v>99</v>
      </c>
      <c r="AI78" s="1">
        <v>45006.562083333331</v>
      </c>
      <c r="AJ78">
        <v>31</v>
      </c>
      <c r="AK78">
        <v>0</v>
      </c>
      <c r="AL78">
        <v>0</v>
      </c>
      <c r="AM78">
        <v>0</v>
      </c>
      <c r="AN78">
        <v>31</v>
      </c>
      <c r="AO78">
        <v>0</v>
      </c>
      <c r="AP78">
        <v>116</v>
      </c>
      <c r="AQ78">
        <v>0</v>
      </c>
      <c r="AR78">
        <v>0</v>
      </c>
      <c r="AS78">
        <v>0</v>
      </c>
      <c r="AT78" t="s">
        <v>94</v>
      </c>
      <c r="AU78" t="s">
        <v>94</v>
      </c>
      <c r="AV78" t="s">
        <v>94</v>
      </c>
      <c r="AW78" t="s">
        <v>94</v>
      </c>
      <c r="AX78" t="s">
        <v>94</v>
      </c>
      <c r="AY78" t="s">
        <v>94</v>
      </c>
      <c r="AZ78" t="s">
        <v>94</v>
      </c>
      <c r="BA78" t="s">
        <v>94</v>
      </c>
      <c r="BB78" t="s">
        <v>94</v>
      </c>
      <c r="BC78" t="s">
        <v>94</v>
      </c>
      <c r="BD78" t="s">
        <v>94</v>
      </c>
      <c r="BE78" t="s">
        <v>94</v>
      </c>
      <c r="BF78" t="s">
        <v>294</v>
      </c>
      <c r="BG78">
        <v>39</v>
      </c>
      <c r="BH78" t="s">
        <v>97</v>
      </c>
    </row>
    <row r="79" spans="1:60">
      <c r="A79" t="s">
        <v>300</v>
      </c>
      <c r="B79" t="s">
        <v>86</v>
      </c>
      <c r="C79" t="s">
        <v>292</v>
      </c>
      <c r="D79" t="s">
        <v>88</v>
      </c>
      <c r="E79" s="2">
        <f>HYPERLINK("capsilon://?command=openfolder&amp;siteaddress=entcreditunion.emaiq-na2.net&amp;folderid=FXA613C5B8-719E-3821-1C61-D66456040F01","FX2303118")</f>
        <v>0</v>
      </c>
      <c r="F79" t="s">
        <v>19</v>
      </c>
      <c r="G79" t="s">
        <v>19</v>
      </c>
      <c r="H79" t="s">
        <v>89</v>
      </c>
      <c r="I79" t="s">
        <v>293</v>
      </c>
      <c r="J79">
        <v>56</v>
      </c>
      <c r="K79" t="s">
        <v>91</v>
      </c>
      <c r="L79" t="s">
        <v>92</v>
      </c>
      <c r="M79" t="s">
        <v>93</v>
      </c>
      <c r="N79">
        <v>2</v>
      </c>
      <c r="O79" s="1">
        <v>45006.542673611111</v>
      </c>
      <c r="P79" s="1">
        <v>45006.561516203707</v>
      </c>
      <c r="Q79">
        <v>1368</v>
      </c>
      <c r="R79">
        <v>260</v>
      </c>
      <c r="S79" t="b">
        <v>0</v>
      </c>
      <c r="T79" t="s">
        <v>94</v>
      </c>
      <c r="U79" t="b">
        <v>1</v>
      </c>
      <c r="V79" t="s">
        <v>287</v>
      </c>
      <c r="W79" s="1">
        <v>45006.545254629629</v>
      </c>
      <c r="X79">
        <v>203</v>
      </c>
      <c r="Y79">
        <v>28</v>
      </c>
      <c r="Z79">
        <v>0</v>
      </c>
      <c r="AA79">
        <v>28</v>
      </c>
      <c r="AB79">
        <v>0</v>
      </c>
      <c r="AC79">
        <v>12</v>
      </c>
      <c r="AD79">
        <v>28</v>
      </c>
      <c r="AE79">
        <v>0</v>
      </c>
      <c r="AF79">
        <v>0</v>
      </c>
      <c r="AG79">
        <v>0</v>
      </c>
      <c r="AH79" t="s">
        <v>99</v>
      </c>
      <c r="AI79" s="1">
        <v>45006.561516203707</v>
      </c>
      <c r="AJ79">
        <v>57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28</v>
      </c>
      <c r="AQ79">
        <v>0</v>
      </c>
      <c r="AR79">
        <v>0</v>
      </c>
      <c r="AS79">
        <v>0</v>
      </c>
      <c r="AT79" t="s">
        <v>94</v>
      </c>
      <c r="AU79" t="s">
        <v>94</v>
      </c>
      <c r="AV79" t="s">
        <v>94</v>
      </c>
      <c r="AW79" t="s">
        <v>94</v>
      </c>
      <c r="AX79" t="s">
        <v>94</v>
      </c>
      <c r="AY79" t="s">
        <v>94</v>
      </c>
      <c r="AZ79" t="s">
        <v>94</v>
      </c>
      <c r="BA79" t="s">
        <v>94</v>
      </c>
      <c r="BB79" t="s">
        <v>94</v>
      </c>
      <c r="BC79" t="s">
        <v>94</v>
      </c>
      <c r="BD79" t="s">
        <v>94</v>
      </c>
      <c r="BE79" t="s">
        <v>94</v>
      </c>
      <c r="BF79" t="s">
        <v>294</v>
      </c>
      <c r="BG79">
        <v>27</v>
      </c>
      <c r="BH79" t="s">
        <v>97</v>
      </c>
    </row>
    <row r="80" spans="1:60">
      <c r="A80" t="s">
        <v>301</v>
      </c>
      <c r="B80" t="s">
        <v>86</v>
      </c>
      <c r="C80" t="s">
        <v>302</v>
      </c>
      <c r="D80" t="s">
        <v>88</v>
      </c>
      <c r="E80" s="2">
        <f>HYPERLINK("capsilon://?command=openfolder&amp;siteaddress=entcreditunion.emaiq-na2.net&amp;folderid=FX08144A3A-33A9-750A-FA91-28E415FD2E5B","FX230374")</f>
        <v>0</v>
      </c>
      <c r="F80" t="s">
        <v>19</v>
      </c>
      <c r="G80" t="s">
        <v>19</v>
      </c>
      <c r="H80" t="s">
        <v>89</v>
      </c>
      <c r="I80" t="s">
        <v>303</v>
      </c>
      <c r="J80">
        <v>32</v>
      </c>
      <c r="K80" t="s">
        <v>91</v>
      </c>
      <c r="L80" t="s">
        <v>92</v>
      </c>
      <c r="M80" t="s">
        <v>93</v>
      </c>
      <c r="N80">
        <v>1</v>
      </c>
      <c r="O80" s="1">
        <v>45006.65902777778</v>
      </c>
      <c r="P80" s="1">
        <v>45006.689930555556</v>
      </c>
      <c r="Q80">
        <v>2570</v>
      </c>
      <c r="R80">
        <v>100</v>
      </c>
      <c r="S80" t="b">
        <v>0</v>
      </c>
      <c r="T80" t="s">
        <v>94</v>
      </c>
      <c r="U80" t="b">
        <v>0</v>
      </c>
      <c r="V80" t="s">
        <v>221</v>
      </c>
      <c r="W80" s="1">
        <v>45006.689930555556</v>
      </c>
      <c r="X80">
        <v>38</v>
      </c>
      <c r="Y80">
        <v>0</v>
      </c>
      <c r="Z80">
        <v>0</v>
      </c>
      <c r="AA80">
        <v>0</v>
      </c>
      <c r="AB80">
        <v>0</v>
      </c>
      <c r="AC80">
        <v>0</v>
      </c>
      <c r="AD80">
        <v>32</v>
      </c>
      <c r="AE80">
        <v>26</v>
      </c>
      <c r="AF80">
        <v>0</v>
      </c>
      <c r="AG80">
        <v>1</v>
      </c>
      <c r="AH80" t="s">
        <v>94</v>
      </c>
      <c r="AI80" t="s">
        <v>94</v>
      </c>
      <c r="AJ80" t="s">
        <v>94</v>
      </c>
      <c r="AK80" t="s">
        <v>94</v>
      </c>
      <c r="AL80" t="s">
        <v>94</v>
      </c>
      <c r="AM80" t="s">
        <v>94</v>
      </c>
      <c r="AN80" t="s">
        <v>94</v>
      </c>
      <c r="AO80" t="s">
        <v>94</v>
      </c>
      <c r="AP80" t="s">
        <v>94</v>
      </c>
      <c r="AQ80" t="s">
        <v>94</v>
      </c>
      <c r="AR80" t="s">
        <v>94</v>
      </c>
      <c r="AS80" t="s">
        <v>94</v>
      </c>
      <c r="AT80" t="s">
        <v>94</v>
      </c>
      <c r="AU80" t="s">
        <v>94</v>
      </c>
      <c r="AV80" t="s">
        <v>94</v>
      </c>
      <c r="AW80" t="s">
        <v>94</v>
      </c>
      <c r="AX80" t="s">
        <v>94</v>
      </c>
      <c r="AY80" t="s">
        <v>94</v>
      </c>
      <c r="AZ80" t="s">
        <v>94</v>
      </c>
      <c r="BA80" t="s">
        <v>94</v>
      </c>
      <c r="BB80" t="s">
        <v>94</v>
      </c>
      <c r="BC80" t="s">
        <v>94</v>
      </c>
      <c r="BD80" t="s">
        <v>94</v>
      </c>
      <c r="BE80" t="s">
        <v>94</v>
      </c>
      <c r="BF80" t="s">
        <v>294</v>
      </c>
      <c r="BG80">
        <v>44</v>
      </c>
      <c r="BH80" t="s">
        <v>97</v>
      </c>
    </row>
    <row r="81" spans="1:60">
      <c r="A81" t="s">
        <v>304</v>
      </c>
      <c r="B81" t="s">
        <v>86</v>
      </c>
      <c r="C81" t="s">
        <v>225</v>
      </c>
      <c r="D81" t="s">
        <v>88</v>
      </c>
      <c r="E81" s="2">
        <f>HYPERLINK("capsilon://?command=openfolder&amp;siteaddress=entcreditunion.emaiq-na2.net&amp;folderid=FX65AB4958-0696-1246-5C0A-9AF28E843DF5","FX230247")</f>
        <v>0</v>
      </c>
      <c r="F81" t="s">
        <v>19</v>
      </c>
      <c r="G81" t="s">
        <v>19</v>
      </c>
      <c r="H81" t="s">
        <v>89</v>
      </c>
      <c r="I81" t="s">
        <v>305</v>
      </c>
      <c r="J81">
        <v>67</v>
      </c>
      <c r="K81" t="s">
        <v>91</v>
      </c>
      <c r="L81" t="s">
        <v>92</v>
      </c>
      <c r="M81" t="s">
        <v>93</v>
      </c>
      <c r="N81">
        <v>2</v>
      </c>
      <c r="O81" s="1">
        <v>44986.489039351851</v>
      </c>
      <c r="P81" s="1">
        <v>44986.517893518518</v>
      </c>
      <c r="Q81">
        <v>2278</v>
      </c>
      <c r="R81">
        <v>215</v>
      </c>
      <c r="S81" t="b">
        <v>0</v>
      </c>
      <c r="T81" t="s">
        <v>94</v>
      </c>
      <c r="U81" t="b">
        <v>0</v>
      </c>
      <c r="V81" t="s">
        <v>95</v>
      </c>
      <c r="W81" s="1">
        <v>44986.494432870371</v>
      </c>
      <c r="X81">
        <v>133</v>
      </c>
      <c r="Y81">
        <v>52</v>
      </c>
      <c r="Z81">
        <v>0</v>
      </c>
      <c r="AA81">
        <v>52</v>
      </c>
      <c r="AB81">
        <v>0</v>
      </c>
      <c r="AC81">
        <v>1</v>
      </c>
      <c r="AD81">
        <v>15</v>
      </c>
      <c r="AE81">
        <v>0</v>
      </c>
      <c r="AF81">
        <v>0</v>
      </c>
      <c r="AG81">
        <v>0</v>
      </c>
      <c r="AH81" t="s">
        <v>99</v>
      </c>
      <c r="AI81" s="1">
        <v>44986.517893518518</v>
      </c>
      <c r="AJ81">
        <v>82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15</v>
      </c>
      <c r="AQ81">
        <v>0</v>
      </c>
      <c r="AR81">
        <v>0</v>
      </c>
      <c r="AS81">
        <v>0</v>
      </c>
      <c r="AT81" t="s">
        <v>94</v>
      </c>
      <c r="AU81" t="s">
        <v>94</v>
      </c>
      <c r="AV81" t="s">
        <v>94</v>
      </c>
      <c r="AW81" t="s">
        <v>94</v>
      </c>
      <c r="AX81" t="s">
        <v>94</v>
      </c>
      <c r="AY81" t="s">
        <v>94</v>
      </c>
      <c r="AZ81" t="s">
        <v>94</v>
      </c>
      <c r="BA81" t="s">
        <v>94</v>
      </c>
      <c r="BB81" t="s">
        <v>94</v>
      </c>
      <c r="BC81" t="s">
        <v>94</v>
      </c>
      <c r="BD81" t="s">
        <v>94</v>
      </c>
      <c r="BE81" t="s">
        <v>94</v>
      </c>
      <c r="BF81" t="s">
        <v>135</v>
      </c>
      <c r="BG81">
        <v>41</v>
      </c>
      <c r="BH81" t="s">
        <v>97</v>
      </c>
    </row>
    <row r="82" spans="1:60">
      <c r="A82" t="s">
        <v>306</v>
      </c>
      <c r="B82" t="s">
        <v>86</v>
      </c>
      <c r="C82" t="s">
        <v>302</v>
      </c>
      <c r="D82" t="s">
        <v>88</v>
      </c>
      <c r="E82" s="2">
        <f>HYPERLINK("capsilon://?command=openfolder&amp;siteaddress=entcreditunion.emaiq-na2.net&amp;folderid=FX08144A3A-33A9-750A-FA91-28E415FD2E5B","FX230374")</f>
        <v>0</v>
      </c>
      <c r="F82" t="s">
        <v>19</v>
      </c>
      <c r="G82" t="s">
        <v>19</v>
      </c>
      <c r="H82" t="s">
        <v>89</v>
      </c>
      <c r="I82" t="s">
        <v>303</v>
      </c>
      <c r="J82">
        <v>28</v>
      </c>
      <c r="K82" t="s">
        <v>91</v>
      </c>
      <c r="L82" t="s">
        <v>92</v>
      </c>
      <c r="M82" t="s">
        <v>93</v>
      </c>
      <c r="N82">
        <v>2</v>
      </c>
      <c r="O82" s="1">
        <v>45006.690682870372</v>
      </c>
      <c r="P82" s="1">
        <v>45006.696388888886</v>
      </c>
      <c r="Q82">
        <v>279</v>
      </c>
      <c r="R82">
        <v>214</v>
      </c>
      <c r="S82" t="b">
        <v>0</v>
      </c>
      <c r="T82" t="s">
        <v>94</v>
      </c>
      <c r="U82" t="b">
        <v>1</v>
      </c>
      <c r="V82" t="s">
        <v>221</v>
      </c>
      <c r="W82" s="1">
        <v>45006.693009259259</v>
      </c>
      <c r="X82">
        <v>147</v>
      </c>
      <c r="Y82">
        <v>14</v>
      </c>
      <c r="Z82">
        <v>0</v>
      </c>
      <c r="AA82">
        <v>14</v>
      </c>
      <c r="AB82">
        <v>0</v>
      </c>
      <c r="AC82">
        <v>5</v>
      </c>
      <c r="AD82">
        <v>14</v>
      </c>
      <c r="AE82">
        <v>0</v>
      </c>
      <c r="AF82">
        <v>0</v>
      </c>
      <c r="AG82">
        <v>0</v>
      </c>
      <c r="AH82" t="s">
        <v>307</v>
      </c>
      <c r="AI82" s="1">
        <v>45006.696388888886</v>
      </c>
      <c r="AJ82">
        <v>67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14</v>
      </c>
      <c r="AQ82">
        <v>0</v>
      </c>
      <c r="AR82">
        <v>0</v>
      </c>
      <c r="AS82">
        <v>0</v>
      </c>
      <c r="AT82" t="s">
        <v>94</v>
      </c>
      <c r="AU82" t="s">
        <v>94</v>
      </c>
      <c r="AV82" t="s">
        <v>94</v>
      </c>
      <c r="AW82" t="s">
        <v>94</v>
      </c>
      <c r="AX82" t="s">
        <v>94</v>
      </c>
      <c r="AY82" t="s">
        <v>94</v>
      </c>
      <c r="AZ82" t="s">
        <v>94</v>
      </c>
      <c r="BA82" t="s">
        <v>94</v>
      </c>
      <c r="BB82" t="s">
        <v>94</v>
      </c>
      <c r="BC82" t="s">
        <v>94</v>
      </c>
      <c r="BD82" t="s">
        <v>94</v>
      </c>
      <c r="BE82" t="s">
        <v>94</v>
      </c>
      <c r="BF82" t="s">
        <v>294</v>
      </c>
      <c r="BG82">
        <v>8</v>
      </c>
      <c r="BH82" t="s">
        <v>97</v>
      </c>
    </row>
    <row r="83" spans="1:60">
      <c r="A83" t="s">
        <v>308</v>
      </c>
      <c r="B83" t="s">
        <v>86</v>
      </c>
      <c r="C83" t="s">
        <v>309</v>
      </c>
      <c r="D83" t="s">
        <v>88</v>
      </c>
      <c r="E83" s="2">
        <f>HYPERLINK("capsilon://?command=openfolder&amp;siteaddress=entcreditunion.emaiq-na2.net&amp;folderid=FX3F94BEC2-BCCA-301C-F8D4-98BB1D9EFCA4","FX2303117")</f>
        <v>0</v>
      </c>
      <c r="F83" t="s">
        <v>19</v>
      </c>
      <c r="G83" t="s">
        <v>19</v>
      </c>
      <c r="H83" t="s">
        <v>89</v>
      </c>
      <c r="I83" t="s">
        <v>310</v>
      </c>
      <c r="J83">
        <v>44</v>
      </c>
      <c r="K83" t="s">
        <v>91</v>
      </c>
      <c r="L83" t="s">
        <v>92</v>
      </c>
      <c r="M83" t="s">
        <v>93</v>
      </c>
      <c r="N83">
        <v>2</v>
      </c>
      <c r="O83" s="1">
        <v>45006.698078703703</v>
      </c>
      <c r="P83" s="1">
        <v>45006.731678240743</v>
      </c>
      <c r="Q83">
        <v>2694</v>
      </c>
      <c r="R83">
        <v>209</v>
      </c>
      <c r="S83" t="b">
        <v>0</v>
      </c>
      <c r="T83" t="s">
        <v>94</v>
      </c>
      <c r="U83" t="b">
        <v>0</v>
      </c>
      <c r="V83" t="s">
        <v>287</v>
      </c>
      <c r="W83" s="1">
        <v>45006.707291666666</v>
      </c>
      <c r="X83">
        <v>129</v>
      </c>
      <c r="Y83">
        <v>37</v>
      </c>
      <c r="Z83">
        <v>0</v>
      </c>
      <c r="AA83">
        <v>37</v>
      </c>
      <c r="AB83">
        <v>0</v>
      </c>
      <c r="AC83">
        <v>8</v>
      </c>
      <c r="AD83">
        <v>7</v>
      </c>
      <c r="AE83">
        <v>0</v>
      </c>
      <c r="AF83">
        <v>0</v>
      </c>
      <c r="AG83">
        <v>0</v>
      </c>
      <c r="AH83" t="s">
        <v>307</v>
      </c>
      <c r="AI83" s="1">
        <v>45006.731678240743</v>
      </c>
      <c r="AJ83">
        <v>80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7</v>
      </c>
      <c r="AQ83">
        <v>0</v>
      </c>
      <c r="AR83">
        <v>0</v>
      </c>
      <c r="AS83">
        <v>0</v>
      </c>
      <c r="AT83" t="s">
        <v>94</v>
      </c>
      <c r="AU83" t="s">
        <v>94</v>
      </c>
      <c r="AV83" t="s">
        <v>94</v>
      </c>
      <c r="AW83" t="s">
        <v>94</v>
      </c>
      <c r="AX83" t="s">
        <v>94</v>
      </c>
      <c r="AY83" t="s">
        <v>94</v>
      </c>
      <c r="AZ83" t="s">
        <v>94</v>
      </c>
      <c r="BA83" t="s">
        <v>94</v>
      </c>
      <c r="BB83" t="s">
        <v>94</v>
      </c>
      <c r="BC83" t="s">
        <v>94</v>
      </c>
      <c r="BD83" t="s">
        <v>94</v>
      </c>
      <c r="BE83" t="s">
        <v>94</v>
      </c>
      <c r="BF83" t="s">
        <v>294</v>
      </c>
      <c r="BG83">
        <v>48</v>
      </c>
      <c r="BH83" t="s">
        <v>97</v>
      </c>
    </row>
    <row r="84" spans="1:60">
      <c r="A84" t="s">
        <v>311</v>
      </c>
      <c r="B84" t="s">
        <v>86</v>
      </c>
      <c r="C84" t="s">
        <v>312</v>
      </c>
      <c r="D84" t="s">
        <v>88</v>
      </c>
      <c r="E84" s="2">
        <f>HYPERLINK("capsilon://?command=openfolder&amp;siteaddress=entcreditunion.emaiq-na2.net&amp;folderid=FX6A0BF5B2-3A94-C2CF-83D1-028FD293CEF8","FX230363")</f>
        <v>0</v>
      </c>
      <c r="F84" t="s">
        <v>19</v>
      </c>
      <c r="G84" t="s">
        <v>19</v>
      </c>
      <c r="H84" t="s">
        <v>89</v>
      </c>
      <c r="I84" t="s">
        <v>313</v>
      </c>
      <c r="J84">
        <v>28</v>
      </c>
      <c r="K84" t="s">
        <v>91</v>
      </c>
      <c r="L84" t="s">
        <v>92</v>
      </c>
      <c r="M84" t="s">
        <v>93</v>
      </c>
      <c r="N84">
        <v>2</v>
      </c>
      <c r="O84" s="1">
        <v>45007.524259259262</v>
      </c>
      <c r="P84" s="1">
        <v>45007.586643518516</v>
      </c>
      <c r="Q84">
        <v>5203</v>
      </c>
      <c r="R84">
        <v>187</v>
      </c>
      <c r="S84" t="b">
        <v>0</v>
      </c>
      <c r="T84" t="s">
        <v>94</v>
      </c>
      <c r="U84" t="b">
        <v>0</v>
      </c>
      <c r="V84" t="s">
        <v>148</v>
      </c>
      <c r="W84" s="1">
        <v>45007.55133101852</v>
      </c>
      <c r="X84">
        <v>138</v>
      </c>
      <c r="Y84">
        <v>14</v>
      </c>
      <c r="Z84">
        <v>0</v>
      </c>
      <c r="AA84">
        <v>14</v>
      </c>
      <c r="AB84">
        <v>0</v>
      </c>
      <c r="AC84">
        <v>1</v>
      </c>
      <c r="AD84">
        <v>14</v>
      </c>
      <c r="AE84">
        <v>0</v>
      </c>
      <c r="AF84">
        <v>0</v>
      </c>
      <c r="AG84">
        <v>0</v>
      </c>
      <c r="AH84" t="s">
        <v>198</v>
      </c>
      <c r="AI84" s="1">
        <v>45007.586643518516</v>
      </c>
      <c r="AJ84">
        <v>49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14</v>
      </c>
      <c r="AQ84">
        <v>0</v>
      </c>
      <c r="AR84">
        <v>0</v>
      </c>
      <c r="AS84">
        <v>0</v>
      </c>
      <c r="AT84" t="s">
        <v>94</v>
      </c>
      <c r="AU84" t="s">
        <v>94</v>
      </c>
      <c r="AV84" t="s">
        <v>94</v>
      </c>
      <c r="AW84" t="s">
        <v>94</v>
      </c>
      <c r="AX84" t="s">
        <v>94</v>
      </c>
      <c r="AY84" t="s">
        <v>94</v>
      </c>
      <c r="AZ84" t="s">
        <v>94</v>
      </c>
      <c r="BA84" t="s">
        <v>94</v>
      </c>
      <c r="BB84" t="s">
        <v>94</v>
      </c>
      <c r="BC84" t="s">
        <v>94</v>
      </c>
      <c r="BD84" t="s">
        <v>94</v>
      </c>
      <c r="BE84" t="s">
        <v>94</v>
      </c>
      <c r="BF84" t="s">
        <v>314</v>
      </c>
      <c r="BG84">
        <v>89</v>
      </c>
      <c r="BH84" t="s">
        <v>97</v>
      </c>
    </row>
    <row r="85" spans="1:60">
      <c r="A85" t="s">
        <v>315</v>
      </c>
      <c r="B85" t="s">
        <v>86</v>
      </c>
      <c r="C85" t="s">
        <v>312</v>
      </c>
      <c r="D85" t="s">
        <v>88</v>
      </c>
      <c r="E85" s="2">
        <f>HYPERLINK("capsilon://?command=openfolder&amp;siteaddress=entcreditunion.emaiq-na2.net&amp;folderid=FX6A0BF5B2-3A94-C2CF-83D1-028FD293CEF8","FX230363")</f>
        <v>0</v>
      </c>
      <c r="F85" t="s">
        <v>19</v>
      </c>
      <c r="G85" t="s">
        <v>19</v>
      </c>
      <c r="H85" t="s">
        <v>89</v>
      </c>
      <c r="I85" t="s">
        <v>316</v>
      </c>
      <c r="J85">
        <v>192</v>
      </c>
      <c r="K85" t="s">
        <v>91</v>
      </c>
      <c r="L85" t="s">
        <v>92</v>
      </c>
      <c r="M85" t="s">
        <v>93</v>
      </c>
      <c r="N85">
        <v>1</v>
      </c>
      <c r="O85" s="1">
        <v>45007.525949074072</v>
      </c>
      <c r="P85" s="1">
        <v>45007.553229166668</v>
      </c>
      <c r="Q85">
        <v>2194</v>
      </c>
      <c r="R85">
        <v>163</v>
      </c>
      <c r="S85" t="b">
        <v>0</v>
      </c>
      <c r="T85" t="s">
        <v>94</v>
      </c>
      <c r="U85" t="b">
        <v>0</v>
      </c>
      <c r="V85" t="s">
        <v>148</v>
      </c>
      <c r="W85" s="1">
        <v>45007.553229166668</v>
      </c>
      <c r="X85">
        <v>163</v>
      </c>
      <c r="Y85">
        <v>0</v>
      </c>
      <c r="Z85">
        <v>0</v>
      </c>
      <c r="AA85">
        <v>0</v>
      </c>
      <c r="AB85">
        <v>0</v>
      </c>
      <c r="AC85">
        <v>0</v>
      </c>
      <c r="AD85">
        <v>192</v>
      </c>
      <c r="AE85">
        <v>186</v>
      </c>
      <c r="AF85">
        <v>0</v>
      </c>
      <c r="AG85">
        <v>3</v>
      </c>
      <c r="AH85" t="s">
        <v>94</v>
      </c>
      <c r="AI85" t="s">
        <v>94</v>
      </c>
      <c r="AJ85" t="s">
        <v>94</v>
      </c>
      <c r="AK85" t="s">
        <v>94</v>
      </c>
      <c r="AL85" t="s">
        <v>94</v>
      </c>
      <c r="AM85" t="s">
        <v>94</v>
      </c>
      <c r="AN85" t="s">
        <v>94</v>
      </c>
      <c r="AO85" t="s">
        <v>94</v>
      </c>
      <c r="AP85" t="s">
        <v>94</v>
      </c>
      <c r="AQ85" t="s">
        <v>94</v>
      </c>
      <c r="AR85" t="s">
        <v>94</v>
      </c>
      <c r="AS85" t="s">
        <v>94</v>
      </c>
      <c r="AT85" t="s">
        <v>94</v>
      </c>
      <c r="AU85" t="s">
        <v>94</v>
      </c>
      <c r="AV85" t="s">
        <v>94</v>
      </c>
      <c r="AW85" t="s">
        <v>94</v>
      </c>
      <c r="AX85" t="s">
        <v>94</v>
      </c>
      <c r="AY85" t="s">
        <v>94</v>
      </c>
      <c r="AZ85" t="s">
        <v>94</v>
      </c>
      <c r="BA85" t="s">
        <v>94</v>
      </c>
      <c r="BB85" t="s">
        <v>94</v>
      </c>
      <c r="BC85" t="s">
        <v>94</v>
      </c>
      <c r="BD85" t="s">
        <v>94</v>
      </c>
      <c r="BE85" t="s">
        <v>94</v>
      </c>
      <c r="BF85" t="s">
        <v>314</v>
      </c>
      <c r="BG85">
        <v>39</v>
      </c>
      <c r="BH85" t="s">
        <v>97</v>
      </c>
    </row>
    <row r="86" spans="1:60">
      <c r="A86" t="s">
        <v>317</v>
      </c>
      <c r="B86" t="s">
        <v>86</v>
      </c>
      <c r="C86" t="s">
        <v>312</v>
      </c>
      <c r="D86" t="s">
        <v>88</v>
      </c>
      <c r="E86" s="2">
        <f>HYPERLINK("capsilon://?command=openfolder&amp;siteaddress=entcreditunion.emaiq-na2.net&amp;folderid=FX6A0BF5B2-3A94-C2CF-83D1-028FD293CEF8","FX230363")</f>
        <v>0</v>
      </c>
      <c r="F86" t="s">
        <v>19</v>
      </c>
      <c r="G86" t="s">
        <v>19</v>
      </c>
      <c r="H86" t="s">
        <v>89</v>
      </c>
      <c r="I86" t="s">
        <v>316</v>
      </c>
      <c r="J86">
        <v>240</v>
      </c>
      <c r="K86" t="s">
        <v>91</v>
      </c>
      <c r="L86" t="s">
        <v>92</v>
      </c>
      <c r="M86" t="s">
        <v>93</v>
      </c>
      <c r="N86">
        <v>2</v>
      </c>
      <c r="O86" s="1">
        <v>45007.554178240738</v>
      </c>
      <c r="P86" s="1">
        <v>45007.631354166668</v>
      </c>
      <c r="Q86">
        <v>5688</v>
      </c>
      <c r="R86">
        <v>980</v>
      </c>
      <c r="S86" t="b">
        <v>0</v>
      </c>
      <c r="T86" t="s">
        <v>94</v>
      </c>
      <c r="U86" t="b">
        <v>1</v>
      </c>
      <c r="V86" t="s">
        <v>148</v>
      </c>
      <c r="W86" s="1">
        <v>45007.597800925927</v>
      </c>
      <c r="X86">
        <v>864</v>
      </c>
      <c r="Y86">
        <v>3</v>
      </c>
      <c r="Z86">
        <v>0</v>
      </c>
      <c r="AA86">
        <v>3</v>
      </c>
      <c r="AB86">
        <v>75</v>
      </c>
      <c r="AC86">
        <v>6</v>
      </c>
      <c r="AD86">
        <v>237</v>
      </c>
      <c r="AE86">
        <v>0</v>
      </c>
      <c r="AF86">
        <v>0</v>
      </c>
      <c r="AG86">
        <v>0</v>
      </c>
      <c r="AH86" t="s">
        <v>198</v>
      </c>
      <c r="AI86" s="1">
        <v>45007.631354166668</v>
      </c>
      <c r="AJ86">
        <v>34</v>
      </c>
      <c r="AK86">
        <v>0</v>
      </c>
      <c r="AL86">
        <v>0</v>
      </c>
      <c r="AM86">
        <v>0</v>
      </c>
      <c r="AN86">
        <v>78</v>
      </c>
      <c r="AO86">
        <v>0</v>
      </c>
      <c r="AP86">
        <v>237</v>
      </c>
      <c r="AQ86">
        <v>0</v>
      </c>
      <c r="AR86">
        <v>0</v>
      </c>
      <c r="AS86">
        <v>0</v>
      </c>
      <c r="AT86" t="s">
        <v>94</v>
      </c>
      <c r="AU86" t="s">
        <v>94</v>
      </c>
      <c r="AV86" t="s">
        <v>94</v>
      </c>
      <c r="AW86" t="s">
        <v>94</v>
      </c>
      <c r="AX86" t="s">
        <v>94</v>
      </c>
      <c r="AY86" t="s">
        <v>94</v>
      </c>
      <c r="AZ86" t="s">
        <v>94</v>
      </c>
      <c r="BA86" t="s">
        <v>94</v>
      </c>
      <c r="BB86" t="s">
        <v>94</v>
      </c>
      <c r="BC86" t="s">
        <v>94</v>
      </c>
      <c r="BD86" t="s">
        <v>94</v>
      </c>
      <c r="BE86" t="s">
        <v>94</v>
      </c>
      <c r="BF86" t="s">
        <v>314</v>
      </c>
      <c r="BG86">
        <v>111</v>
      </c>
      <c r="BH86" t="s">
        <v>118</v>
      </c>
    </row>
    <row r="87" spans="1:60">
      <c r="A87" t="s">
        <v>318</v>
      </c>
      <c r="B87" t="s">
        <v>86</v>
      </c>
      <c r="C87" t="s">
        <v>312</v>
      </c>
      <c r="D87" t="s">
        <v>88</v>
      </c>
      <c r="E87" s="2">
        <f>HYPERLINK("capsilon://?command=openfolder&amp;siteaddress=entcreditunion.emaiq-na2.net&amp;folderid=FX6A0BF5B2-3A94-C2CF-83D1-028FD293CEF8","FX230363")</f>
        <v>0</v>
      </c>
      <c r="F87" t="s">
        <v>19</v>
      </c>
      <c r="G87" t="s">
        <v>19</v>
      </c>
      <c r="H87" t="s">
        <v>89</v>
      </c>
      <c r="I87" t="s">
        <v>319</v>
      </c>
      <c r="J87">
        <v>44</v>
      </c>
      <c r="K87" t="s">
        <v>91</v>
      </c>
      <c r="L87" t="s">
        <v>92</v>
      </c>
      <c r="M87" t="s">
        <v>93</v>
      </c>
      <c r="N87">
        <v>1</v>
      </c>
      <c r="O87" s="1">
        <v>45007.595266203702</v>
      </c>
      <c r="P87" s="1">
        <v>45007.598182870373</v>
      </c>
      <c r="Q87">
        <v>220</v>
      </c>
      <c r="R87">
        <v>32</v>
      </c>
      <c r="S87" t="b">
        <v>0</v>
      </c>
      <c r="T87" t="s">
        <v>94</v>
      </c>
      <c r="U87" t="b">
        <v>0</v>
      </c>
      <c r="V87" t="s">
        <v>148</v>
      </c>
      <c r="W87" s="1">
        <v>45007.598182870373</v>
      </c>
      <c r="X87">
        <v>32</v>
      </c>
      <c r="Y87">
        <v>0</v>
      </c>
      <c r="Z87">
        <v>0</v>
      </c>
      <c r="AA87">
        <v>0</v>
      </c>
      <c r="AB87">
        <v>0</v>
      </c>
      <c r="AC87">
        <v>0</v>
      </c>
      <c r="AD87">
        <v>44</v>
      </c>
      <c r="AE87">
        <v>37</v>
      </c>
      <c r="AF87">
        <v>0</v>
      </c>
      <c r="AG87">
        <v>2</v>
      </c>
      <c r="AH87" t="s">
        <v>94</v>
      </c>
      <c r="AI87" t="s">
        <v>94</v>
      </c>
      <c r="AJ87" t="s">
        <v>94</v>
      </c>
      <c r="AK87" t="s">
        <v>94</v>
      </c>
      <c r="AL87" t="s">
        <v>94</v>
      </c>
      <c r="AM87" t="s">
        <v>94</v>
      </c>
      <c r="AN87" t="s">
        <v>94</v>
      </c>
      <c r="AO87" t="s">
        <v>94</v>
      </c>
      <c r="AP87" t="s">
        <v>94</v>
      </c>
      <c r="AQ87" t="s">
        <v>94</v>
      </c>
      <c r="AR87" t="s">
        <v>94</v>
      </c>
      <c r="AS87" t="s">
        <v>94</v>
      </c>
      <c r="AT87" t="s">
        <v>94</v>
      </c>
      <c r="AU87" t="s">
        <v>94</v>
      </c>
      <c r="AV87" t="s">
        <v>94</v>
      </c>
      <c r="AW87" t="s">
        <v>94</v>
      </c>
      <c r="AX87" t="s">
        <v>94</v>
      </c>
      <c r="AY87" t="s">
        <v>94</v>
      </c>
      <c r="AZ87" t="s">
        <v>94</v>
      </c>
      <c r="BA87" t="s">
        <v>94</v>
      </c>
      <c r="BB87" t="s">
        <v>94</v>
      </c>
      <c r="BC87" t="s">
        <v>94</v>
      </c>
      <c r="BD87" t="s">
        <v>94</v>
      </c>
      <c r="BE87" t="s">
        <v>94</v>
      </c>
      <c r="BF87" t="s">
        <v>314</v>
      </c>
      <c r="BG87">
        <v>4</v>
      </c>
      <c r="BH87" t="s">
        <v>97</v>
      </c>
    </row>
    <row r="88" spans="1:60">
      <c r="A88" t="s">
        <v>320</v>
      </c>
      <c r="B88" t="s">
        <v>86</v>
      </c>
      <c r="C88" t="s">
        <v>312</v>
      </c>
      <c r="D88" t="s">
        <v>88</v>
      </c>
      <c r="E88" s="2">
        <f>HYPERLINK("capsilon://?command=openfolder&amp;siteaddress=entcreditunion.emaiq-na2.net&amp;folderid=FX6A0BF5B2-3A94-C2CF-83D1-028FD293CEF8","FX230363")</f>
        <v>0</v>
      </c>
      <c r="F88" t="s">
        <v>19</v>
      </c>
      <c r="G88" t="s">
        <v>19</v>
      </c>
      <c r="H88" t="s">
        <v>89</v>
      </c>
      <c r="I88" t="s">
        <v>319</v>
      </c>
      <c r="J88">
        <v>88</v>
      </c>
      <c r="K88" t="s">
        <v>91</v>
      </c>
      <c r="L88" t="s">
        <v>92</v>
      </c>
      <c r="M88" t="s">
        <v>93</v>
      </c>
      <c r="N88">
        <v>2</v>
      </c>
      <c r="O88" s="1">
        <v>45007.598796296297</v>
      </c>
      <c r="P88" s="1">
        <v>45007.633402777778</v>
      </c>
      <c r="Q88">
        <v>2541</v>
      </c>
      <c r="R88">
        <v>449</v>
      </c>
      <c r="S88" t="b">
        <v>0</v>
      </c>
      <c r="T88" t="s">
        <v>94</v>
      </c>
      <c r="U88" t="b">
        <v>1</v>
      </c>
      <c r="V88" t="s">
        <v>287</v>
      </c>
      <c r="W88" s="1">
        <v>45007.602916666663</v>
      </c>
      <c r="X88">
        <v>238</v>
      </c>
      <c r="Y88">
        <v>74</v>
      </c>
      <c r="Z88">
        <v>0</v>
      </c>
      <c r="AA88">
        <v>74</v>
      </c>
      <c r="AB88">
        <v>0</v>
      </c>
      <c r="AC88">
        <v>23</v>
      </c>
      <c r="AD88">
        <v>14</v>
      </c>
      <c r="AE88">
        <v>0</v>
      </c>
      <c r="AF88">
        <v>0</v>
      </c>
      <c r="AG88">
        <v>0</v>
      </c>
      <c r="AH88" t="s">
        <v>198</v>
      </c>
      <c r="AI88" s="1">
        <v>45007.633402777778</v>
      </c>
      <c r="AJ88">
        <v>176</v>
      </c>
      <c r="AK88">
        <v>1</v>
      </c>
      <c r="AL88">
        <v>0</v>
      </c>
      <c r="AM88">
        <v>1</v>
      </c>
      <c r="AN88">
        <v>0</v>
      </c>
      <c r="AO88">
        <v>1</v>
      </c>
      <c r="AP88">
        <v>13</v>
      </c>
      <c r="AQ88">
        <v>0</v>
      </c>
      <c r="AR88">
        <v>0</v>
      </c>
      <c r="AS88">
        <v>0</v>
      </c>
      <c r="AT88" t="s">
        <v>94</v>
      </c>
      <c r="AU88" t="s">
        <v>94</v>
      </c>
      <c r="AV88" t="s">
        <v>94</v>
      </c>
      <c r="AW88" t="s">
        <v>94</v>
      </c>
      <c r="AX88" t="s">
        <v>94</v>
      </c>
      <c r="AY88" t="s">
        <v>94</v>
      </c>
      <c r="AZ88" t="s">
        <v>94</v>
      </c>
      <c r="BA88" t="s">
        <v>94</v>
      </c>
      <c r="BB88" t="s">
        <v>94</v>
      </c>
      <c r="BC88" t="s">
        <v>94</v>
      </c>
      <c r="BD88" t="s">
        <v>94</v>
      </c>
      <c r="BE88" t="s">
        <v>94</v>
      </c>
      <c r="BF88" t="s">
        <v>314</v>
      </c>
      <c r="BG88">
        <v>49</v>
      </c>
      <c r="BH88" t="s">
        <v>97</v>
      </c>
    </row>
    <row r="89" spans="1:60">
      <c r="A89" t="s">
        <v>321</v>
      </c>
      <c r="B89" t="s">
        <v>86</v>
      </c>
      <c r="C89" t="s">
        <v>322</v>
      </c>
      <c r="D89" t="s">
        <v>88</v>
      </c>
      <c r="E89" s="2">
        <f>HYPERLINK("capsilon://?command=openfolder&amp;siteaddress=entcreditunion.emaiq-na2.net&amp;folderid=FX5B324296-D85B-C9D5-A4A6-47B60322D6DE","FX230349")</f>
        <v>0</v>
      </c>
      <c r="F89" t="s">
        <v>19</v>
      </c>
      <c r="G89" t="s">
        <v>19</v>
      </c>
      <c r="H89" t="s">
        <v>89</v>
      </c>
      <c r="I89" t="s">
        <v>323</v>
      </c>
      <c r="J89">
        <v>67</v>
      </c>
      <c r="K89" t="s">
        <v>91</v>
      </c>
      <c r="L89" t="s">
        <v>92</v>
      </c>
      <c r="M89" t="s">
        <v>93</v>
      </c>
      <c r="N89">
        <v>2</v>
      </c>
      <c r="O89" s="1">
        <v>45007.61446759259</v>
      </c>
      <c r="P89" s="1">
        <v>45007.634710648148</v>
      </c>
      <c r="Q89">
        <v>1323</v>
      </c>
      <c r="R89">
        <v>426</v>
      </c>
      <c r="S89" t="b">
        <v>0</v>
      </c>
      <c r="T89" t="s">
        <v>94</v>
      </c>
      <c r="U89" t="b">
        <v>0</v>
      </c>
      <c r="V89" t="s">
        <v>148</v>
      </c>
      <c r="W89" s="1">
        <v>45007.622349537036</v>
      </c>
      <c r="X89">
        <v>345</v>
      </c>
      <c r="Y89">
        <v>52</v>
      </c>
      <c r="Z89">
        <v>0</v>
      </c>
      <c r="AA89">
        <v>52</v>
      </c>
      <c r="AB89">
        <v>0</v>
      </c>
      <c r="AC89">
        <v>15</v>
      </c>
      <c r="AD89">
        <v>15</v>
      </c>
      <c r="AE89">
        <v>0</v>
      </c>
      <c r="AF89">
        <v>0</v>
      </c>
      <c r="AG89">
        <v>0</v>
      </c>
      <c r="AH89" t="s">
        <v>198</v>
      </c>
      <c r="AI89" s="1">
        <v>45007.634710648148</v>
      </c>
      <c r="AJ89">
        <v>66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15</v>
      </c>
      <c r="AQ89">
        <v>0</v>
      </c>
      <c r="AR89">
        <v>0</v>
      </c>
      <c r="AS89">
        <v>0</v>
      </c>
      <c r="AT89" t="s">
        <v>94</v>
      </c>
      <c r="AU89" t="s">
        <v>94</v>
      </c>
      <c r="AV89" t="s">
        <v>94</v>
      </c>
      <c r="AW89" t="s">
        <v>94</v>
      </c>
      <c r="AX89" t="s">
        <v>94</v>
      </c>
      <c r="AY89" t="s">
        <v>94</v>
      </c>
      <c r="AZ89" t="s">
        <v>94</v>
      </c>
      <c r="BA89" t="s">
        <v>94</v>
      </c>
      <c r="BB89" t="s">
        <v>94</v>
      </c>
      <c r="BC89" t="s">
        <v>94</v>
      </c>
      <c r="BD89" t="s">
        <v>94</v>
      </c>
      <c r="BE89" t="s">
        <v>94</v>
      </c>
      <c r="BF89" t="s">
        <v>314</v>
      </c>
      <c r="BG89">
        <v>29</v>
      </c>
      <c r="BH89" t="s">
        <v>97</v>
      </c>
    </row>
    <row r="90" spans="1:60">
      <c r="A90" t="s">
        <v>324</v>
      </c>
      <c r="B90" t="s">
        <v>86</v>
      </c>
      <c r="C90" t="s">
        <v>325</v>
      </c>
      <c r="D90" t="s">
        <v>88</v>
      </c>
      <c r="E90" s="2">
        <f>HYPERLINK("capsilon://?command=openfolder&amp;siteaddress=entcreditunion.emaiq-na2.net&amp;folderid=FXD713E917-CB91-CE2E-7FC9-0B1F8356A1D1","FX2303123")</f>
        <v>0</v>
      </c>
      <c r="F90" t="s">
        <v>19</v>
      </c>
      <c r="G90" t="s">
        <v>19</v>
      </c>
      <c r="H90" t="s">
        <v>89</v>
      </c>
      <c r="I90" t="s">
        <v>326</v>
      </c>
      <c r="J90">
        <v>44</v>
      </c>
      <c r="K90" t="s">
        <v>91</v>
      </c>
      <c r="L90" t="s">
        <v>92</v>
      </c>
      <c r="M90" t="s">
        <v>93</v>
      </c>
      <c r="N90">
        <v>1</v>
      </c>
      <c r="O90" s="1">
        <v>45007.677233796298</v>
      </c>
      <c r="P90" s="1">
        <v>45007.750254629631</v>
      </c>
      <c r="Q90">
        <v>6252</v>
      </c>
      <c r="R90">
        <v>57</v>
      </c>
      <c r="S90" t="b">
        <v>0</v>
      </c>
      <c r="T90" t="s">
        <v>94</v>
      </c>
      <c r="U90" t="b">
        <v>0</v>
      </c>
      <c r="V90" t="s">
        <v>287</v>
      </c>
      <c r="W90" s="1">
        <v>45007.750254629631</v>
      </c>
      <c r="X90">
        <v>57</v>
      </c>
      <c r="Y90">
        <v>0</v>
      </c>
      <c r="Z90">
        <v>0</v>
      </c>
      <c r="AA90">
        <v>0</v>
      </c>
      <c r="AB90">
        <v>0</v>
      </c>
      <c r="AC90">
        <v>0</v>
      </c>
      <c r="AD90">
        <v>44</v>
      </c>
      <c r="AE90">
        <v>37</v>
      </c>
      <c r="AF90">
        <v>0</v>
      </c>
      <c r="AG90">
        <v>2</v>
      </c>
      <c r="AH90" t="s">
        <v>94</v>
      </c>
      <c r="AI90" t="s">
        <v>94</v>
      </c>
      <c r="AJ90" t="s">
        <v>94</v>
      </c>
      <c r="AK90" t="s">
        <v>94</v>
      </c>
      <c r="AL90" t="s">
        <v>94</v>
      </c>
      <c r="AM90" t="s">
        <v>94</v>
      </c>
      <c r="AN90" t="s">
        <v>94</v>
      </c>
      <c r="AO90" t="s">
        <v>94</v>
      </c>
      <c r="AP90" t="s">
        <v>94</v>
      </c>
      <c r="AQ90" t="s">
        <v>94</v>
      </c>
      <c r="AR90" t="s">
        <v>94</v>
      </c>
      <c r="AS90" t="s">
        <v>94</v>
      </c>
      <c r="AT90" t="s">
        <v>94</v>
      </c>
      <c r="AU90" t="s">
        <v>94</v>
      </c>
      <c r="AV90" t="s">
        <v>94</v>
      </c>
      <c r="AW90" t="s">
        <v>94</v>
      </c>
      <c r="AX90" t="s">
        <v>94</v>
      </c>
      <c r="AY90" t="s">
        <v>94</v>
      </c>
      <c r="AZ90" t="s">
        <v>94</v>
      </c>
      <c r="BA90" t="s">
        <v>94</v>
      </c>
      <c r="BB90" t="s">
        <v>94</v>
      </c>
      <c r="BC90" t="s">
        <v>94</v>
      </c>
      <c r="BD90" t="s">
        <v>94</v>
      </c>
      <c r="BE90" t="s">
        <v>94</v>
      </c>
      <c r="BF90" t="s">
        <v>314</v>
      </c>
      <c r="BG90">
        <v>105</v>
      </c>
      <c r="BH90" t="s">
        <v>97</v>
      </c>
    </row>
    <row r="91" spans="1:60">
      <c r="A91" t="s">
        <v>327</v>
      </c>
      <c r="B91" t="s">
        <v>86</v>
      </c>
      <c r="C91" t="s">
        <v>296</v>
      </c>
      <c r="D91" t="s">
        <v>88</v>
      </c>
      <c r="E91" s="2">
        <f>HYPERLINK("capsilon://?command=openfolder&amp;siteaddress=entcreditunion.emaiq-na2.net&amp;folderid=FX11D8D919-E847-2059-62B3-9C4B04FC8A73","FX2303115")</f>
        <v>0</v>
      </c>
      <c r="F91" t="s">
        <v>19</v>
      </c>
      <c r="G91" t="s">
        <v>19</v>
      </c>
      <c r="H91" t="s">
        <v>89</v>
      </c>
      <c r="I91" t="s">
        <v>328</v>
      </c>
      <c r="J91">
        <v>92</v>
      </c>
      <c r="K91" t="s">
        <v>91</v>
      </c>
      <c r="L91" t="s">
        <v>92</v>
      </c>
      <c r="M91" t="s">
        <v>93</v>
      </c>
      <c r="N91">
        <v>2</v>
      </c>
      <c r="O91" s="1">
        <v>45007.732199074075</v>
      </c>
      <c r="P91" s="1">
        <v>45007.792638888888</v>
      </c>
      <c r="Q91">
        <v>4845</v>
      </c>
      <c r="R91">
        <v>377</v>
      </c>
      <c r="S91" t="b">
        <v>0</v>
      </c>
      <c r="T91" t="s">
        <v>94</v>
      </c>
      <c r="U91" t="b">
        <v>0</v>
      </c>
      <c r="V91" t="s">
        <v>287</v>
      </c>
      <c r="W91" s="1">
        <v>45007.75513888889</v>
      </c>
      <c r="X91">
        <v>178</v>
      </c>
      <c r="Y91">
        <v>71</v>
      </c>
      <c r="Z91">
        <v>0</v>
      </c>
      <c r="AA91">
        <v>71</v>
      </c>
      <c r="AB91">
        <v>5</v>
      </c>
      <c r="AC91">
        <v>5</v>
      </c>
      <c r="AD91">
        <v>21</v>
      </c>
      <c r="AE91">
        <v>0</v>
      </c>
      <c r="AF91">
        <v>0</v>
      </c>
      <c r="AG91">
        <v>0</v>
      </c>
      <c r="AH91" t="s">
        <v>198</v>
      </c>
      <c r="AI91" s="1">
        <v>45007.792638888888</v>
      </c>
      <c r="AJ91">
        <v>188</v>
      </c>
      <c r="AK91">
        <v>0</v>
      </c>
      <c r="AL91">
        <v>0</v>
      </c>
      <c r="AM91">
        <v>0</v>
      </c>
      <c r="AN91">
        <v>3</v>
      </c>
      <c r="AO91">
        <v>3</v>
      </c>
      <c r="AP91">
        <v>21</v>
      </c>
      <c r="AQ91">
        <v>0</v>
      </c>
      <c r="AR91">
        <v>0</v>
      </c>
      <c r="AS91">
        <v>0</v>
      </c>
      <c r="AT91" t="s">
        <v>94</v>
      </c>
      <c r="AU91" t="s">
        <v>94</v>
      </c>
      <c r="AV91" t="s">
        <v>94</v>
      </c>
      <c r="AW91" t="s">
        <v>94</v>
      </c>
      <c r="AX91" t="s">
        <v>94</v>
      </c>
      <c r="AY91" t="s">
        <v>94</v>
      </c>
      <c r="AZ91" t="s">
        <v>94</v>
      </c>
      <c r="BA91" t="s">
        <v>94</v>
      </c>
      <c r="BB91" t="s">
        <v>94</v>
      </c>
      <c r="BC91" t="s">
        <v>94</v>
      </c>
      <c r="BD91" t="s">
        <v>94</v>
      </c>
      <c r="BE91" t="s">
        <v>94</v>
      </c>
      <c r="BF91" t="s">
        <v>314</v>
      </c>
      <c r="BG91">
        <v>87</v>
      </c>
      <c r="BH91" t="s">
        <v>97</v>
      </c>
    </row>
    <row r="92" spans="1:60">
      <c r="A92" t="s">
        <v>329</v>
      </c>
      <c r="B92" t="s">
        <v>86</v>
      </c>
      <c r="C92" t="s">
        <v>330</v>
      </c>
      <c r="D92" t="s">
        <v>88</v>
      </c>
      <c r="E92" s="2">
        <f>HYPERLINK("capsilon://?command=openfolder&amp;siteaddress=entcreditunion.emaiq-na2.net&amp;folderid=FXE0C7E3CB-7D10-D87E-26AB-CD9B4902FDFE","FX230320")</f>
        <v>0</v>
      </c>
      <c r="F92" t="s">
        <v>19</v>
      </c>
      <c r="G92" t="s">
        <v>19</v>
      </c>
      <c r="H92" t="s">
        <v>89</v>
      </c>
      <c r="I92" t="s">
        <v>331</v>
      </c>
      <c r="J92">
        <v>28</v>
      </c>
      <c r="K92" t="s">
        <v>91</v>
      </c>
      <c r="L92" t="s">
        <v>92</v>
      </c>
      <c r="M92" t="s">
        <v>93</v>
      </c>
      <c r="N92">
        <v>2</v>
      </c>
      <c r="O92" s="1">
        <v>45007.735798611109</v>
      </c>
      <c r="P92" s="1">
        <v>45007.793067129627</v>
      </c>
      <c r="Q92">
        <v>4873</v>
      </c>
      <c r="R92">
        <v>75</v>
      </c>
      <c r="S92" t="b">
        <v>0</v>
      </c>
      <c r="T92" t="s">
        <v>94</v>
      </c>
      <c r="U92" t="b">
        <v>0</v>
      </c>
      <c r="V92" t="s">
        <v>287</v>
      </c>
      <c r="W92" s="1">
        <v>45007.755601851852</v>
      </c>
      <c r="X92">
        <v>39</v>
      </c>
      <c r="Y92">
        <v>14</v>
      </c>
      <c r="Z92">
        <v>0</v>
      </c>
      <c r="AA92">
        <v>14</v>
      </c>
      <c r="AB92">
        <v>0</v>
      </c>
      <c r="AC92">
        <v>0</v>
      </c>
      <c r="AD92">
        <v>14</v>
      </c>
      <c r="AE92">
        <v>0</v>
      </c>
      <c r="AF92">
        <v>0</v>
      </c>
      <c r="AG92">
        <v>0</v>
      </c>
      <c r="AH92" t="s">
        <v>198</v>
      </c>
      <c r="AI92" s="1">
        <v>45007.793067129627</v>
      </c>
      <c r="AJ92">
        <v>36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14</v>
      </c>
      <c r="AQ92">
        <v>0</v>
      </c>
      <c r="AR92">
        <v>0</v>
      </c>
      <c r="AS92">
        <v>0</v>
      </c>
      <c r="AT92" t="s">
        <v>94</v>
      </c>
      <c r="AU92" t="s">
        <v>94</v>
      </c>
      <c r="AV92" t="s">
        <v>94</v>
      </c>
      <c r="AW92" t="s">
        <v>94</v>
      </c>
      <c r="AX92" t="s">
        <v>94</v>
      </c>
      <c r="AY92" t="s">
        <v>94</v>
      </c>
      <c r="AZ92" t="s">
        <v>94</v>
      </c>
      <c r="BA92" t="s">
        <v>94</v>
      </c>
      <c r="BB92" t="s">
        <v>94</v>
      </c>
      <c r="BC92" t="s">
        <v>94</v>
      </c>
      <c r="BD92" t="s">
        <v>94</v>
      </c>
      <c r="BE92" t="s">
        <v>94</v>
      </c>
      <c r="BF92" t="s">
        <v>314</v>
      </c>
      <c r="BG92">
        <v>82</v>
      </c>
      <c r="BH92" t="s">
        <v>97</v>
      </c>
    </row>
    <row r="93" spans="1:60">
      <c r="A93" t="s">
        <v>332</v>
      </c>
      <c r="B93" t="s">
        <v>86</v>
      </c>
      <c r="C93" t="s">
        <v>330</v>
      </c>
      <c r="D93" t="s">
        <v>88</v>
      </c>
      <c r="E93" s="2">
        <f>HYPERLINK("capsilon://?command=openfolder&amp;siteaddress=entcreditunion.emaiq-na2.net&amp;folderid=FXE0C7E3CB-7D10-D87E-26AB-CD9B4902FDFE","FX230320")</f>
        <v>0</v>
      </c>
      <c r="F93" t="s">
        <v>19</v>
      </c>
      <c r="G93" t="s">
        <v>19</v>
      </c>
      <c r="H93" t="s">
        <v>89</v>
      </c>
      <c r="I93" t="s">
        <v>333</v>
      </c>
      <c r="J93">
        <v>28</v>
      </c>
      <c r="K93" t="s">
        <v>91</v>
      </c>
      <c r="L93" t="s">
        <v>92</v>
      </c>
      <c r="M93" t="s">
        <v>93</v>
      </c>
      <c r="N93">
        <v>2</v>
      </c>
      <c r="O93" s="1">
        <v>45007.735972222225</v>
      </c>
      <c r="P93" s="1">
        <v>45007.793483796297</v>
      </c>
      <c r="Q93">
        <v>4903</v>
      </c>
      <c r="R93">
        <v>66</v>
      </c>
      <c r="S93" t="b">
        <v>0</v>
      </c>
      <c r="T93" t="s">
        <v>94</v>
      </c>
      <c r="U93" t="b">
        <v>0</v>
      </c>
      <c r="V93" t="s">
        <v>287</v>
      </c>
      <c r="W93" s="1">
        <v>45007.755972222221</v>
      </c>
      <c r="X93">
        <v>31</v>
      </c>
      <c r="Y93">
        <v>14</v>
      </c>
      <c r="Z93">
        <v>0</v>
      </c>
      <c r="AA93">
        <v>14</v>
      </c>
      <c r="AB93">
        <v>0</v>
      </c>
      <c r="AC93">
        <v>0</v>
      </c>
      <c r="AD93">
        <v>14</v>
      </c>
      <c r="AE93">
        <v>0</v>
      </c>
      <c r="AF93">
        <v>0</v>
      </c>
      <c r="AG93">
        <v>0</v>
      </c>
      <c r="AH93" t="s">
        <v>198</v>
      </c>
      <c r="AI93" s="1">
        <v>45007.793483796297</v>
      </c>
      <c r="AJ93">
        <v>35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14</v>
      </c>
      <c r="AQ93">
        <v>0</v>
      </c>
      <c r="AR93">
        <v>0</v>
      </c>
      <c r="AS93">
        <v>0</v>
      </c>
      <c r="AT93" t="s">
        <v>94</v>
      </c>
      <c r="AU93" t="s">
        <v>94</v>
      </c>
      <c r="AV93" t="s">
        <v>94</v>
      </c>
      <c r="AW93" t="s">
        <v>94</v>
      </c>
      <c r="AX93" t="s">
        <v>94</v>
      </c>
      <c r="AY93" t="s">
        <v>94</v>
      </c>
      <c r="AZ93" t="s">
        <v>94</v>
      </c>
      <c r="BA93" t="s">
        <v>94</v>
      </c>
      <c r="BB93" t="s">
        <v>94</v>
      </c>
      <c r="BC93" t="s">
        <v>94</v>
      </c>
      <c r="BD93" t="s">
        <v>94</v>
      </c>
      <c r="BE93" t="s">
        <v>94</v>
      </c>
      <c r="BF93" t="s">
        <v>314</v>
      </c>
      <c r="BG93">
        <v>82</v>
      </c>
      <c r="BH93" t="s">
        <v>97</v>
      </c>
    </row>
    <row r="94" spans="1:60">
      <c r="A94" t="s">
        <v>334</v>
      </c>
      <c r="B94" t="s">
        <v>86</v>
      </c>
      <c r="C94" t="s">
        <v>325</v>
      </c>
      <c r="D94" t="s">
        <v>88</v>
      </c>
      <c r="E94" s="2">
        <f>HYPERLINK("capsilon://?command=openfolder&amp;siteaddress=entcreditunion.emaiq-na2.net&amp;folderid=FXD713E917-CB91-CE2E-7FC9-0B1F8356A1D1","FX2303123")</f>
        <v>0</v>
      </c>
      <c r="F94" t="s">
        <v>19</v>
      </c>
      <c r="G94" t="s">
        <v>19</v>
      </c>
      <c r="H94" t="s">
        <v>89</v>
      </c>
      <c r="I94" t="s">
        <v>326</v>
      </c>
      <c r="J94">
        <v>88</v>
      </c>
      <c r="K94" t="s">
        <v>91</v>
      </c>
      <c r="L94" t="s">
        <v>92</v>
      </c>
      <c r="M94" t="s">
        <v>93</v>
      </c>
      <c r="N94">
        <v>2</v>
      </c>
      <c r="O94" s="1">
        <v>45007.750868055555</v>
      </c>
      <c r="P94" s="1">
        <v>45007.790451388886</v>
      </c>
      <c r="Q94">
        <v>3121</v>
      </c>
      <c r="R94">
        <v>299</v>
      </c>
      <c r="S94" t="b">
        <v>0</v>
      </c>
      <c r="T94" t="s">
        <v>94</v>
      </c>
      <c r="U94" t="b">
        <v>1</v>
      </c>
      <c r="V94" t="s">
        <v>287</v>
      </c>
      <c r="W94" s="1">
        <v>45007.753067129626</v>
      </c>
      <c r="X94">
        <v>169</v>
      </c>
      <c r="Y94">
        <v>74</v>
      </c>
      <c r="Z94">
        <v>0</v>
      </c>
      <c r="AA94">
        <v>74</v>
      </c>
      <c r="AB94">
        <v>0</v>
      </c>
      <c r="AC94">
        <v>22</v>
      </c>
      <c r="AD94">
        <v>14</v>
      </c>
      <c r="AE94">
        <v>0</v>
      </c>
      <c r="AF94">
        <v>0</v>
      </c>
      <c r="AG94">
        <v>0</v>
      </c>
      <c r="AH94" t="s">
        <v>198</v>
      </c>
      <c r="AI94" s="1">
        <v>45007.790451388886</v>
      </c>
      <c r="AJ94">
        <v>125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14</v>
      </c>
      <c r="AQ94">
        <v>0</v>
      </c>
      <c r="AR94">
        <v>0</v>
      </c>
      <c r="AS94">
        <v>0</v>
      </c>
      <c r="AT94" t="s">
        <v>94</v>
      </c>
      <c r="AU94" t="s">
        <v>94</v>
      </c>
      <c r="AV94" t="s">
        <v>94</v>
      </c>
      <c r="AW94" t="s">
        <v>94</v>
      </c>
      <c r="AX94" t="s">
        <v>94</v>
      </c>
      <c r="AY94" t="s">
        <v>94</v>
      </c>
      <c r="AZ94" t="s">
        <v>94</v>
      </c>
      <c r="BA94" t="s">
        <v>94</v>
      </c>
      <c r="BB94" t="s">
        <v>94</v>
      </c>
      <c r="BC94" t="s">
        <v>94</v>
      </c>
      <c r="BD94" t="s">
        <v>94</v>
      </c>
      <c r="BE94" t="s">
        <v>94</v>
      </c>
      <c r="BF94" t="s">
        <v>314</v>
      </c>
      <c r="BG94">
        <v>57</v>
      </c>
      <c r="BH94" t="s">
        <v>118</v>
      </c>
    </row>
    <row r="95" spans="1:60">
      <c r="A95" t="s">
        <v>335</v>
      </c>
      <c r="B95" t="s">
        <v>86</v>
      </c>
      <c r="C95" t="s">
        <v>336</v>
      </c>
      <c r="D95" t="s">
        <v>88</v>
      </c>
      <c r="E95" s="2">
        <f>HYPERLINK("capsilon://?command=openfolder&amp;siteaddress=entcreditunion.emaiq-na2.net&amp;folderid=FX43CB2BDC-F2EF-DAEE-718E-045103CD2B3E","FX230398")</f>
        <v>0</v>
      </c>
      <c r="F95" t="s">
        <v>19</v>
      </c>
      <c r="G95" t="s">
        <v>19</v>
      </c>
      <c r="H95" t="s">
        <v>89</v>
      </c>
      <c r="I95" t="s">
        <v>337</v>
      </c>
      <c r="J95">
        <v>44</v>
      </c>
      <c r="K95" t="s">
        <v>91</v>
      </c>
      <c r="L95" t="s">
        <v>92</v>
      </c>
      <c r="M95" t="s">
        <v>93</v>
      </c>
      <c r="N95">
        <v>2</v>
      </c>
      <c r="O95" s="1">
        <v>45008.3905787037</v>
      </c>
      <c r="P95" s="1">
        <v>45008.41678240741</v>
      </c>
      <c r="Q95">
        <v>2000</v>
      </c>
      <c r="R95">
        <v>264</v>
      </c>
      <c r="S95" t="b">
        <v>0</v>
      </c>
      <c r="T95" t="s">
        <v>94</v>
      </c>
      <c r="U95" t="b">
        <v>0</v>
      </c>
      <c r="V95" t="s">
        <v>338</v>
      </c>
      <c r="W95" s="1">
        <v>45008.39271990741</v>
      </c>
      <c r="X95">
        <v>171</v>
      </c>
      <c r="Y95">
        <v>37</v>
      </c>
      <c r="Z95">
        <v>0</v>
      </c>
      <c r="AA95">
        <v>37</v>
      </c>
      <c r="AB95">
        <v>0</v>
      </c>
      <c r="AC95">
        <v>17</v>
      </c>
      <c r="AD95">
        <v>7</v>
      </c>
      <c r="AE95">
        <v>0</v>
      </c>
      <c r="AF95">
        <v>0</v>
      </c>
      <c r="AG95">
        <v>0</v>
      </c>
      <c r="AH95" t="s">
        <v>235</v>
      </c>
      <c r="AI95" s="1">
        <v>45008.41678240741</v>
      </c>
      <c r="AJ95">
        <v>93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7</v>
      </c>
      <c r="AQ95">
        <v>0</v>
      </c>
      <c r="AR95">
        <v>0</v>
      </c>
      <c r="AS95">
        <v>0</v>
      </c>
      <c r="AT95" t="s">
        <v>94</v>
      </c>
      <c r="AU95" t="s">
        <v>94</v>
      </c>
      <c r="AV95" t="s">
        <v>94</v>
      </c>
      <c r="AW95" t="s">
        <v>94</v>
      </c>
      <c r="AX95" t="s">
        <v>94</v>
      </c>
      <c r="AY95" t="s">
        <v>94</v>
      </c>
      <c r="AZ95" t="s">
        <v>94</v>
      </c>
      <c r="BA95" t="s">
        <v>94</v>
      </c>
      <c r="BB95" t="s">
        <v>94</v>
      </c>
      <c r="BC95" t="s">
        <v>94</v>
      </c>
      <c r="BD95" t="s">
        <v>94</v>
      </c>
      <c r="BE95" t="s">
        <v>94</v>
      </c>
      <c r="BF95" t="s">
        <v>339</v>
      </c>
      <c r="BG95">
        <v>37</v>
      </c>
      <c r="BH95" t="s">
        <v>97</v>
      </c>
    </row>
    <row r="96" spans="1:60">
      <c r="A96" t="s">
        <v>340</v>
      </c>
      <c r="B96" t="s">
        <v>86</v>
      </c>
      <c r="C96" t="s">
        <v>256</v>
      </c>
      <c r="D96" t="s">
        <v>88</v>
      </c>
      <c r="E96" s="2">
        <f>HYPERLINK("capsilon://?command=openfolder&amp;siteaddress=entcreditunion.emaiq-na2.net&amp;folderid=FXE5AC4D67-ACEA-B83E-B5C0-D8638A3380ED","FX230248")</f>
        <v>0</v>
      </c>
      <c r="F96" t="s">
        <v>19</v>
      </c>
      <c r="G96" t="s">
        <v>19</v>
      </c>
      <c r="H96" t="s">
        <v>89</v>
      </c>
      <c r="I96" t="s">
        <v>341</v>
      </c>
      <c r="J96">
        <v>67</v>
      </c>
      <c r="K96" t="s">
        <v>91</v>
      </c>
      <c r="L96" t="s">
        <v>92</v>
      </c>
      <c r="M96" t="s">
        <v>93</v>
      </c>
      <c r="N96">
        <v>2</v>
      </c>
      <c r="O96" s="1">
        <v>45008.444293981483</v>
      </c>
      <c r="P96" s="1">
        <v>45008.50377314815</v>
      </c>
      <c r="Q96">
        <v>4791</v>
      </c>
      <c r="R96">
        <v>348</v>
      </c>
      <c r="S96" t="b">
        <v>0</v>
      </c>
      <c r="T96" t="s">
        <v>94</v>
      </c>
      <c r="U96" t="b">
        <v>0</v>
      </c>
      <c r="V96" t="s">
        <v>287</v>
      </c>
      <c r="W96" s="1">
        <v>45008.493993055556</v>
      </c>
      <c r="X96">
        <v>199</v>
      </c>
      <c r="Y96">
        <v>52</v>
      </c>
      <c r="Z96">
        <v>0</v>
      </c>
      <c r="AA96">
        <v>52</v>
      </c>
      <c r="AB96">
        <v>0</v>
      </c>
      <c r="AC96">
        <v>9</v>
      </c>
      <c r="AD96">
        <v>15</v>
      </c>
      <c r="AE96">
        <v>0</v>
      </c>
      <c r="AF96">
        <v>0</v>
      </c>
      <c r="AG96">
        <v>0</v>
      </c>
      <c r="AH96" t="s">
        <v>99</v>
      </c>
      <c r="AI96" s="1">
        <v>45008.50377314815</v>
      </c>
      <c r="AJ96">
        <v>132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15</v>
      </c>
      <c r="AQ96">
        <v>0</v>
      </c>
      <c r="AR96">
        <v>0</v>
      </c>
      <c r="AS96">
        <v>0</v>
      </c>
      <c r="AT96" t="s">
        <v>94</v>
      </c>
      <c r="AU96" t="s">
        <v>94</v>
      </c>
      <c r="AV96" t="s">
        <v>94</v>
      </c>
      <c r="AW96" t="s">
        <v>94</v>
      </c>
      <c r="AX96" t="s">
        <v>94</v>
      </c>
      <c r="AY96" t="s">
        <v>94</v>
      </c>
      <c r="AZ96" t="s">
        <v>94</v>
      </c>
      <c r="BA96" t="s">
        <v>94</v>
      </c>
      <c r="BB96" t="s">
        <v>94</v>
      </c>
      <c r="BC96" t="s">
        <v>94</v>
      </c>
      <c r="BD96" t="s">
        <v>94</v>
      </c>
      <c r="BE96" t="s">
        <v>94</v>
      </c>
      <c r="BF96" t="s">
        <v>339</v>
      </c>
      <c r="BG96">
        <v>85</v>
      </c>
      <c r="BH96" t="s">
        <v>97</v>
      </c>
    </row>
    <row r="97" spans="1:60">
      <c r="A97" t="s">
        <v>342</v>
      </c>
      <c r="B97" t="s">
        <v>86</v>
      </c>
      <c r="C97" t="s">
        <v>343</v>
      </c>
      <c r="D97" t="s">
        <v>88</v>
      </c>
      <c r="E97" s="2">
        <f>HYPERLINK("capsilon://?command=openfolder&amp;siteaddress=entcreditunion.emaiq-na2.net&amp;folderid=FXEC75AA9D-94D2-6938-3143-24683BAD558E","FX2303126")</f>
        <v>0</v>
      </c>
      <c r="F97" t="s">
        <v>19</v>
      </c>
      <c r="G97" t="s">
        <v>19</v>
      </c>
      <c r="H97" t="s">
        <v>89</v>
      </c>
      <c r="I97" t="s">
        <v>344</v>
      </c>
      <c r="J97">
        <v>67</v>
      </c>
      <c r="K97" t="s">
        <v>91</v>
      </c>
      <c r="L97" t="s">
        <v>92</v>
      </c>
      <c r="M97" t="s">
        <v>93</v>
      </c>
      <c r="N97">
        <v>2</v>
      </c>
      <c r="O97" s="1">
        <v>45008.487280092595</v>
      </c>
      <c r="P97" s="1">
        <v>45008.505127314813</v>
      </c>
      <c r="Q97">
        <v>1295</v>
      </c>
      <c r="R97">
        <v>247</v>
      </c>
      <c r="S97" t="b">
        <v>0</v>
      </c>
      <c r="T97" t="s">
        <v>94</v>
      </c>
      <c r="U97" t="b">
        <v>0</v>
      </c>
      <c r="V97" t="s">
        <v>287</v>
      </c>
      <c r="W97" s="1">
        <v>45008.495520833334</v>
      </c>
      <c r="X97">
        <v>131</v>
      </c>
      <c r="Y97">
        <v>52</v>
      </c>
      <c r="Z97">
        <v>0</v>
      </c>
      <c r="AA97">
        <v>52</v>
      </c>
      <c r="AB97">
        <v>0</v>
      </c>
      <c r="AC97">
        <v>1</v>
      </c>
      <c r="AD97">
        <v>15</v>
      </c>
      <c r="AE97">
        <v>0</v>
      </c>
      <c r="AF97">
        <v>0</v>
      </c>
      <c r="AG97">
        <v>0</v>
      </c>
      <c r="AH97" t="s">
        <v>99</v>
      </c>
      <c r="AI97" s="1">
        <v>45008.505127314813</v>
      </c>
      <c r="AJ97">
        <v>116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15</v>
      </c>
      <c r="AQ97">
        <v>0</v>
      </c>
      <c r="AR97">
        <v>0</v>
      </c>
      <c r="AS97">
        <v>0</v>
      </c>
      <c r="AT97" t="s">
        <v>94</v>
      </c>
      <c r="AU97" t="s">
        <v>94</v>
      </c>
      <c r="AV97" t="s">
        <v>94</v>
      </c>
      <c r="AW97" t="s">
        <v>94</v>
      </c>
      <c r="AX97" t="s">
        <v>94</v>
      </c>
      <c r="AY97" t="s">
        <v>94</v>
      </c>
      <c r="AZ97" t="s">
        <v>94</v>
      </c>
      <c r="BA97" t="s">
        <v>94</v>
      </c>
      <c r="BB97" t="s">
        <v>94</v>
      </c>
      <c r="BC97" t="s">
        <v>94</v>
      </c>
      <c r="BD97" t="s">
        <v>94</v>
      </c>
      <c r="BE97" t="s">
        <v>94</v>
      </c>
      <c r="BF97" t="s">
        <v>339</v>
      </c>
      <c r="BG97">
        <v>25</v>
      </c>
      <c r="BH97" t="s">
        <v>97</v>
      </c>
    </row>
    <row r="98" spans="1:60">
      <c r="A98" t="s">
        <v>345</v>
      </c>
      <c r="B98" t="s">
        <v>86</v>
      </c>
      <c r="C98" t="s">
        <v>343</v>
      </c>
      <c r="D98" t="s">
        <v>88</v>
      </c>
      <c r="E98" s="2">
        <f>HYPERLINK("capsilon://?command=openfolder&amp;siteaddress=entcreditunion.emaiq-na2.net&amp;folderid=FXEC75AA9D-94D2-6938-3143-24683BAD558E","FX2303126")</f>
        <v>0</v>
      </c>
      <c r="F98" t="s">
        <v>19</v>
      </c>
      <c r="G98" t="s">
        <v>19</v>
      </c>
      <c r="H98" t="s">
        <v>89</v>
      </c>
      <c r="I98" t="s">
        <v>346</v>
      </c>
      <c r="J98">
        <v>44</v>
      </c>
      <c r="K98" t="s">
        <v>91</v>
      </c>
      <c r="L98" t="s">
        <v>92</v>
      </c>
      <c r="M98" t="s">
        <v>93</v>
      </c>
      <c r="N98">
        <v>2</v>
      </c>
      <c r="O98" s="1">
        <v>45008.487488425926</v>
      </c>
      <c r="P98" s="1">
        <v>45008.505613425928</v>
      </c>
      <c r="Q98">
        <v>1430</v>
      </c>
      <c r="R98">
        <v>136</v>
      </c>
      <c r="S98" t="b">
        <v>0</v>
      </c>
      <c r="T98" t="s">
        <v>94</v>
      </c>
      <c r="U98" t="b">
        <v>0</v>
      </c>
      <c r="V98" t="s">
        <v>287</v>
      </c>
      <c r="W98" s="1">
        <v>45008.496631944443</v>
      </c>
      <c r="X98">
        <v>95</v>
      </c>
      <c r="Y98">
        <v>37</v>
      </c>
      <c r="Z98">
        <v>0</v>
      </c>
      <c r="AA98">
        <v>37</v>
      </c>
      <c r="AB98">
        <v>0</v>
      </c>
      <c r="AC98">
        <v>7</v>
      </c>
      <c r="AD98">
        <v>7</v>
      </c>
      <c r="AE98">
        <v>0</v>
      </c>
      <c r="AF98">
        <v>0</v>
      </c>
      <c r="AG98">
        <v>0</v>
      </c>
      <c r="AH98" t="s">
        <v>99</v>
      </c>
      <c r="AI98" s="1">
        <v>45008.505613425928</v>
      </c>
      <c r="AJ98">
        <v>41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7</v>
      </c>
      <c r="AQ98">
        <v>0</v>
      </c>
      <c r="AR98">
        <v>0</v>
      </c>
      <c r="AS98">
        <v>0</v>
      </c>
      <c r="AT98" t="s">
        <v>94</v>
      </c>
      <c r="AU98" t="s">
        <v>94</v>
      </c>
      <c r="AV98" t="s">
        <v>94</v>
      </c>
      <c r="AW98" t="s">
        <v>94</v>
      </c>
      <c r="AX98" t="s">
        <v>94</v>
      </c>
      <c r="AY98" t="s">
        <v>94</v>
      </c>
      <c r="AZ98" t="s">
        <v>94</v>
      </c>
      <c r="BA98" t="s">
        <v>94</v>
      </c>
      <c r="BB98" t="s">
        <v>94</v>
      </c>
      <c r="BC98" t="s">
        <v>94</v>
      </c>
      <c r="BD98" t="s">
        <v>94</v>
      </c>
      <c r="BE98" t="s">
        <v>94</v>
      </c>
      <c r="BF98" t="s">
        <v>339</v>
      </c>
      <c r="BG98">
        <v>26</v>
      </c>
      <c r="BH98" t="s">
        <v>97</v>
      </c>
    </row>
    <row r="99" spans="1:60">
      <c r="A99" t="s">
        <v>347</v>
      </c>
      <c r="B99" t="s">
        <v>86</v>
      </c>
      <c r="C99" t="s">
        <v>343</v>
      </c>
      <c r="D99" t="s">
        <v>88</v>
      </c>
      <c r="E99" s="2">
        <f>HYPERLINK("capsilon://?command=openfolder&amp;siteaddress=entcreditunion.emaiq-na2.net&amp;folderid=FXEC75AA9D-94D2-6938-3143-24683BAD558E","FX2303126")</f>
        <v>0</v>
      </c>
      <c r="F99" t="s">
        <v>19</v>
      </c>
      <c r="G99" t="s">
        <v>19</v>
      </c>
      <c r="H99" t="s">
        <v>89</v>
      </c>
      <c r="I99" t="s">
        <v>348</v>
      </c>
      <c r="J99">
        <v>67</v>
      </c>
      <c r="K99" t="s">
        <v>91</v>
      </c>
      <c r="L99" t="s">
        <v>92</v>
      </c>
      <c r="M99" t="s">
        <v>93</v>
      </c>
      <c r="N99">
        <v>2</v>
      </c>
      <c r="O99" s="1">
        <v>45008.487743055557</v>
      </c>
      <c r="P99" s="1">
        <v>45008.506956018522</v>
      </c>
      <c r="Q99">
        <v>1283</v>
      </c>
      <c r="R99">
        <v>377</v>
      </c>
      <c r="S99" t="b">
        <v>0</v>
      </c>
      <c r="T99" t="s">
        <v>94</v>
      </c>
      <c r="U99" t="b">
        <v>0</v>
      </c>
      <c r="V99" t="s">
        <v>287</v>
      </c>
      <c r="W99" s="1">
        <v>45008.499675925923</v>
      </c>
      <c r="X99">
        <v>262</v>
      </c>
      <c r="Y99">
        <v>52</v>
      </c>
      <c r="Z99">
        <v>0</v>
      </c>
      <c r="AA99">
        <v>52</v>
      </c>
      <c r="AB99">
        <v>0</v>
      </c>
      <c r="AC99">
        <v>2</v>
      </c>
      <c r="AD99">
        <v>15</v>
      </c>
      <c r="AE99">
        <v>0</v>
      </c>
      <c r="AF99">
        <v>0</v>
      </c>
      <c r="AG99">
        <v>0</v>
      </c>
      <c r="AH99" t="s">
        <v>99</v>
      </c>
      <c r="AI99" s="1">
        <v>45008.506956018522</v>
      </c>
      <c r="AJ99">
        <v>115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15</v>
      </c>
      <c r="AQ99">
        <v>0</v>
      </c>
      <c r="AR99">
        <v>0</v>
      </c>
      <c r="AS99">
        <v>0</v>
      </c>
      <c r="AT99" t="s">
        <v>94</v>
      </c>
      <c r="AU99" t="s">
        <v>94</v>
      </c>
      <c r="AV99" t="s">
        <v>94</v>
      </c>
      <c r="AW99" t="s">
        <v>94</v>
      </c>
      <c r="AX99" t="s">
        <v>94</v>
      </c>
      <c r="AY99" t="s">
        <v>94</v>
      </c>
      <c r="AZ99" t="s">
        <v>94</v>
      </c>
      <c r="BA99" t="s">
        <v>94</v>
      </c>
      <c r="BB99" t="s">
        <v>94</v>
      </c>
      <c r="BC99" t="s">
        <v>94</v>
      </c>
      <c r="BD99" t="s">
        <v>94</v>
      </c>
      <c r="BE99" t="s">
        <v>94</v>
      </c>
      <c r="BF99" t="s">
        <v>339</v>
      </c>
      <c r="BG99">
        <v>27</v>
      </c>
      <c r="BH99" t="s">
        <v>97</v>
      </c>
    </row>
    <row r="100" spans="1:60">
      <c r="A100" t="s">
        <v>349</v>
      </c>
      <c r="B100" t="s">
        <v>86</v>
      </c>
      <c r="C100" t="s">
        <v>350</v>
      </c>
      <c r="D100" t="s">
        <v>88</v>
      </c>
      <c r="E100" s="2">
        <f>HYPERLINK("capsilon://?command=openfolder&amp;siteaddress=entcreditunion.emaiq-na2.net&amp;folderid=FX5949EB3A-B65E-B9F9-9DD6-6C64A5184F62","FX230393")</f>
        <v>0</v>
      </c>
      <c r="F100" t="s">
        <v>19</v>
      </c>
      <c r="G100" t="s">
        <v>19</v>
      </c>
      <c r="H100" t="s">
        <v>89</v>
      </c>
      <c r="I100" t="s">
        <v>351</v>
      </c>
      <c r="J100">
        <v>21</v>
      </c>
      <c r="K100" t="s">
        <v>91</v>
      </c>
      <c r="L100" t="s">
        <v>92</v>
      </c>
      <c r="M100" t="s">
        <v>93</v>
      </c>
      <c r="N100">
        <v>2</v>
      </c>
      <c r="O100" s="1">
        <v>45008.530127314814</v>
      </c>
      <c r="P100" s="1">
        <v>45008.59716435185</v>
      </c>
      <c r="Q100">
        <v>5738</v>
      </c>
      <c r="R100">
        <v>54</v>
      </c>
      <c r="S100" t="b">
        <v>0</v>
      </c>
      <c r="T100" t="s">
        <v>94</v>
      </c>
      <c r="U100" t="b">
        <v>0</v>
      </c>
      <c r="V100" t="s">
        <v>148</v>
      </c>
      <c r="W100" s="1">
        <v>45008.569930555554</v>
      </c>
      <c r="X100">
        <v>31</v>
      </c>
      <c r="Y100">
        <v>1</v>
      </c>
      <c r="Z100">
        <v>0</v>
      </c>
      <c r="AA100">
        <v>1</v>
      </c>
      <c r="AB100">
        <v>9</v>
      </c>
      <c r="AC100">
        <v>0</v>
      </c>
      <c r="AD100">
        <v>20</v>
      </c>
      <c r="AE100">
        <v>0</v>
      </c>
      <c r="AF100">
        <v>0</v>
      </c>
      <c r="AG100">
        <v>0</v>
      </c>
      <c r="AH100" t="s">
        <v>198</v>
      </c>
      <c r="AI100" s="1">
        <v>45008.59716435185</v>
      </c>
      <c r="AJ100">
        <v>23</v>
      </c>
      <c r="AK100">
        <v>0</v>
      </c>
      <c r="AL100">
        <v>0</v>
      </c>
      <c r="AM100">
        <v>0</v>
      </c>
      <c r="AN100">
        <v>10</v>
      </c>
      <c r="AO100">
        <v>0</v>
      </c>
      <c r="AP100">
        <v>20</v>
      </c>
      <c r="AQ100">
        <v>0</v>
      </c>
      <c r="AR100">
        <v>0</v>
      </c>
      <c r="AS100">
        <v>0</v>
      </c>
      <c r="AT100" t="s">
        <v>94</v>
      </c>
      <c r="AU100" t="s">
        <v>94</v>
      </c>
      <c r="AV100" t="s">
        <v>94</v>
      </c>
      <c r="AW100" t="s">
        <v>94</v>
      </c>
      <c r="AX100" t="s">
        <v>94</v>
      </c>
      <c r="AY100" t="s">
        <v>94</v>
      </c>
      <c r="AZ100" t="s">
        <v>94</v>
      </c>
      <c r="BA100" t="s">
        <v>94</v>
      </c>
      <c r="BB100" t="s">
        <v>94</v>
      </c>
      <c r="BC100" t="s">
        <v>94</v>
      </c>
      <c r="BD100" t="s">
        <v>94</v>
      </c>
      <c r="BE100" t="s">
        <v>94</v>
      </c>
      <c r="BF100" t="s">
        <v>339</v>
      </c>
      <c r="BG100">
        <v>96</v>
      </c>
      <c r="BH100" t="s">
        <v>97</v>
      </c>
    </row>
    <row r="101" spans="1:60">
      <c r="A101" t="s">
        <v>352</v>
      </c>
      <c r="B101" t="s">
        <v>86</v>
      </c>
      <c r="C101" t="s">
        <v>353</v>
      </c>
      <c r="D101" t="s">
        <v>88</v>
      </c>
      <c r="E101" s="2">
        <f>HYPERLINK("capsilon://?command=openfolder&amp;siteaddress=entcreditunion.emaiq-na2.net&amp;folderid=FX0B5C50EA-D7B0-AEB0-ECC6-93524F181D8D","FX2303124")</f>
        <v>0</v>
      </c>
      <c r="F101" t="s">
        <v>19</v>
      </c>
      <c r="G101" t="s">
        <v>19</v>
      </c>
      <c r="H101" t="s">
        <v>89</v>
      </c>
      <c r="I101" t="s">
        <v>354</v>
      </c>
      <c r="J101">
        <v>67</v>
      </c>
      <c r="K101" t="s">
        <v>91</v>
      </c>
      <c r="L101" t="s">
        <v>92</v>
      </c>
      <c r="M101" t="s">
        <v>93</v>
      </c>
      <c r="N101">
        <v>1</v>
      </c>
      <c r="O101" s="1">
        <v>45008.536041666666</v>
      </c>
      <c r="P101" s="1">
        <v>45008.579432870371</v>
      </c>
      <c r="Q101">
        <v>3698</v>
      </c>
      <c r="R101">
        <v>51</v>
      </c>
      <c r="S101" t="b">
        <v>0</v>
      </c>
      <c r="T101" t="s">
        <v>94</v>
      </c>
      <c r="U101" t="b">
        <v>0</v>
      </c>
      <c r="V101" t="s">
        <v>148</v>
      </c>
      <c r="W101" s="1">
        <v>45008.579432870371</v>
      </c>
      <c r="X101">
        <v>19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67</v>
      </c>
      <c r="AE101">
        <v>52</v>
      </c>
      <c r="AF101">
        <v>0</v>
      </c>
      <c r="AG101">
        <v>1</v>
      </c>
      <c r="AH101" t="s">
        <v>94</v>
      </c>
      <c r="AI101" t="s">
        <v>94</v>
      </c>
      <c r="AJ101" t="s">
        <v>94</v>
      </c>
      <c r="AK101" t="s">
        <v>94</v>
      </c>
      <c r="AL101" t="s">
        <v>94</v>
      </c>
      <c r="AM101" t="s">
        <v>94</v>
      </c>
      <c r="AN101" t="s">
        <v>94</v>
      </c>
      <c r="AO101" t="s">
        <v>94</v>
      </c>
      <c r="AP101" t="s">
        <v>94</v>
      </c>
      <c r="AQ101" t="s">
        <v>94</v>
      </c>
      <c r="AR101" t="s">
        <v>94</v>
      </c>
      <c r="AS101" t="s">
        <v>94</v>
      </c>
      <c r="AT101" t="s">
        <v>94</v>
      </c>
      <c r="AU101" t="s">
        <v>94</v>
      </c>
      <c r="AV101" t="s">
        <v>94</v>
      </c>
      <c r="AW101" t="s">
        <v>94</v>
      </c>
      <c r="AX101" t="s">
        <v>94</v>
      </c>
      <c r="AY101" t="s">
        <v>94</v>
      </c>
      <c r="AZ101" t="s">
        <v>94</v>
      </c>
      <c r="BA101" t="s">
        <v>94</v>
      </c>
      <c r="BB101" t="s">
        <v>94</v>
      </c>
      <c r="BC101" t="s">
        <v>94</v>
      </c>
      <c r="BD101" t="s">
        <v>94</v>
      </c>
      <c r="BE101" t="s">
        <v>94</v>
      </c>
      <c r="BF101" t="s">
        <v>339</v>
      </c>
      <c r="BG101">
        <v>62</v>
      </c>
      <c r="BH101" t="s">
        <v>97</v>
      </c>
    </row>
    <row r="102" spans="1:60">
      <c r="A102" t="s">
        <v>355</v>
      </c>
      <c r="B102" t="s">
        <v>86</v>
      </c>
      <c r="C102" t="s">
        <v>350</v>
      </c>
      <c r="D102" t="s">
        <v>88</v>
      </c>
      <c r="E102" s="2">
        <f>HYPERLINK("capsilon://?command=openfolder&amp;siteaddress=entcreditunion.emaiq-na2.net&amp;folderid=FX5949EB3A-B65E-B9F9-9DD6-6C64A5184F62","FX230393")</f>
        <v>0</v>
      </c>
      <c r="F102" t="s">
        <v>19</v>
      </c>
      <c r="G102" t="s">
        <v>19</v>
      </c>
      <c r="H102" t="s">
        <v>89</v>
      </c>
      <c r="I102" t="s">
        <v>356</v>
      </c>
      <c r="J102">
        <v>44</v>
      </c>
      <c r="K102" t="s">
        <v>91</v>
      </c>
      <c r="L102" t="s">
        <v>92</v>
      </c>
      <c r="M102" t="s">
        <v>93</v>
      </c>
      <c r="N102">
        <v>1</v>
      </c>
      <c r="O102" s="1">
        <v>45008.538449074076</v>
      </c>
      <c r="P102" s="1">
        <v>45008.580821759257</v>
      </c>
      <c r="Q102">
        <v>3542</v>
      </c>
      <c r="R102">
        <v>119</v>
      </c>
      <c r="S102" t="b">
        <v>0</v>
      </c>
      <c r="T102" t="s">
        <v>94</v>
      </c>
      <c r="U102" t="b">
        <v>0</v>
      </c>
      <c r="V102" t="s">
        <v>148</v>
      </c>
      <c r="W102" s="1">
        <v>45008.580821759257</v>
      </c>
      <c r="X102">
        <v>119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44</v>
      </c>
      <c r="AE102">
        <v>37</v>
      </c>
      <c r="AF102">
        <v>0</v>
      </c>
      <c r="AG102">
        <v>1</v>
      </c>
      <c r="AH102" t="s">
        <v>94</v>
      </c>
      <c r="AI102" t="s">
        <v>94</v>
      </c>
      <c r="AJ102" t="s">
        <v>94</v>
      </c>
      <c r="AK102" t="s">
        <v>94</v>
      </c>
      <c r="AL102" t="s">
        <v>94</v>
      </c>
      <c r="AM102" t="s">
        <v>94</v>
      </c>
      <c r="AN102" t="s">
        <v>94</v>
      </c>
      <c r="AO102" t="s">
        <v>94</v>
      </c>
      <c r="AP102" t="s">
        <v>94</v>
      </c>
      <c r="AQ102" t="s">
        <v>94</v>
      </c>
      <c r="AR102" t="s">
        <v>94</v>
      </c>
      <c r="AS102" t="s">
        <v>94</v>
      </c>
      <c r="AT102" t="s">
        <v>94</v>
      </c>
      <c r="AU102" t="s">
        <v>94</v>
      </c>
      <c r="AV102" t="s">
        <v>94</v>
      </c>
      <c r="AW102" t="s">
        <v>94</v>
      </c>
      <c r="AX102" t="s">
        <v>94</v>
      </c>
      <c r="AY102" t="s">
        <v>94</v>
      </c>
      <c r="AZ102" t="s">
        <v>94</v>
      </c>
      <c r="BA102" t="s">
        <v>94</v>
      </c>
      <c r="BB102" t="s">
        <v>94</v>
      </c>
      <c r="BC102" t="s">
        <v>94</v>
      </c>
      <c r="BD102" t="s">
        <v>94</v>
      </c>
      <c r="BE102" t="s">
        <v>94</v>
      </c>
      <c r="BF102" t="s">
        <v>339</v>
      </c>
      <c r="BG102">
        <v>61</v>
      </c>
      <c r="BH102" t="s">
        <v>97</v>
      </c>
    </row>
    <row r="103" spans="1:60">
      <c r="A103" t="s">
        <v>357</v>
      </c>
      <c r="B103" t="s">
        <v>86</v>
      </c>
      <c r="C103" t="s">
        <v>358</v>
      </c>
      <c r="D103" t="s">
        <v>88</v>
      </c>
      <c r="E103" s="2">
        <f>HYPERLINK("capsilon://?command=openfolder&amp;siteaddress=entcreditunion.emaiq-na2.net&amp;folderid=FX9DC8CA1E-8113-5096-44B4-95E4F750A3C3","FX230354")</f>
        <v>0</v>
      </c>
      <c r="F103" t="s">
        <v>19</v>
      </c>
      <c r="G103" t="s">
        <v>19</v>
      </c>
      <c r="H103" t="s">
        <v>89</v>
      </c>
      <c r="I103" t="s">
        <v>359</v>
      </c>
      <c r="J103">
        <v>121</v>
      </c>
      <c r="K103" t="s">
        <v>91</v>
      </c>
      <c r="L103" t="s">
        <v>92</v>
      </c>
      <c r="M103" t="s">
        <v>93</v>
      </c>
      <c r="N103">
        <v>2</v>
      </c>
      <c r="O103" s="1">
        <v>45008.55568287037</v>
      </c>
      <c r="P103" s="1">
        <v>45008.599965277775</v>
      </c>
      <c r="Q103">
        <v>3007</v>
      </c>
      <c r="R103">
        <v>819</v>
      </c>
      <c r="S103" t="b">
        <v>0</v>
      </c>
      <c r="T103" t="s">
        <v>94</v>
      </c>
      <c r="U103" t="b">
        <v>0</v>
      </c>
      <c r="V103" t="s">
        <v>148</v>
      </c>
      <c r="W103" s="1">
        <v>45008.589872685188</v>
      </c>
      <c r="X103">
        <v>538</v>
      </c>
      <c r="Y103">
        <v>115</v>
      </c>
      <c r="Z103">
        <v>0</v>
      </c>
      <c r="AA103">
        <v>115</v>
      </c>
      <c r="AB103">
        <v>0</v>
      </c>
      <c r="AC103">
        <v>14</v>
      </c>
      <c r="AD103">
        <v>6</v>
      </c>
      <c r="AE103">
        <v>0</v>
      </c>
      <c r="AF103">
        <v>0</v>
      </c>
      <c r="AG103">
        <v>0</v>
      </c>
      <c r="AH103" t="s">
        <v>198</v>
      </c>
      <c r="AI103" s="1">
        <v>45008.599965277775</v>
      </c>
      <c r="AJ103">
        <v>196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6</v>
      </c>
      <c r="AQ103">
        <v>0</v>
      </c>
      <c r="AR103">
        <v>0</v>
      </c>
      <c r="AS103">
        <v>0</v>
      </c>
      <c r="AT103" t="s">
        <v>94</v>
      </c>
      <c r="AU103" t="s">
        <v>94</v>
      </c>
      <c r="AV103" t="s">
        <v>94</v>
      </c>
      <c r="AW103" t="s">
        <v>94</v>
      </c>
      <c r="AX103" t="s">
        <v>94</v>
      </c>
      <c r="AY103" t="s">
        <v>94</v>
      </c>
      <c r="AZ103" t="s">
        <v>94</v>
      </c>
      <c r="BA103" t="s">
        <v>94</v>
      </c>
      <c r="BB103" t="s">
        <v>94</v>
      </c>
      <c r="BC103" t="s">
        <v>94</v>
      </c>
      <c r="BD103" t="s">
        <v>94</v>
      </c>
      <c r="BE103" t="s">
        <v>94</v>
      </c>
      <c r="BF103" t="s">
        <v>339</v>
      </c>
      <c r="BG103">
        <v>63</v>
      </c>
      <c r="BH103" t="s">
        <v>97</v>
      </c>
    </row>
    <row r="104" spans="1:60">
      <c r="A104" t="s">
        <v>360</v>
      </c>
      <c r="B104" t="s">
        <v>86</v>
      </c>
      <c r="C104" t="s">
        <v>353</v>
      </c>
      <c r="D104" t="s">
        <v>88</v>
      </c>
      <c r="E104" s="2">
        <f>HYPERLINK("capsilon://?command=openfolder&amp;siteaddress=entcreditunion.emaiq-na2.net&amp;folderid=FX0B5C50EA-D7B0-AEB0-ECC6-93524F181D8D","FX2303124")</f>
        <v>0</v>
      </c>
      <c r="F104" t="s">
        <v>19</v>
      </c>
      <c r="G104" t="s">
        <v>19</v>
      </c>
      <c r="H104" t="s">
        <v>89</v>
      </c>
      <c r="I104" t="s">
        <v>354</v>
      </c>
      <c r="J104">
        <v>44</v>
      </c>
      <c r="K104" t="s">
        <v>91</v>
      </c>
      <c r="L104" t="s">
        <v>92</v>
      </c>
      <c r="M104" t="s">
        <v>93</v>
      </c>
      <c r="N104">
        <v>2</v>
      </c>
      <c r="O104" s="1">
        <v>45008.580011574071</v>
      </c>
      <c r="P104" s="1">
        <v>45008.59511574074</v>
      </c>
      <c r="Q104">
        <v>1064</v>
      </c>
      <c r="R104">
        <v>241</v>
      </c>
      <c r="S104" t="b">
        <v>0</v>
      </c>
      <c r="T104" t="s">
        <v>94</v>
      </c>
      <c r="U104" t="b">
        <v>1</v>
      </c>
      <c r="V104" t="s">
        <v>148</v>
      </c>
      <c r="W104" s="1">
        <v>45008.583634259259</v>
      </c>
      <c r="X104">
        <v>142</v>
      </c>
      <c r="Y104">
        <v>37</v>
      </c>
      <c r="Z104">
        <v>0</v>
      </c>
      <c r="AA104">
        <v>37</v>
      </c>
      <c r="AB104">
        <v>0</v>
      </c>
      <c r="AC104">
        <v>2</v>
      </c>
      <c r="AD104">
        <v>7</v>
      </c>
      <c r="AE104">
        <v>0</v>
      </c>
      <c r="AF104">
        <v>0</v>
      </c>
      <c r="AG104">
        <v>0</v>
      </c>
      <c r="AH104" t="s">
        <v>198</v>
      </c>
      <c r="AI104" s="1">
        <v>45008.59511574074</v>
      </c>
      <c r="AJ104">
        <v>74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7</v>
      </c>
      <c r="AQ104">
        <v>0</v>
      </c>
      <c r="AR104">
        <v>0</v>
      </c>
      <c r="AS104">
        <v>0</v>
      </c>
      <c r="AT104" t="s">
        <v>94</v>
      </c>
      <c r="AU104" t="s">
        <v>94</v>
      </c>
      <c r="AV104" t="s">
        <v>94</v>
      </c>
      <c r="AW104" t="s">
        <v>94</v>
      </c>
      <c r="AX104" t="s">
        <v>94</v>
      </c>
      <c r="AY104" t="s">
        <v>94</v>
      </c>
      <c r="AZ104" t="s">
        <v>94</v>
      </c>
      <c r="BA104" t="s">
        <v>94</v>
      </c>
      <c r="BB104" t="s">
        <v>94</v>
      </c>
      <c r="BC104" t="s">
        <v>94</v>
      </c>
      <c r="BD104" t="s">
        <v>94</v>
      </c>
      <c r="BE104" t="s">
        <v>94</v>
      </c>
      <c r="BF104" t="s">
        <v>339</v>
      </c>
      <c r="BG104">
        <v>21</v>
      </c>
      <c r="BH104" t="s">
        <v>97</v>
      </c>
    </row>
    <row r="105" spans="1:60">
      <c r="A105" t="s">
        <v>361</v>
      </c>
      <c r="B105" t="s">
        <v>86</v>
      </c>
      <c r="C105" t="s">
        <v>350</v>
      </c>
      <c r="D105" t="s">
        <v>88</v>
      </c>
      <c r="E105" s="2">
        <f>HYPERLINK("capsilon://?command=openfolder&amp;siteaddress=entcreditunion.emaiq-na2.net&amp;folderid=FX5949EB3A-B65E-B9F9-9DD6-6C64A5184F62","FX230393")</f>
        <v>0</v>
      </c>
      <c r="F105" t="s">
        <v>19</v>
      </c>
      <c r="G105" t="s">
        <v>19</v>
      </c>
      <c r="H105" t="s">
        <v>89</v>
      </c>
      <c r="I105" t="s">
        <v>356</v>
      </c>
      <c r="J105">
        <v>67</v>
      </c>
      <c r="K105" t="s">
        <v>91</v>
      </c>
      <c r="L105" t="s">
        <v>92</v>
      </c>
      <c r="M105" t="s">
        <v>93</v>
      </c>
      <c r="N105">
        <v>2</v>
      </c>
      <c r="O105" s="1">
        <v>45008.581446759257</v>
      </c>
      <c r="P105" s="1">
        <v>45008.596886574072</v>
      </c>
      <c r="Q105">
        <v>750</v>
      </c>
      <c r="R105">
        <v>584</v>
      </c>
      <c r="S105" t="b">
        <v>0</v>
      </c>
      <c r="T105" t="s">
        <v>94</v>
      </c>
      <c r="U105" t="b">
        <v>1</v>
      </c>
      <c r="V105" t="s">
        <v>148</v>
      </c>
      <c r="W105" s="1">
        <v>45008.594236111108</v>
      </c>
      <c r="X105">
        <v>377</v>
      </c>
      <c r="Y105">
        <v>52</v>
      </c>
      <c r="Z105">
        <v>0</v>
      </c>
      <c r="AA105">
        <v>52</v>
      </c>
      <c r="AB105">
        <v>0</v>
      </c>
      <c r="AC105">
        <v>18</v>
      </c>
      <c r="AD105">
        <v>15</v>
      </c>
      <c r="AE105">
        <v>0</v>
      </c>
      <c r="AF105">
        <v>0</v>
      </c>
      <c r="AG105">
        <v>0</v>
      </c>
      <c r="AH105" t="s">
        <v>198</v>
      </c>
      <c r="AI105" s="1">
        <v>45008.596886574072</v>
      </c>
      <c r="AJ105">
        <v>152</v>
      </c>
      <c r="AK105">
        <v>1</v>
      </c>
      <c r="AL105">
        <v>0</v>
      </c>
      <c r="AM105">
        <v>1</v>
      </c>
      <c r="AN105">
        <v>0</v>
      </c>
      <c r="AO105">
        <v>1</v>
      </c>
      <c r="AP105">
        <v>14</v>
      </c>
      <c r="AQ105">
        <v>0</v>
      </c>
      <c r="AR105">
        <v>0</v>
      </c>
      <c r="AS105">
        <v>0</v>
      </c>
      <c r="AT105" t="s">
        <v>94</v>
      </c>
      <c r="AU105" t="s">
        <v>94</v>
      </c>
      <c r="AV105" t="s">
        <v>94</v>
      </c>
      <c r="AW105" t="s">
        <v>94</v>
      </c>
      <c r="AX105" t="s">
        <v>94</v>
      </c>
      <c r="AY105" t="s">
        <v>94</v>
      </c>
      <c r="AZ105" t="s">
        <v>94</v>
      </c>
      <c r="BA105" t="s">
        <v>94</v>
      </c>
      <c r="BB105" t="s">
        <v>94</v>
      </c>
      <c r="BC105" t="s">
        <v>94</v>
      </c>
      <c r="BD105" t="s">
        <v>94</v>
      </c>
      <c r="BE105" t="s">
        <v>94</v>
      </c>
      <c r="BF105" t="s">
        <v>339</v>
      </c>
      <c r="BG105">
        <v>22</v>
      </c>
      <c r="BH105" t="s">
        <v>97</v>
      </c>
    </row>
    <row r="106" spans="1:60">
      <c r="A106" t="s">
        <v>362</v>
      </c>
      <c r="B106" t="s">
        <v>86</v>
      </c>
      <c r="C106" t="s">
        <v>363</v>
      </c>
      <c r="D106" t="s">
        <v>88</v>
      </c>
      <c r="E106" s="2">
        <f>HYPERLINK("capsilon://?command=openfolder&amp;siteaddress=entcreditunion.emaiq-na2.net&amp;folderid=FX1A6B37C0-7A02-3FA7-8656-6E713E2D6C0A","FX230358")</f>
        <v>0</v>
      </c>
      <c r="F106" t="s">
        <v>19</v>
      </c>
      <c r="G106" t="s">
        <v>19</v>
      </c>
      <c r="H106" t="s">
        <v>89</v>
      </c>
      <c r="I106" t="s">
        <v>364</v>
      </c>
      <c r="J106">
        <v>44</v>
      </c>
      <c r="K106" t="s">
        <v>91</v>
      </c>
      <c r="L106" t="s">
        <v>92</v>
      </c>
      <c r="M106" t="s">
        <v>93</v>
      </c>
      <c r="N106">
        <v>1</v>
      </c>
      <c r="O106" s="1">
        <v>45008.597731481481</v>
      </c>
      <c r="P106" s="1">
        <v>45008.624710648146</v>
      </c>
      <c r="Q106">
        <v>2283</v>
      </c>
      <c r="R106">
        <v>48</v>
      </c>
      <c r="S106" t="b">
        <v>0</v>
      </c>
      <c r="T106" t="s">
        <v>94</v>
      </c>
      <c r="U106" t="b">
        <v>0</v>
      </c>
      <c r="V106" t="s">
        <v>148</v>
      </c>
      <c r="W106" s="1">
        <v>45008.624710648146</v>
      </c>
      <c r="X106">
        <v>48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44</v>
      </c>
      <c r="AE106">
        <v>37</v>
      </c>
      <c r="AF106">
        <v>0</v>
      </c>
      <c r="AG106">
        <v>2</v>
      </c>
      <c r="AH106" t="s">
        <v>94</v>
      </c>
      <c r="AI106" t="s">
        <v>94</v>
      </c>
      <c r="AJ106" t="s">
        <v>94</v>
      </c>
      <c r="AK106" t="s">
        <v>94</v>
      </c>
      <c r="AL106" t="s">
        <v>94</v>
      </c>
      <c r="AM106" t="s">
        <v>94</v>
      </c>
      <c r="AN106" t="s">
        <v>94</v>
      </c>
      <c r="AO106" t="s">
        <v>94</v>
      </c>
      <c r="AP106" t="s">
        <v>94</v>
      </c>
      <c r="AQ106" t="s">
        <v>94</v>
      </c>
      <c r="AR106" t="s">
        <v>94</v>
      </c>
      <c r="AS106" t="s">
        <v>94</v>
      </c>
      <c r="AT106" t="s">
        <v>94</v>
      </c>
      <c r="AU106" t="s">
        <v>94</v>
      </c>
      <c r="AV106" t="s">
        <v>94</v>
      </c>
      <c r="AW106" t="s">
        <v>94</v>
      </c>
      <c r="AX106" t="s">
        <v>94</v>
      </c>
      <c r="AY106" t="s">
        <v>94</v>
      </c>
      <c r="AZ106" t="s">
        <v>94</v>
      </c>
      <c r="BA106" t="s">
        <v>94</v>
      </c>
      <c r="BB106" t="s">
        <v>94</v>
      </c>
      <c r="BC106" t="s">
        <v>94</v>
      </c>
      <c r="BD106" t="s">
        <v>94</v>
      </c>
      <c r="BE106" t="s">
        <v>94</v>
      </c>
      <c r="BF106" t="s">
        <v>339</v>
      </c>
      <c r="BG106">
        <v>38</v>
      </c>
      <c r="BH106" t="s">
        <v>97</v>
      </c>
    </row>
    <row r="107" spans="1:60">
      <c r="A107" t="s">
        <v>365</v>
      </c>
      <c r="B107" t="s">
        <v>86</v>
      </c>
      <c r="C107" t="s">
        <v>363</v>
      </c>
      <c r="D107" t="s">
        <v>88</v>
      </c>
      <c r="E107" s="2">
        <f>HYPERLINK("capsilon://?command=openfolder&amp;siteaddress=entcreditunion.emaiq-na2.net&amp;folderid=FX1A6B37C0-7A02-3FA7-8656-6E713E2D6C0A","FX230358")</f>
        <v>0</v>
      </c>
      <c r="F107" t="s">
        <v>19</v>
      </c>
      <c r="G107" t="s">
        <v>19</v>
      </c>
      <c r="H107" t="s">
        <v>89</v>
      </c>
      <c r="I107" t="s">
        <v>364</v>
      </c>
      <c r="J107">
        <v>88</v>
      </c>
      <c r="K107" t="s">
        <v>91</v>
      </c>
      <c r="L107" t="s">
        <v>92</v>
      </c>
      <c r="M107" t="s">
        <v>93</v>
      </c>
      <c r="N107">
        <v>2</v>
      </c>
      <c r="O107" s="1">
        <v>45008.625393518516</v>
      </c>
      <c r="P107" s="1">
        <v>45008.694699074076</v>
      </c>
      <c r="Q107">
        <v>5538</v>
      </c>
      <c r="R107">
        <v>450</v>
      </c>
      <c r="S107" t="b">
        <v>0</v>
      </c>
      <c r="T107" t="s">
        <v>94</v>
      </c>
      <c r="U107" t="b">
        <v>1</v>
      </c>
      <c r="V107" t="s">
        <v>148</v>
      </c>
      <c r="W107" s="1">
        <v>45008.650983796295</v>
      </c>
      <c r="X107">
        <v>333</v>
      </c>
      <c r="Y107">
        <v>74</v>
      </c>
      <c r="Z107">
        <v>0</v>
      </c>
      <c r="AA107">
        <v>74</v>
      </c>
      <c r="AB107">
        <v>0</v>
      </c>
      <c r="AC107">
        <v>12</v>
      </c>
      <c r="AD107">
        <v>14</v>
      </c>
      <c r="AE107">
        <v>0</v>
      </c>
      <c r="AF107">
        <v>0</v>
      </c>
      <c r="AG107">
        <v>0</v>
      </c>
      <c r="AH107" t="s">
        <v>198</v>
      </c>
      <c r="AI107" s="1">
        <v>45008.694699074076</v>
      </c>
      <c r="AJ107">
        <v>117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14</v>
      </c>
      <c r="AQ107">
        <v>0</v>
      </c>
      <c r="AR107">
        <v>0</v>
      </c>
      <c r="AS107">
        <v>0</v>
      </c>
      <c r="AT107" t="s">
        <v>94</v>
      </c>
      <c r="AU107" t="s">
        <v>94</v>
      </c>
      <c r="AV107" t="s">
        <v>94</v>
      </c>
      <c r="AW107" t="s">
        <v>94</v>
      </c>
      <c r="AX107" t="s">
        <v>94</v>
      </c>
      <c r="AY107" t="s">
        <v>94</v>
      </c>
      <c r="AZ107" t="s">
        <v>94</v>
      </c>
      <c r="BA107" t="s">
        <v>94</v>
      </c>
      <c r="BB107" t="s">
        <v>94</v>
      </c>
      <c r="BC107" t="s">
        <v>94</v>
      </c>
      <c r="BD107" t="s">
        <v>94</v>
      </c>
      <c r="BE107" t="s">
        <v>94</v>
      </c>
      <c r="BF107" t="s">
        <v>339</v>
      </c>
      <c r="BG107">
        <v>99</v>
      </c>
      <c r="BH107" t="s">
        <v>118</v>
      </c>
    </row>
    <row r="108" spans="1:60">
      <c r="A108" t="s">
        <v>366</v>
      </c>
      <c r="B108" t="s">
        <v>86</v>
      </c>
      <c r="C108" t="s">
        <v>336</v>
      </c>
      <c r="D108" t="s">
        <v>88</v>
      </c>
      <c r="E108" s="2">
        <f>HYPERLINK("capsilon://?command=openfolder&amp;siteaddress=entcreditunion.emaiq-na2.net&amp;folderid=FX43CB2BDC-F2EF-DAEE-718E-045103CD2B3E","FX230398")</f>
        <v>0</v>
      </c>
      <c r="F108" t="s">
        <v>19</v>
      </c>
      <c r="G108" t="s">
        <v>19</v>
      </c>
      <c r="H108" t="s">
        <v>89</v>
      </c>
      <c r="I108" t="s">
        <v>367</v>
      </c>
      <c r="J108">
        <v>67</v>
      </c>
      <c r="K108" t="s">
        <v>91</v>
      </c>
      <c r="L108" t="s">
        <v>92</v>
      </c>
      <c r="M108" t="s">
        <v>93</v>
      </c>
      <c r="N108">
        <v>1</v>
      </c>
      <c r="O108" s="1">
        <v>45008.669074074074</v>
      </c>
      <c r="P108" s="1">
        <v>45008.67019675926</v>
      </c>
      <c r="Q108">
        <v>67</v>
      </c>
      <c r="R108">
        <v>30</v>
      </c>
      <c r="S108" t="b">
        <v>0</v>
      </c>
      <c r="T108" t="s">
        <v>94</v>
      </c>
      <c r="U108" t="b">
        <v>0</v>
      </c>
      <c r="V108" t="s">
        <v>287</v>
      </c>
      <c r="W108" s="1">
        <v>45008.67019675926</v>
      </c>
      <c r="X108">
        <v>30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67</v>
      </c>
      <c r="AE108">
        <v>52</v>
      </c>
      <c r="AF108">
        <v>0</v>
      </c>
      <c r="AG108">
        <v>1</v>
      </c>
      <c r="AH108" t="s">
        <v>94</v>
      </c>
      <c r="AI108" t="s">
        <v>94</v>
      </c>
      <c r="AJ108" t="s">
        <v>94</v>
      </c>
      <c r="AK108" t="s">
        <v>94</v>
      </c>
      <c r="AL108" t="s">
        <v>94</v>
      </c>
      <c r="AM108" t="s">
        <v>94</v>
      </c>
      <c r="AN108" t="s">
        <v>94</v>
      </c>
      <c r="AO108" t="s">
        <v>94</v>
      </c>
      <c r="AP108" t="s">
        <v>94</v>
      </c>
      <c r="AQ108" t="s">
        <v>94</v>
      </c>
      <c r="AR108" t="s">
        <v>94</v>
      </c>
      <c r="AS108" t="s">
        <v>94</v>
      </c>
      <c r="AT108" t="s">
        <v>94</v>
      </c>
      <c r="AU108" t="s">
        <v>94</v>
      </c>
      <c r="AV108" t="s">
        <v>94</v>
      </c>
      <c r="AW108" t="s">
        <v>94</v>
      </c>
      <c r="AX108" t="s">
        <v>94</v>
      </c>
      <c r="AY108" t="s">
        <v>94</v>
      </c>
      <c r="AZ108" t="s">
        <v>94</v>
      </c>
      <c r="BA108" t="s">
        <v>94</v>
      </c>
      <c r="BB108" t="s">
        <v>94</v>
      </c>
      <c r="BC108" t="s">
        <v>94</v>
      </c>
      <c r="BD108" t="s">
        <v>94</v>
      </c>
      <c r="BE108" t="s">
        <v>94</v>
      </c>
      <c r="BF108" t="s">
        <v>339</v>
      </c>
      <c r="BG108">
        <v>1</v>
      </c>
      <c r="BH108" t="s">
        <v>97</v>
      </c>
    </row>
    <row r="109" spans="1:60">
      <c r="A109" t="s">
        <v>368</v>
      </c>
      <c r="B109" t="s">
        <v>86</v>
      </c>
      <c r="C109" t="s">
        <v>336</v>
      </c>
      <c r="D109" t="s">
        <v>88</v>
      </c>
      <c r="E109" s="2">
        <f>HYPERLINK("capsilon://?command=openfolder&amp;siteaddress=entcreditunion.emaiq-na2.net&amp;folderid=FX43CB2BDC-F2EF-DAEE-718E-045103CD2B3E","FX230398")</f>
        <v>0</v>
      </c>
      <c r="F109" t="s">
        <v>19</v>
      </c>
      <c r="G109" t="s">
        <v>19</v>
      </c>
      <c r="H109" t="s">
        <v>89</v>
      </c>
      <c r="I109" t="s">
        <v>367</v>
      </c>
      <c r="J109">
        <v>44</v>
      </c>
      <c r="K109" t="s">
        <v>91</v>
      </c>
      <c r="L109" t="s">
        <v>92</v>
      </c>
      <c r="M109" t="s">
        <v>93</v>
      </c>
      <c r="N109">
        <v>2</v>
      </c>
      <c r="O109" s="1">
        <v>45008.670706018522</v>
      </c>
      <c r="P109" s="1">
        <v>45008.695451388892</v>
      </c>
      <c r="Q109">
        <v>1908</v>
      </c>
      <c r="R109">
        <v>230</v>
      </c>
      <c r="S109" t="b">
        <v>0</v>
      </c>
      <c r="T109" t="s">
        <v>94</v>
      </c>
      <c r="U109" t="b">
        <v>1</v>
      </c>
      <c r="V109" t="s">
        <v>287</v>
      </c>
      <c r="W109" s="1">
        <v>45008.676493055558</v>
      </c>
      <c r="X109">
        <v>165</v>
      </c>
      <c r="Y109">
        <v>37</v>
      </c>
      <c r="Z109">
        <v>0</v>
      </c>
      <c r="AA109">
        <v>37</v>
      </c>
      <c r="AB109">
        <v>0</v>
      </c>
      <c r="AC109">
        <v>8</v>
      </c>
      <c r="AD109">
        <v>7</v>
      </c>
      <c r="AE109">
        <v>0</v>
      </c>
      <c r="AF109">
        <v>0</v>
      </c>
      <c r="AG109">
        <v>0</v>
      </c>
      <c r="AH109" t="s">
        <v>198</v>
      </c>
      <c r="AI109" s="1">
        <v>45008.695451388892</v>
      </c>
      <c r="AJ109">
        <v>65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7</v>
      </c>
      <c r="AQ109">
        <v>0</v>
      </c>
      <c r="AR109">
        <v>0</v>
      </c>
      <c r="AS109">
        <v>0</v>
      </c>
      <c r="AT109" t="s">
        <v>94</v>
      </c>
      <c r="AU109" t="s">
        <v>94</v>
      </c>
      <c r="AV109" t="s">
        <v>94</v>
      </c>
      <c r="AW109" t="s">
        <v>94</v>
      </c>
      <c r="AX109" t="s">
        <v>94</v>
      </c>
      <c r="AY109" t="s">
        <v>94</v>
      </c>
      <c r="AZ109" t="s">
        <v>94</v>
      </c>
      <c r="BA109" t="s">
        <v>94</v>
      </c>
      <c r="BB109" t="s">
        <v>94</v>
      </c>
      <c r="BC109" t="s">
        <v>94</v>
      </c>
      <c r="BD109" t="s">
        <v>94</v>
      </c>
      <c r="BE109" t="s">
        <v>94</v>
      </c>
      <c r="BF109" t="s">
        <v>339</v>
      </c>
      <c r="BG109">
        <v>35</v>
      </c>
      <c r="BH109" t="s">
        <v>97</v>
      </c>
    </row>
    <row r="110" spans="1:60">
      <c r="A110" t="s">
        <v>369</v>
      </c>
      <c r="B110" t="s">
        <v>86</v>
      </c>
      <c r="C110" t="s">
        <v>343</v>
      </c>
      <c r="D110" t="s">
        <v>88</v>
      </c>
      <c r="E110" s="2">
        <f>HYPERLINK("capsilon://?command=openfolder&amp;siteaddress=entcreditunion.emaiq-na2.net&amp;folderid=FXEC75AA9D-94D2-6938-3143-24683BAD558E","FX2303126")</f>
        <v>0</v>
      </c>
      <c r="F110" t="s">
        <v>19</v>
      </c>
      <c r="G110" t="s">
        <v>19</v>
      </c>
      <c r="H110" t="s">
        <v>89</v>
      </c>
      <c r="I110" t="s">
        <v>370</v>
      </c>
      <c r="J110">
        <v>142</v>
      </c>
      <c r="K110" t="s">
        <v>91</v>
      </c>
      <c r="L110" t="s">
        <v>92</v>
      </c>
      <c r="M110" t="s">
        <v>93</v>
      </c>
      <c r="N110">
        <v>2</v>
      </c>
      <c r="O110" s="1">
        <v>45008.678368055553</v>
      </c>
      <c r="P110" s="1">
        <v>45008.697083333333</v>
      </c>
      <c r="Q110">
        <v>904</v>
      </c>
      <c r="R110">
        <v>713</v>
      </c>
      <c r="S110" t="b">
        <v>0</v>
      </c>
      <c r="T110" t="s">
        <v>94</v>
      </c>
      <c r="U110" t="b">
        <v>0</v>
      </c>
      <c r="V110" t="s">
        <v>148</v>
      </c>
      <c r="W110" s="1">
        <v>45008.68608796296</v>
      </c>
      <c r="X110">
        <v>559</v>
      </c>
      <c r="Y110">
        <v>136</v>
      </c>
      <c r="Z110">
        <v>0</v>
      </c>
      <c r="AA110">
        <v>136</v>
      </c>
      <c r="AB110">
        <v>0</v>
      </c>
      <c r="AC110">
        <v>2</v>
      </c>
      <c r="AD110">
        <v>6</v>
      </c>
      <c r="AE110">
        <v>0</v>
      </c>
      <c r="AF110">
        <v>0</v>
      </c>
      <c r="AG110">
        <v>0</v>
      </c>
      <c r="AH110" t="s">
        <v>198</v>
      </c>
      <c r="AI110" s="1">
        <v>45008.697083333333</v>
      </c>
      <c r="AJ110">
        <v>141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6</v>
      </c>
      <c r="AQ110">
        <v>0</v>
      </c>
      <c r="AR110">
        <v>0</v>
      </c>
      <c r="AS110">
        <v>0</v>
      </c>
      <c r="AT110" t="s">
        <v>94</v>
      </c>
      <c r="AU110" t="s">
        <v>94</v>
      </c>
      <c r="AV110" t="s">
        <v>94</v>
      </c>
      <c r="AW110" t="s">
        <v>94</v>
      </c>
      <c r="AX110" t="s">
        <v>94</v>
      </c>
      <c r="AY110" t="s">
        <v>94</v>
      </c>
      <c r="AZ110" t="s">
        <v>94</v>
      </c>
      <c r="BA110" t="s">
        <v>94</v>
      </c>
      <c r="BB110" t="s">
        <v>94</v>
      </c>
      <c r="BC110" t="s">
        <v>94</v>
      </c>
      <c r="BD110" t="s">
        <v>94</v>
      </c>
      <c r="BE110" t="s">
        <v>94</v>
      </c>
      <c r="BF110" t="s">
        <v>339</v>
      </c>
      <c r="BG110">
        <v>26</v>
      </c>
      <c r="BH110" t="s">
        <v>97</v>
      </c>
    </row>
    <row r="111" spans="1:60">
      <c r="A111" t="s">
        <v>371</v>
      </c>
      <c r="B111" t="s">
        <v>86</v>
      </c>
      <c r="C111" t="s">
        <v>302</v>
      </c>
      <c r="D111" t="s">
        <v>88</v>
      </c>
      <c r="E111" s="2">
        <f>HYPERLINK("capsilon://?command=openfolder&amp;siteaddress=entcreditunion.emaiq-na2.net&amp;folderid=FX08144A3A-33A9-750A-FA91-28E415FD2E5B","FX230374")</f>
        <v>0</v>
      </c>
      <c r="F111" t="s">
        <v>19</v>
      </c>
      <c r="G111" t="s">
        <v>19</v>
      </c>
      <c r="H111" t="s">
        <v>89</v>
      </c>
      <c r="I111" t="s">
        <v>372</v>
      </c>
      <c r="J111">
        <v>50</v>
      </c>
      <c r="K111" t="s">
        <v>91</v>
      </c>
      <c r="L111" t="s">
        <v>92</v>
      </c>
      <c r="M111" t="s">
        <v>93</v>
      </c>
      <c r="N111">
        <v>2</v>
      </c>
      <c r="O111" s="1">
        <v>45008.700127314813</v>
      </c>
      <c r="P111" s="1">
        <v>45008.752696759257</v>
      </c>
      <c r="Q111">
        <v>3723</v>
      </c>
      <c r="R111">
        <v>819</v>
      </c>
      <c r="S111" t="b">
        <v>0</v>
      </c>
      <c r="T111" t="s">
        <v>94</v>
      </c>
      <c r="U111" t="b">
        <v>0</v>
      </c>
      <c r="V111" t="s">
        <v>148</v>
      </c>
      <c r="W111" s="1">
        <v>45008.718645833331</v>
      </c>
      <c r="X111">
        <v>701</v>
      </c>
      <c r="Y111">
        <v>44</v>
      </c>
      <c r="Z111">
        <v>0</v>
      </c>
      <c r="AA111">
        <v>44</v>
      </c>
      <c r="AB111">
        <v>0</v>
      </c>
      <c r="AC111">
        <v>18</v>
      </c>
      <c r="AD111">
        <v>6</v>
      </c>
      <c r="AE111">
        <v>0</v>
      </c>
      <c r="AF111">
        <v>0</v>
      </c>
      <c r="AG111">
        <v>0</v>
      </c>
      <c r="AH111" t="s">
        <v>198</v>
      </c>
      <c r="AI111" s="1">
        <v>45008.752696759257</v>
      </c>
      <c r="AJ111">
        <v>110</v>
      </c>
      <c r="AK111">
        <v>0</v>
      </c>
      <c r="AL111">
        <v>0</v>
      </c>
      <c r="AM111">
        <v>0</v>
      </c>
      <c r="AN111">
        <v>44</v>
      </c>
      <c r="AO111">
        <v>0</v>
      </c>
      <c r="AP111">
        <v>6</v>
      </c>
      <c r="AQ111">
        <v>0</v>
      </c>
      <c r="AR111">
        <v>0</v>
      </c>
      <c r="AS111">
        <v>0</v>
      </c>
      <c r="AT111" t="s">
        <v>94</v>
      </c>
      <c r="AU111" t="s">
        <v>94</v>
      </c>
      <c r="AV111" t="s">
        <v>94</v>
      </c>
      <c r="AW111" t="s">
        <v>94</v>
      </c>
      <c r="AX111" t="s">
        <v>94</v>
      </c>
      <c r="AY111" t="s">
        <v>94</v>
      </c>
      <c r="AZ111" t="s">
        <v>94</v>
      </c>
      <c r="BA111" t="s">
        <v>94</v>
      </c>
      <c r="BB111" t="s">
        <v>94</v>
      </c>
      <c r="BC111" t="s">
        <v>94</v>
      </c>
      <c r="BD111" t="s">
        <v>94</v>
      </c>
      <c r="BE111" t="s">
        <v>94</v>
      </c>
      <c r="BF111" t="s">
        <v>339</v>
      </c>
      <c r="BG111">
        <v>75</v>
      </c>
      <c r="BH111" t="s">
        <v>97</v>
      </c>
    </row>
    <row r="112" spans="1:60">
      <c r="A112" t="s">
        <v>373</v>
      </c>
      <c r="B112" t="s">
        <v>86</v>
      </c>
      <c r="C112" t="s">
        <v>87</v>
      </c>
      <c r="D112" t="s">
        <v>88</v>
      </c>
      <c r="E112" s="2">
        <f>HYPERLINK("capsilon://?command=openfolder&amp;siteaddress=entcreditunion.emaiq-na2.net&amp;folderid=FX5B930799-DB3C-BD7E-180A-B95E970B009B","FX230249")</f>
        <v>0</v>
      </c>
      <c r="F112" t="s">
        <v>19</v>
      </c>
      <c r="G112" t="s">
        <v>19</v>
      </c>
      <c r="H112" t="s">
        <v>89</v>
      </c>
      <c r="I112" t="s">
        <v>374</v>
      </c>
      <c r="J112">
        <v>44</v>
      </c>
      <c r="K112" t="s">
        <v>91</v>
      </c>
      <c r="L112" t="s">
        <v>92</v>
      </c>
      <c r="M112" t="s">
        <v>93</v>
      </c>
      <c r="N112">
        <v>1</v>
      </c>
      <c r="O112" s="1">
        <v>45008.714999999997</v>
      </c>
      <c r="P112" s="1">
        <v>45008.765844907408</v>
      </c>
      <c r="Q112">
        <v>4331</v>
      </c>
      <c r="R112">
        <v>62</v>
      </c>
      <c r="S112" t="b">
        <v>0</v>
      </c>
      <c r="T112" t="s">
        <v>94</v>
      </c>
      <c r="U112" t="b">
        <v>0</v>
      </c>
      <c r="V112" t="s">
        <v>148</v>
      </c>
      <c r="W112" s="1">
        <v>45008.765844907408</v>
      </c>
      <c r="X112">
        <v>47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44</v>
      </c>
      <c r="AE112">
        <v>37</v>
      </c>
      <c r="AF112">
        <v>0</v>
      </c>
      <c r="AG112">
        <v>5</v>
      </c>
      <c r="AH112" t="s">
        <v>94</v>
      </c>
      <c r="AI112" t="s">
        <v>94</v>
      </c>
      <c r="AJ112" t="s">
        <v>94</v>
      </c>
      <c r="AK112" t="s">
        <v>94</v>
      </c>
      <c r="AL112" t="s">
        <v>94</v>
      </c>
      <c r="AM112" t="s">
        <v>94</v>
      </c>
      <c r="AN112" t="s">
        <v>94</v>
      </c>
      <c r="AO112" t="s">
        <v>94</v>
      </c>
      <c r="AP112" t="s">
        <v>94</v>
      </c>
      <c r="AQ112" t="s">
        <v>94</v>
      </c>
      <c r="AR112" t="s">
        <v>94</v>
      </c>
      <c r="AS112" t="s">
        <v>94</v>
      </c>
      <c r="AT112" t="s">
        <v>94</v>
      </c>
      <c r="AU112" t="s">
        <v>94</v>
      </c>
      <c r="AV112" t="s">
        <v>94</v>
      </c>
      <c r="AW112" t="s">
        <v>94</v>
      </c>
      <c r="AX112" t="s">
        <v>94</v>
      </c>
      <c r="AY112" t="s">
        <v>94</v>
      </c>
      <c r="AZ112" t="s">
        <v>94</v>
      </c>
      <c r="BA112" t="s">
        <v>94</v>
      </c>
      <c r="BB112" t="s">
        <v>94</v>
      </c>
      <c r="BC112" t="s">
        <v>94</v>
      </c>
      <c r="BD112" t="s">
        <v>94</v>
      </c>
      <c r="BE112" t="s">
        <v>94</v>
      </c>
      <c r="BF112" t="s">
        <v>339</v>
      </c>
      <c r="BG112">
        <v>73</v>
      </c>
      <c r="BH112" t="s">
        <v>97</v>
      </c>
    </row>
    <row r="113" spans="1:60">
      <c r="A113" t="s">
        <v>375</v>
      </c>
      <c r="B113" t="s">
        <v>86</v>
      </c>
      <c r="C113" t="s">
        <v>87</v>
      </c>
      <c r="D113" t="s">
        <v>88</v>
      </c>
      <c r="E113" s="2">
        <f>HYPERLINK("capsilon://?command=openfolder&amp;siteaddress=entcreditunion.emaiq-na2.net&amp;folderid=FX5B930799-DB3C-BD7E-180A-B95E970B009B","FX230249")</f>
        <v>0</v>
      </c>
      <c r="F113" t="s">
        <v>19</v>
      </c>
      <c r="G113" t="s">
        <v>19</v>
      </c>
      <c r="H113" t="s">
        <v>89</v>
      </c>
      <c r="I113" t="s">
        <v>374</v>
      </c>
      <c r="J113">
        <v>220</v>
      </c>
      <c r="K113" t="s">
        <v>91</v>
      </c>
      <c r="L113" t="s">
        <v>92</v>
      </c>
      <c r="M113" t="s">
        <v>93</v>
      </c>
      <c r="N113">
        <v>2</v>
      </c>
      <c r="O113" s="1">
        <v>45008.766574074078</v>
      </c>
      <c r="P113" s="1">
        <v>45008.787881944445</v>
      </c>
      <c r="Q113">
        <v>876</v>
      </c>
      <c r="R113">
        <v>965</v>
      </c>
      <c r="S113" t="b">
        <v>0</v>
      </c>
      <c r="T113" t="s">
        <v>94</v>
      </c>
      <c r="U113" t="b">
        <v>1</v>
      </c>
      <c r="V113" t="s">
        <v>148</v>
      </c>
      <c r="W113" s="1">
        <v>45008.776898148149</v>
      </c>
      <c r="X113">
        <v>550</v>
      </c>
      <c r="Y113">
        <v>185</v>
      </c>
      <c r="Z113">
        <v>0</v>
      </c>
      <c r="AA113">
        <v>185</v>
      </c>
      <c r="AB113">
        <v>0</v>
      </c>
      <c r="AC113">
        <v>60</v>
      </c>
      <c r="AD113">
        <v>35</v>
      </c>
      <c r="AE113">
        <v>0</v>
      </c>
      <c r="AF113">
        <v>0</v>
      </c>
      <c r="AG113">
        <v>0</v>
      </c>
      <c r="AH113" t="s">
        <v>198</v>
      </c>
      <c r="AI113" s="1">
        <v>45008.787881944445</v>
      </c>
      <c r="AJ113">
        <v>415</v>
      </c>
      <c r="AK113">
        <v>2</v>
      </c>
      <c r="AL113">
        <v>0</v>
      </c>
      <c r="AM113">
        <v>2</v>
      </c>
      <c r="AN113">
        <v>0</v>
      </c>
      <c r="AO113">
        <v>2</v>
      </c>
      <c r="AP113">
        <v>33</v>
      </c>
      <c r="AQ113">
        <v>0</v>
      </c>
      <c r="AR113">
        <v>0</v>
      </c>
      <c r="AS113">
        <v>0</v>
      </c>
      <c r="AT113" t="s">
        <v>94</v>
      </c>
      <c r="AU113" t="s">
        <v>94</v>
      </c>
      <c r="AV113" t="s">
        <v>94</v>
      </c>
      <c r="AW113" t="s">
        <v>94</v>
      </c>
      <c r="AX113" t="s">
        <v>94</v>
      </c>
      <c r="AY113" t="s">
        <v>94</v>
      </c>
      <c r="AZ113" t="s">
        <v>94</v>
      </c>
      <c r="BA113" t="s">
        <v>94</v>
      </c>
      <c r="BB113" t="s">
        <v>94</v>
      </c>
      <c r="BC113" t="s">
        <v>94</v>
      </c>
      <c r="BD113" t="s">
        <v>94</v>
      </c>
      <c r="BE113" t="s">
        <v>94</v>
      </c>
      <c r="BF113" t="s">
        <v>339</v>
      </c>
      <c r="BG113">
        <v>30</v>
      </c>
      <c r="BH113" t="s">
        <v>97</v>
      </c>
    </row>
    <row r="114" spans="1:60">
      <c r="A114" t="s">
        <v>376</v>
      </c>
      <c r="B114" t="s">
        <v>86</v>
      </c>
      <c r="C114" t="s">
        <v>377</v>
      </c>
      <c r="D114" t="s">
        <v>88</v>
      </c>
      <c r="E114" s="2">
        <f>HYPERLINK("capsilon://?command=openfolder&amp;siteaddress=entcreditunion.emaiq-na2.net&amp;folderid=FX13280931-B9F6-9910-CB1F-0513A04B7913","FX2303112")</f>
        <v>0</v>
      </c>
      <c r="F114" t="s">
        <v>19</v>
      </c>
      <c r="G114" t="s">
        <v>19</v>
      </c>
      <c r="H114" t="s">
        <v>89</v>
      </c>
      <c r="I114" t="s">
        <v>378</v>
      </c>
      <c r="J114">
        <v>44</v>
      </c>
      <c r="K114" t="s">
        <v>91</v>
      </c>
      <c r="L114" t="s">
        <v>92</v>
      </c>
      <c r="M114" t="s">
        <v>93</v>
      </c>
      <c r="N114">
        <v>1</v>
      </c>
      <c r="O114" s="1">
        <v>45009.529050925928</v>
      </c>
      <c r="P114" s="1">
        <v>45009.553668981483</v>
      </c>
      <c r="Q114">
        <v>2100</v>
      </c>
      <c r="R114">
        <v>27</v>
      </c>
      <c r="S114" t="b">
        <v>0</v>
      </c>
      <c r="T114" t="s">
        <v>94</v>
      </c>
      <c r="U114" t="b">
        <v>0</v>
      </c>
      <c r="V114" t="s">
        <v>148</v>
      </c>
      <c r="W114" s="1">
        <v>45009.553668981483</v>
      </c>
      <c r="X114">
        <v>27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44</v>
      </c>
      <c r="AE114">
        <v>37</v>
      </c>
      <c r="AF114">
        <v>0</v>
      </c>
      <c r="AG114">
        <v>2</v>
      </c>
      <c r="AH114" t="s">
        <v>94</v>
      </c>
      <c r="AI114" t="s">
        <v>94</v>
      </c>
      <c r="AJ114" t="s">
        <v>94</v>
      </c>
      <c r="AK114" t="s">
        <v>94</v>
      </c>
      <c r="AL114" t="s">
        <v>94</v>
      </c>
      <c r="AM114" t="s">
        <v>94</v>
      </c>
      <c r="AN114" t="s">
        <v>94</v>
      </c>
      <c r="AO114" t="s">
        <v>94</v>
      </c>
      <c r="AP114" t="s">
        <v>94</v>
      </c>
      <c r="AQ114" t="s">
        <v>94</v>
      </c>
      <c r="AR114" t="s">
        <v>94</v>
      </c>
      <c r="AS114" t="s">
        <v>94</v>
      </c>
      <c r="AT114" t="s">
        <v>94</v>
      </c>
      <c r="AU114" t="s">
        <v>94</v>
      </c>
      <c r="AV114" t="s">
        <v>94</v>
      </c>
      <c r="AW114" t="s">
        <v>94</v>
      </c>
      <c r="AX114" t="s">
        <v>94</v>
      </c>
      <c r="AY114" t="s">
        <v>94</v>
      </c>
      <c r="AZ114" t="s">
        <v>94</v>
      </c>
      <c r="BA114" t="s">
        <v>94</v>
      </c>
      <c r="BB114" t="s">
        <v>94</v>
      </c>
      <c r="BC114" t="s">
        <v>94</v>
      </c>
      <c r="BD114" t="s">
        <v>94</v>
      </c>
      <c r="BE114" t="s">
        <v>94</v>
      </c>
      <c r="BF114" t="s">
        <v>379</v>
      </c>
      <c r="BG114">
        <v>35</v>
      </c>
      <c r="BH114" t="s">
        <v>97</v>
      </c>
    </row>
    <row r="115" spans="1:60">
      <c r="A115" t="s">
        <v>380</v>
      </c>
      <c r="B115" t="s">
        <v>86</v>
      </c>
      <c r="C115" t="s">
        <v>204</v>
      </c>
      <c r="D115" t="s">
        <v>88</v>
      </c>
      <c r="E115" s="2">
        <f>HYPERLINK("capsilon://?command=openfolder&amp;siteaddress=entcreditunion.emaiq-na2.net&amp;folderid=FX977852E8-F73F-D274-9C29-BD87A5A70FDC","FX230322")</f>
        <v>0</v>
      </c>
      <c r="F115" t="s">
        <v>19</v>
      </c>
      <c r="G115" t="s">
        <v>19</v>
      </c>
      <c r="H115" t="s">
        <v>89</v>
      </c>
      <c r="I115" t="s">
        <v>381</v>
      </c>
      <c r="J115">
        <v>67</v>
      </c>
      <c r="K115" t="s">
        <v>91</v>
      </c>
      <c r="L115" t="s">
        <v>92</v>
      </c>
      <c r="M115" t="s">
        <v>93</v>
      </c>
      <c r="N115">
        <v>2</v>
      </c>
      <c r="O115" s="1">
        <v>45009.538981481484</v>
      </c>
      <c r="P115" s="1">
        <v>45009.56858796296</v>
      </c>
      <c r="Q115">
        <v>2303</v>
      </c>
      <c r="R115">
        <v>255</v>
      </c>
      <c r="S115" t="b">
        <v>0</v>
      </c>
      <c r="T115" t="s">
        <v>94</v>
      </c>
      <c r="U115" t="b">
        <v>0</v>
      </c>
      <c r="V115" t="s">
        <v>148</v>
      </c>
      <c r="W115" s="1">
        <v>45009.55574074074</v>
      </c>
      <c r="X115">
        <v>178</v>
      </c>
      <c r="Y115">
        <v>52</v>
      </c>
      <c r="Z115">
        <v>0</v>
      </c>
      <c r="AA115">
        <v>52</v>
      </c>
      <c r="AB115">
        <v>0</v>
      </c>
      <c r="AC115">
        <v>8</v>
      </c>
      <c r="AD115">
        <v>15</v>
      </c>
      <c r="AE115">
        <v>0</v>
      </c>
      <c r="AF115">
        <v>0</v>
      </c>
      <c r="AG115">
        <v>0</v>
      </c>
      <c r="AH115" t="s">
        <v>198</v>
      </c>
      <c r="AI115" s="1">
        <v>45009.56858796296</v>
      </c>
      <c r="AJ115">
        <v>77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15</v>
      </c>
      <c r="AQ115">
        <v>0</v>
      </c>
      <c r="AR115">
        <v>0</v>
      </c>
      <c r="AS115">
        <v>0</v>
      </c>
      <c r="AT115" t="s">
        <v>94</v>
      </c>
      <c r="AU115" t="s">
        <v>94</v>
      </c>
      <c r="AV115" t="s">
        <v>94</v>
      </c>
      <c r="AW115" t="s">
        <v>94</v>
      </c>
      <c r="AX115" t="s">
        <v>94</v>
      </c>
      <c r="AY115" t="s">
        <v>94</v>
      </c>
      <c r="AZ115" t="s">
        <v>94</v>
      </c>
      <c r="BA115" t="s">
        <v>94</v>
      </c>
      <c r="BB115" t="s">
        <v>94</v>
      </c>
      <c r="BC115" t="s">
        <v>94</v>
      </c>
      <c r="BD115" t="s">
        <v>94</v>
      </c>
      <c r="BE115" t="s">
        <v>94</v>
      </c>
      <c r="BF115" t="s">
        <v>379</v>
      </c>
      <c r="BG115">
        <v>42</v>
      </c>
      <c r="BH115" t="s">
        <v>97</v>
      </c>
    </row>
    <row r="116" spans="1:60">
      <c r="A116" t="s">
        <v>382</v>
      </c>
      <c r="B116" t="s">
        <v>86</v>
      </c>
      <c r="C116" t="s">
        <v>204</v>
      </c>
      <c r="D116" t="s">
        <v>88</v>
      </c>
      <c r="E116" s="2">
        <f>HYPERLINK("capsilon://?command=openfolder&amp;siteaddress=entcreditunion.emaiq-na2.net&amp;folderid=FX977852E8-F73F-D274-9C29-BD87A5A70FDC","FX230322")</f>
        <v>0</v>
      </c>
      <c r="F116" t="s">
        <v>19</v>
      </c>
      <c r="G116" t="s">
        <v>19</v>
      </c>
      <c r="H116" t="s">
        <v>89</v>
      </c>
      <c r="I116" t="s">
        <v>383</v>
      </c>
      <c r="J116">
        <v>44</v>
      </c>
      <c r="K116" t="s">
        <v>91</v>
      </c>
      <c r="L116" t="s">
        <v>92</v>
      </c>
      <c r="M116" t="s">
        <v>93</v>
      </c>
      <c r="N116">
        <v>2</v>
      </c>
      <c r="O116" s="1">
        <v>45009.539375</v>
      </c>
      <c r="P116" s="1">
        <v>45009.569490740738</v>
      </c>
      <c r="Q116">
        <v>2411</v>
      </c>
      <c r="R116">
        <v>191</v>
      </c>
      <c r="S116" t="b">
        <v>0</v>
      </c>
      <c r="T116" t="s">
        <v>94</v>
      </c>
      <c r="U116" t="b">
        <v>0</v>
      </c>
      <c r="V116" t="s">
        <v>148</v>
      </c>
      <c r="W116" s="1">
        <v>45009.560162037036</v>
      </c>
      <c r="X116">
        <v>113</v>
      </c>
      <c r="Y116">
        <v>37</v>
      </c>
      <c r="Z116">
        <v>0</v>
      </c>
      <c r="AA116">
        <v>37</v>
      </c>
      <c r="AB116">
        <v>0</v>
      </c>
      <c r="AC116">
        <v>7</v>
      </c>
      <c r="AD116">
        <v>7</v>
      </c>
      <c r="AE116">
        <v>0</v>
      </c>
      <c r="AF116">
        <v>0</v>
      </c>
      <c r="AG116">
        <v>0</v>
      </c>
      <c r="AH116" t="s">
        <v>198</v>
      </c>
      <c r="AI116" s="1">
        <v>45009.569490740738</v>
      </c>
      <c r="AJ116">
        <v>78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7</v>
      </c>
      <c r="AQ116">
        <v>0</v>
      </c>
      <c r="AR116">
        <v>0</v>
      </c>
      <c r="AS116">
        <v>0</v>
      </c>
      <c r="AT116" t="s">
        <v>94</v>
      </c>
      <c r="AU116" t="s">
        <v>94</v>
      </c>
      <c r="AV116" t="s">
        <v>94</v>
      </c>
      <c r="AW116" t="s">
        <v>94</v>
      </c>
      <c r="AX116" t="s">
        <v>94</v>
      </c>
      <c r="AY116" t="s">
        <v>94</v>
      </c>
      <c r="AZ116" t="s">
        <v>94</v>
      </c>
      <c r="BA116" t="s">
        <v>94</v>
      </c>
      <c r="BB116" t="s">
        <v>94</v>
      </c>
      <c r="BC116" t="s">
        <v>94</v>
      </c>
      <c r="BD116" t="s">
        <v>94</v>
      </c>
      <c r="BE116" t="s">
        <v>94</v>
      </c>
      <c r="BF116" t="s">
        <v>379</v>
      </c>
      <c r="BG116">
        <v>43</v>
      </c>
      <c r="BH116" t="s">
        <v>97</v>
      </c>
    </row>
    <row r="117" spans="1:60">
      <c r="A117" t="s">
        <v>384</v>
      </c>
      <c r="B117" t="s">
        <v>86</v>
      </c>
      <c r="C117" t="s">
        <v>377</v>
      </c>
      <c r="D117" t="s">
        <v>88</v>
      </c>
      <c r="E117" s="2">
        <f>HYPERLINK("capsilon://?command=openfolder&amp;siteaddress=entcreditunion.emaiq-na2.net&amp;folderid=FX13280931-B9F6-9910-CB1F-0513A04B7913","FX2303112")</f>
        <v>0</v>
      </c>
      <c r="F117" t="s">
        <v>19</v>
      </c>
      <c r="G117" t="s">
        <v>19</v>
      </c>
      <c r="H117" t="s">
        <v>89</v>
      </c>
      <c r="I117" t="s">
        <v>378</v>
      </c>
      <c r="J117">
        <v>88</v>
      </c>
      <c r="K117" t="s">
        <v>91</v>
      </c>
      <c r="L117" t="s">
        <v>92</v>
      </c>
      <c r="M117" t="s">
        <v>93</v>
      </c>
      <c r="N117">
        <v>2</v>
      </c>
      <c r="O117" s="1">
        <v>45009.554305555554</v>
      </c>
      <c r="P117" s="1">
        <v>45009.567685185182</v>
      </c>
      <c r="Q117">
        <v>756</v>
      </c>
      <c r="R117">
        <v>400</v>
      </c>
      <c r="S117" t="b">
        <v>0</v>
      </c>
      <c r="T117" t="s">
        <v>94</v>
      </c>
      <c r="U117" t="b">
        <v>1</v>
      </c>
      <c r="V117" t="s">
        <v>148</v>
      </c>
      <c r="W117" s="1">
        <v>45009.558842592596</v>
      </c>
      <c r="X117">
        <v>267</v>
      </c>
      <c r="Y117">
        <v>74</v>
      </c>
      <c r="Z117">
        <v>0</v>
      </c>
      <c r="AA117">
        <v>74</v>
      </c>
      <c r="AB117">
        <v>0</v>
      </c>
      <c r="AC117">
        <v>14</v>
      </c>
      <c r="AD117">
        <v>14</v>
      </c>
      <c r="AE117">
        <v>0</v>
      </c>
      <c r="AF117">
        <v>0</v>
      </c>
      <c r="AG117">
        <v>0</v>
      </c>
      <c r="AH117" t="s">
        <v>198</v>
      </c>
      <c r="AI117" s="1">
        <v>45009.567685185182</v>
      </c>
      <c r="AJ117">
        <v>133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14</v>
      </c>
      <c r="AQ117">
        <v>0</v>
      </c>
      <c r="AR117">
        <v>0</v>
      </c>
      <c r="AS117">
        <v>0</v>
      </c>
      <c r="AT117" t="s">
        <v>94</v>
      </c>
      <c r="AU117" t="s">
        <v>94</v>
      </c>
      <c r="AV117" t="s">
        <v>94</v>
      </c>
      <c r="AW117" t="s">
        <v>94</v>
      </c>
      <c r="AX117" t="s">
        <v>94</v>
      </c>
      <c r="AY117" t="s">
        <v>94</v>
      </c>
      <c r="AZ117" t="s">
        <v>94</v>
      </c>
      <c r="BA117" t="s">
        <v>94</v>
      </c>
      <c r="BB117" t="s">
        <v>94</v>
      </c>
      <c r="BC117" t="s">
        <v>94</v>
      </c>
      <c r="BD117" t="s">
        <v>94</v>
      </c>
      <c r="BE117" t="s">
        <v>94</v>
      </c>
      <c r="BF117" t="s">
        <v>379</v>
      </c>
      <c r="BG117">
        <v>19</v>
      </c>
      <c r="BH117" t="s">
        <v>97</v>
      </c>
    </row>
    <row r="118" spans="1:60">
      <c r="A118" t="s">
        <v>385</v>
      </c>
      <c r="B118" t="s">
        <v>86</v>
      </c>
      <c r="C118" t="s">
        <v>386</v>
      </c>
      <c r="D118" t="s">
        <v>88</v>
      </c>
      <c r="E118" s="2">
        <f>HYPERLINK("capsilon://?command=openfolder&amp;siteaddress=entcreditunion.emaiq-na2.net&amp;folderid=FXC56BEFE0-F899-79C5-2B81-A18D2E05B608","FX230385")</f>
        <v>0</v>
      </c>
      <c r="F118" t="s">
        <v>19</v>
      </c>
      <c r="G118" t="s">
        <v>19</v>
      </c>
      <c r="H118" t="s">
        <v>89</v>
      </c>
      <c r="I118" t="s">
        <v>387</v>
      </c>
      <c r="J118">
        <v>63</v>
      </c>
      <c r="K118" t="s">
        <v>91</v>
      </c>
      <c r="L118" t="s">
        <v>92</v>
      </c>
      <c r="M118" t="s">
        <v>93</v>
      </c>
      <c r="N118">
        <v>2</v>
      </c>
      <c r="O118" s="1">
        <v>45009.583877314813</v>
      </c>
      <c r="P118" s="1">
        <v>45009.70516203704</v>
      </c>
      <c r="Q118">
        <v>10307</v>
      </c>
      <c r="R118">
        <v>172</v>
      </c>
      <c r="S118" t="b">
        <v>0</v>
      </c>
      <c r="T118" t="s">
        <v>94</v>
      </c>
      <c r="U118" t="b">
        <v>0</v>
      </c>
      <c r="V118" t="s">
        <v>148</v>
      </c>
      <c r="W118" s="1">
        <v>45009.651585648149</v>
      </c>
      <c r="X118">
        <v>81</v>
      </c>
      <c r="Y118">
        <v>57</v>
      </c>
      <c r="Z118">
        <v>0</v>
      </c>
      <c r="AA118">
        <v>57</v>
      </c>
      <c r="AB118">
        <v>0</v>
      </c>
      <c r="AC118">
        <v>3</v>
      </c>
      <c r="AD118">
        <v>6</v>
      </c>
      <c r="AE118">
        <v>0</v>
      </c>
      <c r="AF118">
        <v>0</v>
      </c>
      <c r="AG118">
        <v>0</v>
      </c>
      <c r="AH118" t="s">
        <v>198</v>
      </c>
      <c r="AI118" s="1">
        <v>45009.70516203704</v>
      </c>
      <c r="AJ118">
        <v>84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6</v>
      </c>
      <c r="AQ118">
        <v>0</v>
      </c>
      <c r="AR118">
        <v>0</v>
      </c>
      <c r="AS118">
        <v>0</v>
      </c>
      <c r="AT118" t="s">
        <v>94</v>
      </c>
      <c r="AU118" t="s">
        <v>94</v>
      </c>
      <c r="AV118" t="s">
        <v>94</v>
      </c>
      <c r="AW118" t="s">
        <v>94</v>
      </c>
      <c r="AX118" t="s">
        <v>94</v>
      </c>
      <c r="AY118" t="s">
        <v>94</v>
      </c>
      <c r="AZ118" t="s">
        <v>94</v>
      </c>
      <c r="BA118" t="s">
        <v>94</v>
      </c>
      <c r="BB118" t="s">
        <v>94</v>
      </c>
      <c r="BC118" t="s">
        <v>94</v>
      </c>
      <c r="BD118" t="s">
        <v>94</v>
      </c>
      <c r="BE118" t="s">
        <v>94</v>
      </c>
      <c r="BF118" t="s">
        <v>379</v>
      </c>
      <c r="BG118">
        <v>174</v>
      </c>
      <c r="BH118" t="s">
        <v>118</v>
      </c>
    </row>
    <row r="119" spans="1:60">
      <c r="A119" t="s">
        <v>388</v>
      </c>
      <c r="B119" t="s">
        <v>86</v>
      </c>
      <c r="C119" t="s">
        <v>377</v>
      </c>
      <c r="D119" t="s">
        <v>88</v>
      </c>
      <c r="E119" s="2">
        <f>HYPERLINK("capsilon://?command=openfolder&amp;siteaddress=entcreditunion.emaiq-na2.net&amp;folderid=FX13280931-B9F6-9910-CB1F-0513A04B7913","FX2303112")</f>
        <v>0</v>
      </c>
      <c r="F119" t="s">
        <v>19</v>
      </c>
      <c r="G119" t="s">
        <v>19</v>
      </c>
      <c r="H119" t="s">
        <v>89</v>
      </c>
      <c r="I119" t="s">
        <v>389</v>
      </c>
      <c r="J119">
        <v>44</v>
      </c>
      <c r="K119" t="s">
        <v>91</v>
      </c>
      <c r="L119" t="s">
        <v>92</v>
      </c>
      <c r="M119" t="s">
        <v>93</v>
      </c>
      <c r="N119">
        <v>2</v>
      </c>
      <c r="O119" s="1">
        <v>45009.640023148146</v>
      </c>
      <c r="P119" s="1">
        <v>45009.721550925926</v>
      </c>
      <c r="Q119">
        <v>6910</v>
      </c>
      <c r="R119">
        <v>134</v>
      </c>
      <c r="S119" t="b">
        <v>0</v>
      </c>
      <c r="T119" t="s">
        <v>94</v>
      </c>
      <c r="U119" t="b">
        <v>0</v>
      </c>
      <c r="V119" t="s">
        <v>148</v>
      </c>
      <c r="W119" s="1">
        <v>45009.652303240742</v>
      </c>
      <c r="X119">
        <v>61</v>
      </c>
      <c r="Y119">
        <v>37</v>
      </c>
      <c r="Z119">
        <v>0</v>
      </c>
      <c r="AA119">
        <v>37</v>
      </c>
      <c r="AB119">
        <v>0</v>
      </c>
      <c r="AC119">
        <v>3</v>
      </c>
      <c r="AD119">
        <v>7</v>
      </c>
      <c r="AE119">
        <v>0</v>
      </c>
      <c r="AF119">
        <v>0</v>
      </c>
      <c r="AG119">
        <v>0</v>
      </c>
      <c r="AH119" t="s">
        <v>198</v>
      </c>
      <c r="AI119" s="1">
        <v>45009.721550925926</v>
      </c>
      <c r="AJ119">
        <v>60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7</v>
      </c>
      <c r="AQ119">
        <v>0</v>
      </c>
      <c r="AR119">
        <v>0</v>
      </c>
      <c r="AS119">
        <v>0</v>
      </c>
      <c r="AT119" t="s">
        <v>94</v>
      </c>
      <c r="AU119" t="s">
        <v>94</v>
      </c>
      <c r="AV119" t="s">
        <v>94</v>
      </c>
      <c r="AW119" t="s">
        <v>94</v>
      </c>
      <c r="AX119" t="s">
        <v>94</v>
      </c>
      <c r="AY119" t="s">
        <v>94</v>
      </c>
      <c r="AZ119" t="s">
        <v>94</v>
      </c>
      <c r="BA119" t="s">
        <v>94</v>
      </c>
      <c r="BB119" t="s">
        <v>94</v>
      </c>
      <c r="BC119" t="s">
        <v>94</v>
      </c>
      <c r="BD119" t="s">
        <v>94</v>
      </c>
      <c r="BE119" t="s">
        <v>94</v>
      </c>
      <c r="BF119" t="s">
        <v>379</v>
      </c>
      <c r="BG119">
        <v>117</v>
      </c>
      <c r="BH119" t="s">
        <v>97</v>
      </c>
    </row>
    <row r="120" spans="1:60">
      <c r="A120" t="s">
        <v>390</v>
      </c>
      <c r="B120" t="s">
        <v>86</v>
      </c>
      <c r="C120" t="s">
        <v>391</v>
      </c>
      <c r="D120" t="s">
        <v>88</v>
      </c>
      <c r="E120" s="2">
        <f>HYPERLINK("capsilon://?command=openfolder&amp;siteaddress=entcreditunion.emaiq-na2.net&amp;folderid=FXE7BDEED7-0D58-22A8-BADA-BF696F8D58BE","FX2303127")</f>
        <v>0</v>
      </c>
      <c r="F120" t="s">
        <v>19</v>
      </c>
      <c r="G120" t="s">
        <v>19</v>
      </c>
      <c r="H120" t="s">
        <v>89</v>
      </c>
      <c r="I120" t="s">
        <v>392</v>
      </c>
      <c r="J120">
        <v>44</v>
      </c>
      <c r="K120" t="s">
        <v>91</v>
      </c>
      <c r="L120" t="s">
        <v>92</v>
      </c>
      <c r="M120" t="s">
        <v>93</v>
      </c>
      <c r="N120">
        <v>2</v>
      </c>
      <c r="O120" s="1">
        <v>45009.648668981485</v>
      </c>
      <c r="P120" s="1">
        <v>45009.722662037035</v>
      </c>
      <c r="Q120">
        <v>6105</v>
      </c>
      <c r="R120">
        <v>288</v>
      </c>
      <c r="S120" t="b">
        <v>0</v>
      </c>
      <c r="T120" t="s">
        <v>94</v>
      </c>
      <c r="U120" t="b">
        <v>0</v>
      </c>
      <c r="V120" t="s">
        <v>148</v>
      </c>
      <c r="W120" s="1">
        <v>45009.654548611114</v>
      </c>
      <c r="X120">
        <v>193</v>
      </c>
      <c r="Y120">
        <v>37</v>
      </c>
      <c r="Z120">
        <v>0</v>
      </c>
      <c r="AA120">
        <v>37</v>
      </c>
      <c r="AB120">
        <v>0</v>
      </c>
      <c r="AC120">
        <v>17</v>
      </c>
      <c r="AD120">
        <v>7</v>
      </c>
      <c r="AE120">
        <v>0</v>
      </c>
      <c r="AF120">
        <v>0</v>
      </c>
      <c r="AG120">
        <v>0</v>
      </c>
      <c r="AH120" t="s">
        <v>198</v>
      </c>
      <c r="AI120" s="1">
        <v>45009.722662037035</v>
      </c>
      <c r="AJ120">
        <v>95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7</v>
      </c>
      <c r="AQ120">
        <v>0</v>
      </c>
      <c r="AR120">
        <v>0</v>
      </c>
      <c r="AS120">
        <v>0</v>
      </c>
      <c r="AT120" t="s">
        <v>94</v>
      </c>
      <c r="AU120" t="s">
        <v>94</v>
      </c>
      <c r="AV120" t="s">
        <v>94</v>
      </c>
      <c r="AW120" t="s">
        <v>94</v>
      </c>
      <c r="AX120" t="s">
        <v>94</v>
      </c>
      <c r="AY120" t="s">
        <v>94</v>
      </c>
      <c r="AZ120" t="s">
        <v>94</v>
      </c>
      <c r="BA120" t="s">
        <v>94</v>
      </c>
      <c r="BB120" t="s">
        <v>94</v>
      </c>
      <c r="BC120" t="s">
        <v>94</v>
      </c>
      <c r="BD120" t="s">
        <v>94</v>
      </c>
      <c r="BE120" t="s">
        <v>94</v>
      </c>
      <c r="BF120" t="s">
        <v>379</v>
      </c>
      <c r="BG120">
        <v>106</v>
      </c>
      <c r="BH120" t="s">
        <v>97</v>
      </c>
    </row>
    <row r="121" spans="1:60">
      <c r="A121" t="s">
        <v>393</v>
      </c>
      <c r="B121" t="s">
        <v>86</v>
      </c>
      <c r="C121" t="s">
        <v>394</v>
      </c>
      <c r="D121" t="s">
        <v>88</v>
      </c>
      <c r="E121" s="2">
        <f>HYPERLINK("capsilon://?command=openfolder&amp;siteaddress=entcreditunion.emaiq-na2.net&amp;folderid=FX67EDAA0D-F68F-329A-2563-DC4775327598","FX230271")</f>
        <v>0</v>
      </c>
      <c r="F121" t="s">
        <v>19</v>
      </c>
      <c r="G121" t="s">
        <v>19</v>
      </c>
      <c r="H121" t="s">
        <v>89</v>
      </c>
      <c r="I121" t="s">
        <v>395</v>
      </c>
      <c r="J121">
        <v>63</v>
      </c>
      <c r="K121" t="s">
        <v>91</v>
      </c>
      <c r="L121" t="s">
        <v>92</v>
      </c>
      <c r="M121" t="s">
        <v>93</v>
      </c>
      <c r="N121">
        <v>1</v>
      </c>
      <c r="O121" s="1">
        <v>45009.751122685186</v>
      </c>
      <c r="P121" s="1">
        <v>45009.776886574073</v>
      </c>
      <c r="Q121">
        <v>2190</v>
      </c>
      <c r="R121">
        <v>36</v>
      </c>
      <c r="S121" t="b">
        <v>0</v>
      </c>
      <c r="T121" t="s">
        <v>94</v>
      </c>
      <c r="U121" t="b">
        <v>0</v>
      </c>
      <c r="V121" t="s">
        <v>148</v>
      </c>
      <c r="W121" s="1">
        <v>45009.776886574073</v>
      </c>
      <c r="X121">
        <v>36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63</v>
      </c>
      <c r="AE121">
        <v>57</v>
      </c>
      <c r="AF121">
        <v>0</v>
      </c>
      <c r="AG121">
        <v>1</v>
      </c>
      <c r="AH121" t="s">
        <v>94</v>
      </c>
      <c r="AI121" t="s">
        <v>94</v>
      </c>
      <c r="AJ121" t="s">
        <v>94</v>
      </c>
      <c r="AK121" t="s">
        <v>94</v>
      </c>
      <c r="AL121" t="s">
        <v>94</v>
      </c>
      <c r="AM121" t="s">
        <v>94</v>
      </c>
      <c r="AN121" t="s">
        <v>94</v>
      </c>
      <c r="AO121" t="s">
        <v>94</v>
      </c>
      <c r="AP121" t="s">
        <v>94</v>
      </c>
      <c r="AQ121" t="s">
        <v>94</v>
      </c>
      <c r="AR121" t="s">
        <v>94</v>
      </c>
      <c r="AS121" t="s">
        <v>94</v>
      </c>
      <c r="AT121" t="s">
        <v>94</v>
      </c>
      <c r="AU121" t="s">
        <v>94</v>
      </c>
      <c r="AV121" t="s">
        <v>94</v>
      </c>
      <c r="AW121" t="s">
        <v>94</v>
      </c>
      <c r="AX121" t="s">
        <v>94</v>
      </c>
      <c r="AY121" t="s">
        <v>94</v>
      </c>
      <c r="AZ121" t="s">
        <v>94</v>
      </c>
      <c r="BA121" t="s">
        <v>94</v>
      </c>
      <c r="BB121" t="s">
        <v>94</v>
      </c>
      <c r="BC121" t="s">
        <v>94</v>
      </c>
      <c r="BD121" t="s">
        <v>94</v>
      </c>
      <c r="BE121" t="s">
        <v>94</v>
      </c>
      <c r="BF121" t="s">
        <v>379</v>
      </c>
      <c r="BG121">
        <v>37</v>
      </c>
      <c r="BH121" t="s">
        <v>97</v>
      </c>
    </row>
    <row r="122" spans="1:60">
      <c r="A122" t="s">
        <v>396</v>
      </c>
      <c r="B122" t="s">
        <v>86</v>
      </c>
      <c r="C122" t="s">
        <v>394</v>
      </c>
      <c r="D122" t="s">
        <v>88</v>
      </c>
      <c r="E122" s="2">
        <f>HYPERLINK("capsilon://?command=openfolder&amp;siteaddress=entcreditunion.emaiq-na2.net&amp;folderid=FX67EDAA0D-F68F-329A-2563-DC4775327598","FX230271")</f>
        <v>0</v>
      </c>
      <c r="F122" t="s">
        <v>19</v>
      </c>
      <c r="G122" t="s">
        <v>19</v>
      </c>
      <c r="H122" t="s">
        <v>89</v>
      </c>
      <c r="I122" t="s">
        <v>395</v>
      </c>
      <c r="J122">
        <v>63</v>
      </c>
      <c r="K122" t="s">
        <v>91</v>
      </c>
      <c r="L122" t="s">
        <v>92</v>
      </c>
      <c r="M122" t="s">
        <v>93</v>
      </c>
      <c r="N122">
        <v>2</v>
      </c>
      <c r="O122" s="1">
        <v>45009.778252314813</v>
      </c>
      <c r="P122" s="1">
        <v>45009.804814814815</v>
      </c>
      <c r="Q122">
        <v>1546</v>
      </c>
      <c r="R122">
        <v>749</v>
      </c>
      <c r="S122" t="b">
        <v>0</v>
      </c>
      <c r="T122" t="s">
        <v>94</v>
      </c>
      <c r="U122" t="b">
        <v>1</v>
      </c>
      <c r="V122" t="s">
        <v>148</v>
      </c>
      <c r="W122" s="1">
        <v>45009.794537037036</v>
      </c>
      <c r="X122">
        <v>506</v>
      </c>
      <c r="Y122">
        <v>57</v>
      </c>
      <c r="Z122">
        <v>0</v>
      </c>
      <c r="AA122">
        <v>57</v>
      </c>
      <c r="AB122">
        <v>0</v>
      </c>
      <c r="AC122">
        <v>18</v>
      </c>
      <c r="AD122">
        <v>6</v>
      </c>
      <c r="AE122">
        <v>0</v>
      </c>
      <c r="AF122">
        <v>0</v>
      </c>
      <c r="AG122">
        <v>0</v>
      </c>
      <c r="AH122" t="s">
        <v>198</v>
      </c>
      <c r="AI122" s="1">
        <v>45009.804814814815</v>
      </c>
      <c r="AJ122">
        <v>208</v>
      </c>
      <c r="AK122">
        <v>1</v>
      </c>
      <c r="AL122">
        <v>0</v>
      </c>
      <c r="AM122">
        <v>1</v>
      </c>
      <c r="AN122">
        <v>0</v>
      </c>
      <c r="AO122">
        <v>1</v>
      </c>
      <c r="AP122">
        <v>5</v>
      </c>
      <c r="AQ122">
        <v>0</v>
      </c>
      <c r="AR122">
        <v>0</v>
      </c>
      <c r="AS122">
        <v>0</v>
      </c>
      <c r="AT122" t="s">
        <v>94</v>
      </c>
      <c r="AU122" t="s">
        <v>94</v>
      </c>
      <c r="AV122" t="s">
        <v>94</v>
      </c>
      <c r="AW122" t="s">
        <v>94</v>
      </c>
      <c r="AX122" t="s">
        <v>94</v>
      </c>
      <c r="AY122" t="s">
        <v>94</v>
      </c>
      <c r="AZ122" t="s">
        <v>94</v>
      </c>
      <c r="BA122" t="s">
        <v>94</v>
      </c>
      <c r="BB122" t="s">
        <v>94</v>
      </c>
      <c r="BC122" t="s">
        <v>94</v>
      </c>
      <c r="BD122" t="s">
        <v>94</v>
      </c>
      <c r="BE122" t="s">
        <v>94</v>
      </c>
      <c r="BF122" t="s">
        <v>379</v>
      </c>
      <c r="BG122">
        <v>38</v>
      </c>
      <c r="BH122" t="s">
        <v>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8"/>
  <sheetViews>
    <sheetView workbookViewId="0"/>
  </sheetViews>
  <sheetFormatPr defaultRowHeight="15"/>
  <cols>
    <col min="1" max="1" width="37.28515625" customWidth="1"/>
    <col min="2" max="2" width="13.140625" customWidth="1"/>
    <col min="3" max="3" width="14.85546875" customWidth="1"/>
    <col min="4" max="4" width="8.5703125" customWidth="1"/>
  </cols>
  <sheetData>
    <row r="1" spans="1:4">
      <c r="A1" s="3" t="s">
        <v>82</v>
      </c>
      <c r="B1" s="3" t="s">
        <v>397</v>
      </c>
      <c r="C1" s="3" t="s">
        <v>398</v>
      </c>
      <c r="D1" s="3" t="s">
        <v>399</v>
      </c>
    </row>
    <row r="2" spans="1:4">
      <c r="A2" t="s">
        <v>135</v>
      </c>
      <c r="B2">
        <v>3</v>
      </c>
      <c r="C2">
        <v>2</v>
      </c>
      <c r="D2">
        <v>1</v>
      </c>
    </row>
    <row r="3" spans="1:4">
      <c r="A3" t="s">
        <v>96</v>
      </c>
      <c r="B3">
        <v>9</v>
      </c>
      <c r="C3">
        <v>1</v>
      </c>
      <c r="D3">
        <v>8</v>
      </c>
    </row>
    <row r="4" spans="1:4">
      <c r="A4" t="s">
        <v>123</v>
      </c>
      <c r="B4">
        <v>2</v>
      </c>
      <c r="C4">
        <v>0</v>
      </c>
      <c r="D4">
        <v>2</v>
      </c>
    </row>
    <row r="5" spans="1:4">
      <c r="A5" t="s">
        <v>130</v>
      </c>
      <c r="B5">
        <v>1</v>
      </c>
      <c r="C5">
        <v>0</v>
      </c>
      <c r="D5">
        <v>1</v>
      </c>
    </row>
    <row r="6" spans="1:4">
      <c r="A6" t="s">
        <v>139</v>
      </c>
      <c r="B6">
        <v>2</v>
      </c>
      <c r="C6">
        <v>0</v>
      </c>
      <c r="D6">
        <v>2</v>
      </c>
    </row>
    <row r="7" spans="1:4">
      <c r="A7" t="s">
        <v>144</v>
      </c>
      <c r="B7">
        <v>2</v>
      </c>
      <c r="C7">
        <v>0</v>
      </c>
      <c r="D7">
        <v>2</v>
      </c>
    </row>
    <row r="8" spans="1:4">
      <c r="A8" t="s">
        <v>149</v>
      </c>
      <c r="B8">
        <v>4</v>
      </c>
      <c r="C8">
        <v>1</v>
      </c>
      <c r="D8">
        <v>3</v>
      </c>
    </row>
    <row r="9" spans="1:4">
      <c r="A9" t="s">
        <v>160</v>
      </c>
      <c r="B9">
        <v>8</v>
      </c>
      <c r="C9">
        <v>3</v>
      </c>
      <c r="D9">
        <v>5</v>
      </c>
    </row>
    <row r="10" spans="1:4">
      <c r="A10" t="s">
        <v>179</v>
      </c>
      <c r="B10">
        <v>21</v>
      </c>
      <c r="C10">
        <v>2</v>
      </c>
      <c r="D10">
        <v>19</v>
      </c>
    </row>
    <row r="11" spans="1:4">
      <c r="A11" t="s">
        <v>233</v>
      </c>
      <c r="B11">
        <v>4</v>
      </c>
      <c r="C11">
        <v>1</v>
      </c>
      <c r="D11">
        <v>3</v>
      </c>
    </row>
    <row r="12" spans="1:4">
      <c r="A12" t="s">
        <v>246</v>
      </c>
      <c r="B12">
        <v>16</v>
      </c>
      <c r="C12">
        <v>1</v>
      </c>
      <c r="D12">
        <v>15</v>
      </c>
    </row>
    <row r="13" spans="1:4">
      <c r="A13" t="s">
        <v>283</v>
      </c>
      <c r="B13">
        <v>1</v>
      </c>
      <c r="C13">
        <v>0</v>
      </c>
      <c r="D13">
        <v>1</v>
      </c>
    </row>
    <row r="14" spans="1:4">
      <c r="A14" t="s">
        <v>288</v>
      </c>
      <c r="B14">
        <v>2</v>
      </c>
      <c r="C14">
        <v>0</v>
      </c>
      <c r="D14">
        <v>2</v>
      </c>
    </row>
    <row r="15" spans="1:4">
      <c r="A15" t="s">
        <v>294</v>
      </c>
      <c r="B15">
        <v>7</v>
      </c>
      <c r="C15">
        <v>0</v>
      </c>
      <c r="D15">
        <v>7</v>
      </c>
    </row>
    <row r="16" spans="1:4">
      <c r="A16" t="s">
        <v>314</v>
      </c>
      <c r="B16">
        <v>11</v>
      </c>
      <c r="C16">
        <v>2</v>
      </c>
      <c r="D16">
        <v>9</v>
      </c>
    </row>
    <row r="17" spans="1:4">
      <c r="A17" t="s">
        <v>339</v>
      </c>
      <c r="B17">
        <v>19</v>
      </c>
      <c r="C17">
        <v>1</v>
      </c>
      <c r="D17">
        <v>18</v>
      </c>
    </row>
    <row r="18" spans="1:4">
      <c r="A18" t="s">
        <v>379</v>
      </c>
      <c r="B18">
        <v>9</v>
      </c>
      <c r="C18">
        <v>1</v>
      </c>
      <c r="D18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Apache POI</dc:creator>
  <cp:keywords/>
  <dc:description/>
  <cp:lastModifiedBy>Rohit Mawal</cp:lastModifiedBy>
  <cp:revision/>
  <dcterms:created xsi:type="dcterms:W3CDTF">2023-03-27T09:00:00Z</dcterms:created>
  <dcterms:modified xsi:type="dcterms:W3CDTF">2023-03-28T05:05:09Z</dcterms:modified>
  <cp:category/>
  <cp:contentStatus/>
</cp:coreProperties>
</file>