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xr:revisionPtr revIDLastSave="0" documentId="11_4685D27E4B9E0313FDE480A72E33D36CE6437F1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05" i="2" l="1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<sst xmlns="http://schemas.openxmlformats.org/spreadsheetml/2006/main" count="6748" uniqueCount="510">
  <si>
    <t>Site Address:</t>
  </si>
  <si>
    <t>entcreditunion.emaiq-na2.net</t>
  </si>
  <si>
    <t>Report Name:</t>
  </si>
  <si>
    <t>ENT Tax return Month to date Completed</t>
  </si>
  <si>
    <t>Report Type:</t>
  </si>
  <si>
    <t>Completed Workitem Report</t>
  </si>
  <si>
    <t>Report Period:</t>
  </si>
  <si>
    <t>Month-to-date</t>
  </si>
  <si>
    <t>Queue Id:</t>
  </si>
  <si>
    <t>QUE56A44807-9584-2119-C209-5AEAED2C719C</t>
  </si>
  <si>
    <t>Queue Name:</t>
  </si>
  <si>
    <t>Tax Return Processing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</si>
  <si>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</si>
  <si>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</si>
  <si>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</si>
  <si>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</si>
  <si>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</si>
  <si>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</si>
  <si>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</si>
  <si>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</si>
  <si>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</si>
  <si>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</si>
  <si>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</si>
  <si>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</si>
  <si>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</si>
  <si>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</si>
  <si>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</si>
  <si>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</si>
  <si>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</si>
  <si>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</si>
  <si>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</si>
  <si>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</si>
  <si>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</si>
  <si>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</si>
  <si>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</si>
  <si>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</si>
  <si>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</si>
  <si>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</si>
  <si>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</si>
  <si>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</si>
  <si>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</si>
  <si>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</si>
  <si>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</si>
  <si>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</si>
  <si>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</si>
  <si>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</si>
  <si>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</si>
  <si>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</si>
  <si>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</si>
  <si>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</si>
  <si>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</si>
  <si>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</si>
  <si>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</si>
  <si>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</si>
  <si>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</si>
  <si>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</si>
  <si>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</si>
  <si>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</si>
  <si>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</si>
  <si>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</si>
  <si>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</si>
  <si>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</si>
  <si>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</si>
  <si>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</si>
  <si>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</si>
  <si>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</si>
  <si>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</si>
  <si>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</si>
  <si>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</si>
  <si>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</si>
  <si>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</si>
  <si>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</si>
  <si>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</si>
  <si>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</si>
  <si>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</si>
  <si>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</si>
  <si>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</si>
  <si>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</si>
  <si>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</si>
  <si>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</si>
  <si>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</si>
  <si>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</si>
  <si>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</si>
  <si>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</si>
  <si>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</si>
  <si>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WI2303101</t>
  </si>
  <si>
    <t>DATA_VALIDATION</t>
  </si>
  <si>
    <t>178865</t>
  </si>
  <si>
    <t>Folder</t>
  </si>
  <si>
    <t>Mailitem</t>
  </si>
  <si>
    <t>MI23031095</t>
  </si>
  <si>
    <t>COMPLETED</t>
  </si>
  <si>
    <t>MARK_AS_COMPLETED</t>
  </si>
  <si>
    <t>Queue</t>
  </si>
  <si>
    <t>N/A</t>
  </si>
  <si>
    <t>Snehal Nikam</t>
  </si>
  <si>
    <t>Shubham Karwate</t>
  </si>
  <si>
    <t>02-03-2023</t>
  </si>
  <si>
    <t>NO</t>
  </si>
  <si>
    <t>WI2303113</t>
  </si>
  <si>
    <t>179219</t>
  </si>
  <si>
    <t>MI23031535</t>
  </si>
  <si>
    <t>Asha Injapuri</t>
  </si>
  <si>
    <t>03-03-2023</t>
  </si>
  <si>
    <t>WI2303114</t>
  </si>
  <si>
    <t>MI23031536</t>
  </si>
  <si>
    <t>WI2303119</t>
  </si>
  <si>
    <t>WI2303120</t>
  </si>
  <si>
    <t>WI2303121</t>
  </si>
  <si>
    <t>WI230315</t>
  </si>
  <si>
    <t>178896</t>
  </si>
  <si>
    <t>MI2303298</t>
  </si>
  <si>
    <t>01-03-2023</t>
  </si>
  <si>
    <t>WI230317</t>
  </si>
  <si>
    <t>MI2303300</t>
  </si>
  <si>
    <t>WI2303172</t>
  </si>
  <si>
    <t>179188</t>
  </si>
  <si>
    <t>MI23032177</t>
  </si>
  <si>
    <t>Gauri Wavre</t>
  </si>
  <si>
    <t>06-03-2023</t>
  </si>
  <si>
    <t>YES</t>
  </si>
  <si>
    <t>WI2303173</t>
  </si>
  <si>
    <t>MI23032178</t>
  </si>
  <si>
    <t>WI2303175</t>
  </si>
  <si>
    <t>WI230318</t>
  </si>
  <si>
    <t>MI2303302</t>
  </si>
  <si>
    <t>WI230319</t>
  </si>
  <si>
    <t>MI2303303</t>
  </si>
  <si>
    <t>WI2303219</t>
  </si>
  <si>
    <t>179257</t>
  </si>
  <si>
    <t>MI23032989</t>
  </si>
  <si>
    <t>Shweta Bendre</t>
  </si>
  <si>
    <t>07-03-2023</t>
  </si>
  <si>
    <t>WI2303220</t>
  </si>
  <si>
    <t>MI23032990</t>
  </si>
  <si>
    <t>WI2303223</t>
  </si>
  <si>
    <t>Pranali Tarade</t>
  </si>
  <si>
    <t>WI2303236</t>
  </si>
  <si>
    <t>179334</t>
  </si>
  <si>
    <t>MI23033297</t>
  </si>
  <si>
    <t>Prajwal Kendre</t>
  </si>
  <si>
    <t>08-03-2023</t>
  </si>
  <si>
    <t>WI2303237</t>
  </si>
  <si>
    <t>MI23033311</t>
  </si>
  <si>
    <t>WI2303238</t>
  </si>
  <si>
    <t>179052</t>
  </si>
  <si>
    <t>MI23033341</t>
  </si>
  <si>
    <t>WI2303240</t>
  </si>
  <si>
    <t>MI23033342</t>
  </si>
  <si>
    <t>WI2303241</t>
  </si>
  <si>
    <t>MI23033343</t>
  </si>
  <si>
    <t>WI2303242</t>
  </si>
  <si>
    <t>Ujwala Ajabe</t>
  </si>
  <si>
    <t>WI2303243</t>
  </si>
  <si>
    <t>WI2303244</t>
  </si>
  <si>
    <t>WI230326</t>
  </si>
  <si>
    <t>WI2303261</t>
  </si>
  <si>
    <t>WI2303264</t>
  </si>
  <si>
    <t>179323</t>
  </si>
  <si>
    <t>MI23033657</t>
  </si>
  <si>
    <t>Kiran Matkar</t>
  </si>
  <si>
    <t>WI2303272</t>
  </si>
  <si>
    <t>WI2303273</t>
  </si>
  <si>
    <t>MI23033933</t>
  </si>
  <si>
    <t>WI2303274</t>
  </si>
  <si>
    <t>MI23033934</t>
  </si>
  <si>
    <t>WI2303275</t>
  </si>
  <si>
    <t>WI2303276</t>
  </si>
  <si>
    <t>179229</t>
  </si>
  <si>
    <t>MI23033967</t>
  </si>
  <si>
    <t>Parvin Shaikh</t>
  </si>
  <si>
    <t>WI2303277</t>
  </si>
  <si>
    <t>WI2303286</t>
  </si>
  <si>
    <t>MI23034372</t>
  </si>
  <si>
    <t>09-03-2023</t>
  </si>
  <si>
    <t>WI2303289</t>
  </si>
  <si>
    <t>179327</t>
  </si>
  <si>
    <t>MI23034419</t>
  </si>
  <si>
    <t>WI2303291</t>
  </si>
  <si>
    <t>WI2303316</t>
  </si>
  <si>
    <t>MI23035503</t>
  </si>
  <si>
    <t>Rituja Bhuse</t>
  </si>
  <si>
    <t>12-03-2023</t>
  </si>
  <si>
    <t>WI2303317</t>
  </si>
  <si>
    <t>13-03-2023</t>
  </si>
  <si>
    <t>WI2303330</t>
  </si>
  <si>
    <t>179408</t>
  </si>
  <si>
    <t>MI23035712</t>
  </si>
  <si>
    <t>WI2303331</t>
  </si>
  <si>
    <t>MI23035732</t>
  </si>
  <si>
    <t>WI2303332</t>
  </si>
  <si>
    <t>MI23035728</t>
  </si>
  <si>
    <t>WI2303335</t>
  </si>
  <si>
    <t>MI23035747</t>
  </si>
  <si>
    <t>WI2303336</t>
  </si>
  <si>
    <t>MI23035748</t>
  </si>
  <si>
    <t>WI2303337</t>
  </si>
  <si>
    <t>MI23035750</t>
  </si>
  <si>
    <t>WI2303340</t>
  </si>
  <si>
    <t>MI23035752</t>
  </si>
  <si>
    <t>WI2303342</t>
  </si>
  <si>
    <t>179156</t>
  </si>
  <si>
    <t>MI23035755</t>
  </si>
  <si>
    <t>WI2303343</t>
  </si>
  <si>
    <t>MI23035754</t>
  </si>
  <si>
    <t>WI2303345</t>
  </si>
  <si>
    <t>MI23035765</t>
  </si>
  <si>
    <t>WI2303356</t>
  </si>
  <si>
    <t>WI2303357</t>
  </si>
  <si>
    <t>WI2303358</t>
  </si>
  <si>
    <t>WI2303360</t>
  </si>
  <si>
    <t>WI2303382</t>
  </si>
  <si>
    <t>179380</t>
  </si>
  <si>
    <t>MI23036170</t>
  </si>
  <si>
    <t>WI2303383</t>
  </si>
  <si>
    <t>MI23036174</t>
  </si>
  <si>
    <t>WI2303384</t>
  </si>
  <si>
    <t>MI23036183</t>
  </si>
  <si>
    <t>WI2303385</t>
  </si>
  <si>
    <t>MI23036187</t>
  </si>
  <si>
    <t>WI2303386</t>
  </si>
  <si>
    <t>WI2303387</t>
  </si>
  <si>
    <t>WI2303388</t>
  </si>
  <si>
    <t>WI2303391</t>
  </si>
  <si>
    <t>MI23036393</t>
  </si>
  <si>
    <t>WI2303392</t>
  </si>
  <si>
    <t>179367</t>
  </si>
  <si>
    <t>MI23036416</t>
  </si>
  <si>
    <t>WI2303393</t>
  </si>
  <si>
    <t>WI2303394</t>
  </si>
  <si>
    <t>WI2303410</t>
  </si>
  <si>
    <t>179358</t>
  </si>
  <si>
    <t>MI23036665</t>
  </si>
  <si>
    <t>Sonam More</t>
  </si>
  <si>
    <t>Prajakta Mane</t>
  </si>
  <si>
    <t>WI2303411</t>
  </si>
  <si>
    <t>MI23036664</t>
  </si>
  <si>
    <t>WI2303416</t>
  </si>
  <si>
    <t>MI23036881</t>
  </si>
  <si>
    <t>Nilesh Thakur</t>
  </si>
  <si>
    <t>14-03-2023</t>
  </si>
  <si>
    <t>WI2303417</t>
  </si>
  <si>
    <t>179104</t>
  </si>
  <si>
    <t>MI23036937</t>
  </si>
  <si>
    <t>WI2303418</t>
  </si>
  <si>
    <t>MI23036939</t>
  </si>
  <si>
    <t>WI2303429</t>
  </si>
  <si>
    <t>179461</t>
  </si>
  <si>
    <t>MI23037055</t>
  </si>
  <si>
    <t>WI2303431</t>
  </si>
  <si>
    <t>MI23037056</t>
  </si>
  <si>
    <t>WI2303432</t>
  </si>
  <si>
    <t>MI23037063</t>
  </si>
  <si>
    <t>WI2303434</t>
  </si>
  <si>
    <t>MI23037066</t>
  </si>
  <si>
    <t>WI2303441</t>
  </si>
  <si>
    <t>WI2303442</t>
  </si>
  <si>
    <t>WI2303444</t>
  </si>
  <si>
    <t>WI2303445</t>
  </si>
  <si>
    <t>WI2303446</t>
  </si>
  <si>
    <t>WI2303447</t>
  </si>
  <si>
    <t>Ganesh Bavdiwale</t>
  </si>
  <si>
    <t>WI2303455</t>
  </si>
  <si>
    <t>179420</t>
  </si>
  <si>
    <t>MI23037269</t>
  </si>
  <si>
    <t>WI2303468</t>
  </si>
  <si>
    <t>WI2303487</t>
  </si>
  <si>
    <t>179413</t>
  </si>
  <si>
    <t>MI23037676</t>
  </si>
  <si>
    <t>Amruta Battewar</t>
  </si>
  <si>
    <t>WI2303488</t>
  </si>
  <si>
    <t>MI23037680</t>
  </si>
  <si>
    <t>WI2303495</t>
  </si>
  <si>
    <t>179360</t>
  </si>
  <si>
    <t>MI23037722</t>
  </si>
  <si>
    <t>Samadhan Kamble</t>
  </si>
  <si>
    <t>WI2303501</t>
  </si>
  <si>
    <t>Vikash Parmar</t>
  </si>
  <si>
    <t>WI2303507</t>
  </si>
  <si>
    <t>WI230353</t>
  </si>
  <si>
    <t>178929</t>
  </si>
  <si>
    <t>MI2303893</t>
  </si>
  <si>
    <t>WI230354</t>
  </si>
  <si>
    <t>179083</t>
  </si>
  <si>
    <t>MI2303918</t>
  </si>
  <si>
    <t>WI230355</t>
  </si>
  <si>
    <t>MI2303924</t>
  </si>
  <si>
    <t>WI2303554</t>
  </si>
  <si>
    <t>179076</t>
  </si>
  <si>
    <t>MI23038358</t>
  </si>
  <si>
    <t>15-03-2023</t>
  </si>
  <si>
    <t>WI2303555</t>
  </si>
  <si>
    <t>MI23038361</t>
  </si>
  <si>
    <t>WI2303557</t>
  </si>
  <si>
    <t>WI2303567</t>
  </si>
  <si>
    <t>MI23038806</t>
  </si>
  <si>
    <t>16-03-2023</t>
  </si>
  <si>
    <t>WI2303568</t>
  </si>
  <si>
    <t>MI23038807</t>
  </si>
  <si>
    <t>WI2303569</t>
  </si>
  <si>
    <t>MI23038819</t>
  </si>
  <si>
    <t>WI2303575</t>
  </si>
  <si>
    <t>MI23038844</t>
  </si>
  <si>
    <t>WI2303578</t>
  </si>
  <si>
    <t>WI230358</t>
  </si>
  <si>
    <t>MI2303931</t>
  </si>
  <si>
    <t>WI2303592</t>
  </si>
  <si>
    <t>179457</t>
  </si>
  <si>
    <t>MI23039157</t>
  </si>
  <si>
    <t>WI2303595</t>
  </si>
  <si>
    <t>179476</t>
  </si>
  <si>
    <t>MI23039249</t>
  </si>
  <si>
    <t>WI2303598</t>
  </si>
  <si>
    <t>MI23039322</t>
  </si>
  <si>
    <t>WI2303599</t>
  </si>
  <si>
    <t>MI23039321</t>
  </si>
  <si>
    <t>WI230360</t>
  </si>
  <si>
    <t>MI2303932</t>
  </si>
  <si>
    <t>WI2303607</t>
  </si>
  <si>
    <t>WI2303608</t>
  </si>
  <si>
    <t>WI2303609</t>
  </si>
  <si>
    <t>WI230361</t>
  </si>
  <si>
    <t>MI2303937</t>
  </si>
  <si>
    <t>WI2303610</t>
  </si>
  <si>
    <t>WI2303623</t>
  </si>
  <si>
    <t>179520</t>
  </si>
  <si>
    <t>MI23039867</t>
  </si>
  <si>
    <t>Kalyani Mane</t>
  </si>
  <si>
    <t>WI2303626</t>
  </si>
  <si>
    <t>MI23039870</t>
  </si>
  <si>
    <t>WI2303627</t>
  </si>
  <si>
    <t>WI2303628</t>
  </si>
  <si>
    <t>WI2303632</t>
  </si>
  <si>
    <t>179526</t>
  </si>
  <si>
    <t>MI23039902</t>
  </si>
  <si>
    <t>WI2303634</t>
  </si>
  <si>
    <t>MI23039908</t>
  </si>
  <si>
    <t>WI230364</t>
  </si>
  <si>
    <t>MI2303938</t>
  </si>
  <si>
    <t>WI2303649</t>
  </si>
  <si>
    <t>MI230310577</t>
  </si>
  <si>
    <t>17-03-2023</t>
  </si>
  <si>
    <t>WI230365</t>
  </si>
  <si>
    <t>MI2303941</t>
  </si>
  <si>
    <t>WI2303650</t>
  </si>
  <si>
    <t>MI230310603</t>
  </si>
  <si>
    <t>WI2303651</t>
  </si>
  <si>
    <t>WI2303657</t>
  </si>
  <si>
    <t>179316</t>
  </si>
  <si>
    <t>MI230310764</t>
  </si>
  <si>
    <t>WI2303658</t>
  </si>
  <si>
    <t>MI230310761</t>
  </si>
  <si>
    <t>WI230366</t>
  </si>
  <si>
    <t>MI2303943</t>
  </si>
  <si>
    <t>WI2303660</t>
  </si>
  <si>
    <t>WI2303661</t>
  </si>
  <si>
    <t>WI2303664</t>
  </si>
  <si>
    <t>MI230310983</t>
  </si>
  <si>
    <t>20-03-2023</t>
  </si>
  <si>
    <t>WI2303665</t>
  </si>
  <si>
    <t>Varsha Dombale</t>
  </si>
  <si>
    <t>WI2303666</t>
  </si>
  <si>
    <t>MI230311011</t>
  </si>
  <si>
    <t>WI2303667</t>
  </si>
  <si>
    <t>WI2303668</t>
  </si>
  <si>
    <t>WI2303679</t>
  </si>
  <si>
    <t>179464</t>
  </si>
  <si>
    <t>MI230311457</t>
  </si>
  <si>
    <t>WI2303680</t>
  </si>
  <si>
    <t>MI230311458</t>
  </si>
  <si>
    <t>WI2303682</t>
  </si>
  <si>
    <t>MI230311468</t>
  </si>
  <si>
    <t>WI2303683</t>
  </si>
  <si>
    <t>WI2303684</t>
  </si>
  <si>
    <t>WI2303685</t>
  </si>
  <si>
    <t>WI2303686</t>
  </si>
  <si>
    <t>179133</t>
  </si>
  <si>
    <t>MI230311580</t>
  </si>
  <si>
    <t>WI2303694</t>
  </si>
  <si>
    <t>179593</t>
  </si>
  <si>
    <t>MI230311737</t>
  </si>
  <si>
    <t>WI2303695</t>
  </si>
  <si>
    <t>MI230311738</t>
  </si>
  <si>
    <t>WI2303696</t>
  </si>
  <si>
    <t>179401</t>
  </si>
  <si>
    <t>MI230311745</t>
  </si>
  <si>
    <t>WI2303698</t>
  </si>
  <si>
    <t>WI2303705</t>
  </si>
  <si>
    <t>MI230311798</t>
  </si>
  <si>
    <t>WI2303707</t>
  </si>
  <si>
    <t>WI2303708</t>
  </si>
  <si>
    <t>179493</t>
  </si>
  <si>
    <t>MI230311817</t>
  </si>
  <si>
    <t>WI2303709</t>
  </si>
  <si>
    <t>MI230311819</t>
  </si>
  <si>
    <t>WI2303712</t>
  </si>
  <si>
    <t>WI2303716</t>
  </si>
  <si>
    <t>WI2303717</t>
  </si>
  <si>
    <t>WI2303718</t>
  </si>
  <si>
    <t>WI2303732</t>
  </si>
  <si>
    <t>WI2303738</t>
  </si>
  <si>
    <t>179292</t>
  </si>
  <si>
    <t>MI230312091</t>
  </si>
  <si>
    <t>WI2303739</t>
  </si>
  <si>
    <t>MI230312093</t>
  </si>
  <si>
    <t>WI2303745</t>
  </si>
  <si>
    <t>179014</t>
  </si>
  <si>
    <t>MI230312206</t>
  </si>
  <si>
    <t>21-03-2023</t>
  </si>
  <si>
    <t>WI2303746</t>
  </si>
  <si>
    <t>MI230312207</t>
  </si>
  <si>
    <t>WI2303747</t>
  </si>
  <si>
    <t>MI230312208</t>
  </si>
  <si>
    <t>WI2303748</t>
  </si>
  <si>
    <t>WI2303749</t>
  </si>
  <si>
    <t>WI230375</t>
  </si>
  <si>
    <t>WI2303750</t>
  </si>
  <si>
    <t>WI230376</t>
  </si>
  <si>
    <t>WI230377</t>
  </si>
  <si>
    <t>WI230378</t>
  </si>
  <si>
    <t>179176</t>
  </si>
  <si>
    <t>MI2303973</t>
  </si>
  <si>
    <t>WI230379</t>
  </si>
  <si>
    <t>MI2303974</t>
  </si>
  <si>
    <t>WI2303794</t>
  </si>
  <si>
    <t>179410</t>
  </si>
  <si>
    <t>MI230313085</t>
  </si>
  <si>
    <t>Akshad Mhamunkar</t>
  </si>
  <si>
    <t>WI2303796</t>
  </si>
  <si>
    <t>Shweta Shirke</t>
  </si>
  <si>
    <t>WI230380</t>
  </si>
  <si>
    <t>MI2303975</t>
  </si>
  <si>
    <t>WI2303807</t>
  </si>
  <si>
    <t>179186</t>
  </si>
  <si>
    <t>MI230313808</t>
  </si>
  <si>
    <t>22-03-2023</t>
  </si>
  <si>
    <t>WI230382</t>
  </si>
  <si>
    <t>MI2303976</t>
  </si>
  <si>
    <t>WI230383</t>
  </si>
  <si>
    <t>WI2303830</t>
  </si>
  <si>
    <t>179614</t>
  </si>
  <si>
    <t>MI230314365</t>
  </si>
  <si>
    <t>WI2303833</t>
  </si>
  <si>
    <t>MI230314385</t>
  </si>
  <si>
    <t>WI2303834</t>
  </si>
  <si>
    <t>MI230314388</t>
  </si>
  <si>
    <t>WI230384</t>
  </si>
  <si>
    <t>WI230385</t>
  </si>
  <si>
    <t>WI230386</t>
  </si>
  <si>
    <t>WI230387</t>
  </si>
  <si>
    <t>WI230388</t>
  </si>
  <si>
    <t>WI2303880</t>
  </si>
  <si>
    <t>179004</t>
  </si>
  <si>
    <t>MI230315524</t>
  </si>
  <si>
    <t>23-03-2023</t>
  </si>
  <si>
    <t>WI2303882</t>
  </si>
  <si>
    <t>179313</t>
  </si>
  <si>
    <t>MI230315557</t>
  </si>
  <si>
    <t>WI2303883</t>
  </si>
  <si>
    <t>MI230315562</t>
  </si>
  <si>
    <t>WI2303885</t>
  </si>
  <si>
    <t>WI2303886</t>
  </si>
  <si>
    <t>WI230389</t>
  </si>
  <si>
    <t>WI2303895</t>
  </si>
  <si>
    <t>179158</t>
  </si>
  <si>
    <t>MI230315975</t>
  </si>
  <si>
    <t>24-03-2023</t>
  </si>
  <si>
    <t>WI2303896</t>
  </si>
  <si>
    <t>MI230315977</t>
  </si>
  <si>
    <t>WI2303897</t>
  </si>
  <si>
    <t>WI2303898</t>
  </si>
  <si>
    <t>Sagar Belhekar</t>
  </si>
  <si>
    <t>WI2303900</t>
  </si>
  <si>
    <t>MI230316203</t>
  </si>
  <si>
    <t>WI2303901</t>
  </si>
  <si>
    <t>MI230316204</t>
  </si>
  <si>
    <t>WI2303905</t>
  </si>
  <si>
    <t>WI2303906</t>
  </si>
  <si>
    <t>WI2303907</t>
  </si>
  <si>
    <t>MI230316383</t>
  </si>
  <si>
    <t>WI2303909</t>
  </si>
  <si>
    <t>WI2303910</t>
  </si>
  <si>
    <t>179091</t>
  </si>
  <si>
    <t>MI230316428</t>
  </si>
  <si>
    <t>WI2303941</t>
  </si>
  <si>
    <t>179676</t>
  </si>
  <si>
    <t>MI230316659</t>
  </si>
  <si>
    <t>WI2303942</t>
  </si>
  <si>
    <t>MI230316661</t>
  </si>
  <si>
    <t>WI2303944</t>
  </si>
  <si>
    <t>MI230316676</t>
  </si>
  <si>
    <t>WI2303945</t>
  </si>
  <si>
    <t>MI230316679</t>
  </si>
  <si>
    <t>WI2303946</t>
  </si>
  <si>
    <t>MI230316681</t>
  </si>
  <si>
    <t>WI2303952</t>
  </si>
  <si>
    <t>WI2303953</t>
  </si>
  <si>
    <t>WI2303954</t>
  </si>
  <si>
    <t>WI2303955</t>
  </si>
  <si>
    <t>WI2303956</t>
  </si>
  <si>
    <t>WI2303958</t>
  </si>
  <si>
    <t>MI230316881</t>
  </si>
  <si>
    <t>WI2303972</t>
  </si>
  <si>
    <t>178890</t>
  </si>
  <si>
    <t>MI230317203</t>
  </si>
  <si>
    <t>Adesh Dhire</t>
  </si>
  <si>
    <t>25-03-2023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</si>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</sst>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45012.166672754633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45012.166672754633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0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HYPERLINK("capsilon://?command=openfolder&amp;siteaddress=entcreditunion.emaiq-na2.net&amp;folderid=FX340EEF1E-3435-2C10-3579-675BEBE9B9EE","FX230230")</f>
        <v>0</v>
      </c>
      <c r="F2" t="s">
        <v>19</v>
      </c>
      <c r="G2" t="s">
        <v>19</v>
      </c>
      <c r="H2" t="s">
        <v>89</v>
      </c>
      <c r="I2" t="s">
        <v>90</v>
      </c>
      <c r="J2">
        <v>0</v>
      </c>
      <c r="K2" t="s">
        <v>91</v>
      </c>
      <c r="L2" t="s">
        <v>92</v>
      </c>
      <c r="M2" t="s">
        <v>93</v>
      </c>
      <c r="N2">
        <v>2</v>
      </c>
      <c r="O2" s="1">
        <v>44987.731631944444</v>
      </c>
      <c r="P2" s="1">
        <v>44987.802430555559</v>
      </c>
      <c r="Q2">
        <v>5488</v>
      </c>
      <c r="R2">
        <v>629</v>
      </c>
      <c r="S2" t="b">
        <v>0</v>
      </c>
      <c r="T2" t="s">
        <v>94</v>
      </c>
      <c r="U2" t="b">
        <v>0</v>
      </c>
      <c r="V2" t="s">
        <v>95</v>
      </c>
      <c r="W2" s="1">
        <v>44987.775127314817</v>
      </c>
      <c r="X2">
        <v>361</v>
      </c>
      <c r="Y2">
        <v>45</v>
      </c>
      <c r="Z2">
        <v>0</v>
      </c>
      <c r="AA2">
        <v>45</v>
      </c>
      <c r="AB2">
        <v>0</v>
      </c>
      <c r="AC2">
        <v>18</v>
      </c>
      <c r="AD2">
        <v>-45</v>
      </c>
      <c r="AE2">
        <v>0</v>
      </c>
      <c r="AF2">
        <v>0</v>
      </c>
      <c r="AG2">
        <v>0</v>
      </c>
      <c r="AH2" t="s">
        <v>96</v>
      </c>
      <c r="AI2" s="1">
        <v>44987.802430555559</v>
      </c>
      <c r="AJ2">
        <v>263</v>
      </c>
      <c r="AK2">
        <v>0</v>
      </c>
      <c r="AL2">
        <v>0</v>
      </c>
      <c r="AM2">
        <v>0</v>
      </c>
      <c r="AN2">
        <v>0</v>
      </c>
      <c r="AO2">
        <v>0</v>
      </c>
      <c r="AP2">
        <v>-45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101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>
        <f>HYPERLINK("capsilon://?command=openfolder&amp;siteaddress=entcreditunion.emaiq-na2.net&amp;folderid=FXE0C7E3CB-7D10-D87E-26AB-CD9B4902FDFE","FX230320")</f>
        <v>0</v>
      </c>
      <c r="F3" t="s">
        <v>19</v>
      </c>
      <c r="G3" t="s">
        <v>19</v>
      </c>
      <c r="H3" t="s">
        <v>89</v>
      </c>
      <c r="I3" t="s">
        <v>101</v>
      </c>
      <c r="J3">
        <v>0</v>
      </c>
      <c r="K3" t="s">
        <v>91</v>
      </c>
      <c r="L3" t="s">
        <v>92</v>
      </c>
      <c r="M3" t="s">
        <v>93</v>
      </c>
      <c r="N3">
        <v>1</v>
      </c>
      <c r="O3" s="1">
        <v>44988.603773148148</v>
      </c>
      <c r="P3" s="1">
        <v>44988.623379629629</v>
      </c>
      <c r="Q3">
        <v>1441</v>
      </c>
      <c r="R3">
        <v>253</v>
      </c>
      <c r="S3" t="b">
        <v>0</v>
      </c>
      <c r="T3" t="s">
        <v>94</v>
      </c>
      <c r="U3" t="b">
        <v>0</v>
      </c>
      <c r="V3" t="s">
        <v>102</v>
      </c>
      <c r="W3" s="1">
        <v>44988.623379629629</v>
      </c>
      <c r="X3">
        <v>253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77</v>
      </c>
      <c r="AF3">
        <v>0</v>
      </c>
      <c r="AG3">
        <v>1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103</v>
      </c>
      <c r="BG3">
        <v>28</v>
      </c>
      <c r="BH3" t="s">
        <v>98</v>
      </c>
    </row>
    <row r="4" spans="1:60">
      <c r="A4" t="s">
        <v>104</v>
      </c>
      <c r="B4" t="s">
        <v>86</v>
      </c>
      <c r="C4" t="s">
        <v>100</v>
      </c>
      <c r="D4" t="s">
        <v>88</v>
      </c>
      <c r="E4" s="2">
        <f>HYPERLINK("capsilon://?command=openfolder&amp;siteaddress=entcreditunion.emaiq-na2.net&amp;folderid=FXE0C7E3CB-7D10-D87E-26AB-CD9B4902FDFE","FX230320")</f>
        <v>0</v>
      </c>
      <c r="F4" t="s">
        <v>19</v>
      </c>
      <c r="G4" t="s">
        <v>19</v>
      </c>
      <c r="H4" t="s">
        <v>89</v>
      </c>
      <c r="I4" t="s">
        <v>105</v>
      </c>
      <c r="J4">
        <v>0</v>
      </c>
      <c r="K4" t="s">
        <v>91</v>
      </c>
      <c r="L4" t="s">
        <v>92</v>
      </c>
      <c r="M4" t="s">
        <v>93</v>
      </c>
      <c r="N4">
        <v>1</v>
      </c>
      <c r="O4" s="1">
        <v>44988.604502314818</v>
      </c>
      <c r="P4" s="1">
        <v>44988.631412037037</v>
      </c>
      <c r="Q4">
        <v>1973</v>
      </c>
      <c r="R4">
        <v>352</v>
      </c>
      <c r="S4" t="b">
        <v>0</v>
      </c>
      <c r="T4" t="s">
        <v>94</v>
      </c>
      <c r="U4" t="b">
        <v>0</v>
      </c>
      <c r="V4" t="s">
        <v>102</v>
      </c>
      <c r="W4" s="1">
        <v>44988.631412037037</v>
      </c>
      <c r="X4">
        <v>302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92</v>
      </c>
      <c r="AF4">
        <v>0</v>
      </c>
      <c r="AG4">
        <v>1</v>
      </c>
      <c r="AH4" t="s">
        <v>94</v>
      </c>
      <c r="AI4" t="s">
        <v>94</v>
      </c>
      <c r="AJ4" t="s">
        <v>94</v>
      </c>
      <c r="AK4" t="s">
        <v>94</v>
      </c>
      <c r="AL4" t="s">
        <v>94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 t="s">
        <v>94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103</v>
      </c>
      <c r="BG4">
        <v>38</v>
      </c>
      <c r="BH4" t="s">
        <v>98</v>
      </c>
    </row>
    <row r="5" spans="1:60">
      <c r="A5" t="s">
        <v>106</v>
      </c>
      <c r="B5" t="s">
        <v>86</v>
      </c>
      <c r="C5" t="s">
        <v>100</v>
      </c>
      <c r="D5" t="s">
        <v>88</v>
      </c>
      <c r="E5" s="2">
        <f>HYPERLINK("capsilon://?command=openfolder&amp;siteaddress=entcreditunion.emaiq-na2.net&amp;folderid=FXE0C7E3CB-7D10-D87E-26AB-CD9B4902FDFE","FX230320")</f>
        <v>0</v>
      </c>
      <c r="F5" t="s">
        <v>19</v>
      </c>
      <c r="G5" t="s">
        <v>19</v>
      </c>
      <c r="H5" t="s">
        <v>89</v>
      </c>
      <c r="I5" t="s">
        <v>101</v>
      </c>
      <c r="J5">
        <v>0</v>
      </c>
      <c r="K5" t="s">
        <v>91</v>
      </c>
      <c r="L5" t="s">
        <v>92</v>
      </c>
      <c r="M5" t="s">
        <v>93</v>
      </c>
      <c r="N5">
        <v>2</v>
      </c>
      <c r="O5" s="1">
        <v>44988.623842592591</v>
      </c>
      <c r="P5" s="1">
        <v>44988.667233796295</v>
      </c>
      <c r="Q5">
        <v>3316</v>
      </c>
      <c r="R5">
        <v>433</v>
      </c>
      <c r="S5" t="b">
        <v>0</v>
      </c>
      <c r="T5" t="s">
        <v>94</v>
      </c>
      <c r="U5" t="b">
        <v>1</v>
      </c>
      <c r="V5" t="s">
        <v>102</v>
      </c>
      <c r="W5" s="1">
        <v>44988.627905092595</v>
      </c>
      <c r="X5">
        <v>298</v>
      </c>
      <c r="Y5">
        <v>75</v>
      </c>
      <c r="Z5">
        <v>0</v>
      </c>
      <c r="AA5">
        <v>75</v>
      </c>
      <c r="AB5">
        <v>0</v>
      </c>
      <c r="AC5">
        <v>28</v>
      </c>
      <c r="AD5">
        <v>-75</v>
      </c>
      <c r="AE5">
        <v>0</v>
      </c>
      <c r="AF5">
        <v>0</v>
      </c>
      <c r="AG5">
        <v>0</v>
      </c>
      <c r="AH5" t="s">
        <v>96</v>
      </c>
      <c r="AI5" s="1">
        <v>44988.667233796295</v>
      </c>
      <c r="AJ5">
        <v>135</v>
      </c>
      <c r="AK5">
        <v>0</v>
      </c>
      <c r="AL5">
        <v>0</v>
      </c>
      <c r="AM5">
        <v>0</v>
      </c>
      <c r="AN5">
        <v>0</v>
      </c>
      <c r="AO5">
        <v>0</v>
      </c>
      <c r="AP5">
        <v>-75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103</v>
      </c>
      <c r="BG5">
        <v>62</v>
      </c>
      <c r="BH5" t="s">
        <v>98</v>
      </c>
    </row>
    <row r="6" spans="1:60">
      <c r="A6" t="s">
        <v>107</v>
      </c>
      <c r="B6" t="s">
        <v>86</v>
      </c>
      <c r="C6" t="s">
        <v>100</v>
      </c>
      <c r="D6" t="s">
        <v>88</v>
      </c>
      <c r="E6" s="2">
        <f>HYPERLINK("capsilon://?command=openfolder&amp;siteaddress=entcreditunion.emaiq-na2.net&amp;folderid=FXE0C7E3CB-7D10-D87E-26AB-CD9B4902FDFE","FX230320")</f>
        <v>0</v>
      </c>
      <c r="F6" t="s">
        <v>19</v>
      </c>
      <c r="G6" t="s">
        <v>19</v>
      </c>
      <c r="H6" t="s">
        <v>89</v>
      </c>
      <c r="I6" t="s">
        <v>105</v>
      </c>
      <c r="J6">
        <v>0</v>
      </c>
      <c r="K6" t="s">
        <v>91</v>
      </c>
      <c r="L6" t="s">
        <v>92</v>
      </c>
      <c r="M6" t="s">
        <v>93</v>
      </c>
      <c r="N6">
        <v>1</v>
      </c>
      <c r="O6" s="1">
        <v>44988.632465277777</v>
      </c>
      <c r="P6" s="1">
        <v>44988.64135416667</v>
      </c>
      <c r="Q6">
        <v>6</v>
      </c>
      <c r="R6">
        <v>762</v>
      </c>
      <c r="S6" t="b">
        <v>0</v>
      </c>
      <c r="T6" t="s">
        <v>94</v>
      </c>
      <c r="U6" t="b">
        <v>1</v>
      </c>
      <c r="V6" t="s">
        <v>102</v>
      </c>
      <c r="W6" s="1">
        <v>44988.64135416667</v>
      </c>
      <c r="X6">
        <v>762</v>
      </c>
      <c r="Y6">
        <v>75</v>
      </c>
      <c r="Z6">
        <v>0</v>
      </c>
      <c r="AA6">
        <v>75</v>
      </c>
      <c r="AB6">
        <v>0</v>
      </c>
      <c r="AC6">
        <v>30</v>
      </c>
      <c r="AD6">
        <v>-75</v>
      </c>
      <c r="AE6">
        <v>75</v>
      </c>
      <c r="AF6">
        <v>0</v>
      </c>
      <c r="AG6">
        <v>1</v>
      </c>
      <c r="AH6" t="s">
        <v>94</v>
      </c>
      <c r="AI6" t="s">
        <v>94</v>
      </c>
      <c r="AJ6" t="s">
        <v>94</v>
      </c>
      <c r="AK6" t="s">
        <v>94</v>
      </c>
      <c r="AL6" t="s">
        <v>94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  <c r="AR6" t="s">
        <v>94</v>
      </c>
      <c r="AS6" t="s">
        <v>94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103</v>
      </c>
      <c r="BG6">
        <v>12</v>
      </c>
      <c r="BH6" t="s">
        <v>98</v>
      </c>
    </row>
    <row r="7" spans="1:60">
      <c r="A7" t="s">
        <v>108</v>
      </c>
      <c r="B7" t="s">
        <v>86</v>
      </c>
      <c r="C7" t="s">
        <v>100</v>
      </c>
      <c r="D7" t="s">
        <v>88</v>
      </c>
      <c r="E7" s="2">
        <f>HYPERLINK("capsilon://?command=openfolder&amp;siteaddress=entcreditunion.emaiq-na2.net&amp;folderid=FXE0C7E3CB-7D10-D87E-26AB-CD9B4902FDFE","FX230320")</f>
        <v>0</v>
      </c>
      <c r="F7" t="s">
        <v>19</v>
      </c>
      <c r="G7" t="s">
        <v>19</v>
      </c>
      <c r="H7" t="s">
        <v>89</v>
      </c>
      <c r="I7" t="s">
        <v>105</v>
      </c>
      <c r="J7">
        <v>0</v>
      </c>
      <c r="K7" t="s">
        <v>91</v>
      </c>
      <c r="L7" t="s">
        <v>92</v>
      </c>
      <c r="M7" t="s">
        <v>93</v>
      </c>
      <c r="N7">
        <v>2</v>
      </c>
      <c r="O7" s="1">
        <v>44988.641909722224</v>
      </c>
      <c r="P7" s="1">
        <v>44988.669027777774</v>
      </c>
      <c r="Q7">
        <v>1770</v>
      </c>
      <c r="R7">
        <v>573</v>
      </c>
      <c r="S7" t="b">
        <v>0</v>
      </c>
      <c r="T7" t="s">
        <v>94</v>
      </c>
      <c r="U7" t="b">
        <v>1</v>
      </c>
      <c r="V7" t="s">
        <v>102</v>
      </c>
      <c r="W7" s="1">
        <v>44988.65896990741</v>
      </c>
      <c r="X7">
        <v>419</v>
      </c>
      <c r="Y7">
        <v>90</v>
      </c>
      <c r="Z7">
        <v>0</v>
      </c>
      <c r="AA7">
        <v>90</v>
      </c>
      <c r="AB7">
        <v>0</v>
      </c>
      <c r="AC7">
        <v>40</v>
      </c>
      <c r="AD7">
        <v>-90</v>
      </c>
      <c r="AE7">
        <v>0</v>
      </c>
      <c r="AF7">
        <v>0</v>
      </c>
      <c r="AG7">
        <v>0</v>
      </c>
      <c r="AH7" t="s">
        <v>96</v>
      </c>
      <c r="AI7" s="1">
        <v>44988.669027777774</v>
      </c>
      <c r="AJ7">
        <v>154</v>
      </c>
      <c r="AK7">
        <v>0</v>
      </c>
      <c r="AL7">
        <v>0</v>
      </c>
      <c r="AM7">
        <v>0</v>
      </c>
      <c r="AN7">
        <v>0</v>
      </c>
      <c r="AO7">
        <v>0</v>
      </c>
      <c r="AP7">
        <v>-90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103</v>
      </c>
      <c r="BG7">
        <v>39</v>
      </c>
      <c r="BH7" t="s">
        <v>98</v>
      </c>
    </row>
    <row r="8" spans="1:60">
      <c r="A8" t="s">
        <v>109</v>
      </c>
      <c r="B8" t="s">
        <v>86</v>
      </c>
      <c r="C8" t="s">
        <v>110</v>
      </c>
      <c r="D8" t="s">
        <v>88</v>
      </c>
      <c r="E8" s="2">
        <f>HYPERLINK("capsilon://?command=openfolder&amp;siteaddress=entcreditunion.emaiq-na2.net&amp;folderid=FX9D3469B2-2758-2A55-6B52-8E4917D99F02","FX23035")</f>
        <v>0</v>
      </c>
      <c r="F8" t="s">
        <v>19</v>
      </c>
      <c r="G8" t="s">
        <v>19</v>
      </c>
      <c r="H8" t="s">
        <v>89</v>
      </c>
      <c r="I8" t="s">
        <v>111</v>
      </c>
      <c r="J8">
        <v>0</v>
      </c>
      <c r="K8" t="s">
        <v>91</v>
      </c>
      <c r="L8" t="s">
        <v>92</v>
      </c>
      <c r="M8" t="s">
        <v>93</v>
      </c>
      <c r="N8">
        <v>2</v>
      </c>
      <c r="O8" s="1">
        <v>44986.57508101852</v>
      </c>
      <c r="P8" s="1">
        <v>44986.620983796296</v>
      </c>
      <c r="Q8">
        <v>3689</v>
      </c>
      <c r="R8">
        <v>277</v>
      </c>
      <c r="S8" t="b">
        <v>0</v>
      </c>
      <c r="T8" t="s">
        <v>94</v>
      </c>
      <c r="U8" t="b">
        <v>0</v>
      </c>
      <c r="V8" t="s">
        <v>95</v>
      </c>
      <c r="W8" s="1">
        <v>44986.607546296298</v>
      </c>
      <c r="X8">
        <v>167</v>
      </c>
      <c r="Y8">
        <v>44</v>
      </c>
      <c r="Z8">
        <v>0</v>
      </c>
      <c r="AA8">
        <v>44</v>
      </c>
      <c r="AB8">
        <v>0</v>
      </c>
      <c r="AC8">
        <v>9</v>
      </c>
      <c r="AD8">
        <v>-44</v>
      </c>
      <c r="AE8">
        <v>0</v>
      </c>
      <c r="AF8">
        <v>0</v>
      </c>
      <c r="AG8">
        <v>0</v>
      </c>
      <c r="AH8" t="s">
        <v>96</v>
      </c>
      <c r="AI8" s="1">
        <v>44986.620983796296</v>
      </c>
      <c r="AJ8">
        <v>110</v>
      </c>
      <c r="AK8">
        <v>0</v>
      </c>
      <c r="AL8">
        <v>0</v>
      </c>
      <c r="AM8">
        <v>0</v>
      </c>
      <c r="AN8">
        <v>0</v>
      </c>
      <c r="AO8">
        <v>0</v>
      </c>
      <c r="AP8">
        <v>-44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112</v>
      </c>
      <c r="BG8">
        <v>66</v>
      </c>
      <c r="BH8" t="s">
        <v>98</v>
      </c>
    </row>
    <row r="9" spans="1:60">
      <c r="A9" t="s">
        <v>113</v>
      </c>
      <c r="B9" t="s">
        <v>86</v>
      </c>
      <c r="C9" t="s">
        <v>110</v>
      </c>
      <c r="D9" t="s">
        <v>88</v>
      </c>
      <c r="E9" s="2">
        <f>HYPERLINK("capsilon://?command=openfolder&amp;siteaddress=entcreditunion.emaiq-na2.net&amp;folderid=FX9D3469B2-2758-2A55-6B52-8E4917D99F02","FX23035")</f>
        <v>0</v>
      </c>
      <c r="F9" t="s">
        <v>19</v>
      </c>
      <c r="G9" t="s">
        <v>19</v>
      </c>
      <c r="H9" t="s">
        <v>89</v>
      </c>
      <c r="I9" t="s">
        <v>114</v>
      </c>
      <c r="J9">
        <v>0</v>
      </c>
      <c r="K9" t="s">
        <v>91</v>
      </c>
      <c r="L9" t="s">
        <v>92</v>
      </c>
      <c r="M9" t="s">
        <v>93</v>
      </c>
      <c r="N9">
        <v>1</v>
      </c>
      <c r="O9" s="1">
        <v>44986.575555555559</v>
      </c>
      <c r="P9" s="1">
        <v>44986.608206018522</v>
      </c>
      <c r="Q9">
        <v>2765</v>
      </c>
      <c r="R9">
        <v>56</v>
      </c>
      <c r="S9" t="b">
        <v>0</v>
      </c>
      <c r="T9" t="s">
        <v>94</v>
      </c>
      <c r="U9" t="b">
        <v>0</v>
      </c>
      <c r="V9" t="s">
        <v>95</v>
      </c>
      <c r="W9" s="1">
        <v>44986.608206018522</v>
      </c>
      <c r="X9">
        <v>56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42</v>
      </c>
      <c r="AF9">
        <v>0</v>
      </c>
      <c r="AG9">
        <v>1</v>
      </c>
      <c r="AH9" t="s">
        <v>94</v>
      </c>
      <c r="AI9" t="s">
        <v>94</v>
      </c>
      <c r="AJ9" t="s">
        <v>94</v>
      </c>
      <c r="AK9" t="s">
        <v>94</v>
      </c>
      <c r="AL9" t="s">
        <v>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 t="s">
        <v>94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112</v>
      </c>
      <c r="BG9">
        <v>47</v>
      </c>
      <c r="BH9" t="s">
        <v>98</v>
      </c>
    </row>
    <row r="10" spans="1:60">
      <c r="A10" t="s">
        <v>115</v>
      </c>
      <c r="B10" t="s">
        <v>86</v>
      </c>
      <c r="C10" t="s">
        <v>116</v>
      </c>
      <c r="D10" t="s">
        <v>88</v>
      </c>
      <c r="E10" s="2">
        <f>HYPERLINK("capsilon://?command=openfolder&amp;siteaddress=entcreditunion.emaiq-na2.net&amp;folderid=FXEE47937D-349B-C433-EB93-BF36100912C3","FX230268")</f>
        <v>0</v>
      </c>
      <c r="F10" t="s">
        <v>19</v>
      </c>
      <c r="G10" t="s">
        <v>19</v>
      </c>
      <c r="H10" t="s">
        <v>89</v>
      </c>
      <c r="I10" t="s">
        <v>117</v>
      </c>
      <c r="J10">
        <v>0</v>
      </c>
      <c r="K10" t="s">
        <v>91</v>
      </c>
      <c r="L10" t="s">
        <v>92</v>
      </c>
      <c r="M10" t="s">
        <v>93</v>
      </c>
      <c r="N10">
        <v>2</v>
      </c>
      <c r="O10" s="1">
        <v>44991.620833333334</v>
      </c>
      <c r="P10" s="1">
        <v>44991.80059027778</v>
      </c>
      <c r="Q10">
        <v>15218</v>
      </c>
      <c r="R10">
        <v>313</v>
      </c>
      <c r="S10" t="b">
        <v>0</v>
      </c>
      <c r="T10" t="s">
        <v>94</v>
      </c>
      <c r="U10" t="b">
        <v>0</v>
      </c>
      <c r="V10" t="s">
        <v>118</v>
      </c>
      <c r="W10" s="1">
        <v>44991.688217592593</v>
      </c>
      <c r="X10">
        <v>110</v>
      </c>
      <c r="Y10">
        <v>23</v>
      </c>
      <c r="Z10">
        <v>0</v>
      </c>
      <c r="AA10">
        <v>23</v>
      </c>
      <c r="AB10">
        <v>0</v>
      </c>
      <c r="AC10">
        <v>5</v>
      </c>
      <c r="AD10">
        <v>-23</v>
      </c>
      <c r="AE10">
        <v>0</v>
      </c>
      <c r="AF10">
        <v>0</v>
      </c>
      <c r="AG10">
        <v>0</v>
      </c>
      <c r="AH10" t="s">
        <v>96</v>
      </c>
      <c r="AI10" s="1">
        <v>44991.80059027778</v>
      </c>
      <c r="AJ10">
        <v>75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-23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119</v>
      </c>
      <c r="BG10">
        <v>258</v>
      </c>
      <c r="BH10" t="s">
        <v>120</v>
      </c>
    </row>
    <row r="11" spans="1:60">
      <c r="A11" t="s">
        <v>121</v>
      </c>
      <c r="B11" t="s">
        <v>86</v>
      </c>
      <c r="C11" t="s">
        <v>116</v>
      </c>
      <c r="D11" t="s">
        <v>88</v>
      </c>
      <c r="E11" s="2">
        <f>HYPERLINK("capsilon://?command=openfolder&amp;siteaddress=entcreditunion.emaiq-na2.net&amp;folderid=FXEE47937D-349B-C433-EB93-BF36100912C3","FX230268")</f>
        <v>0</v>
      </c>
      <c r="F11" t="s">
        <v>19</v>
      </c>
      <c r="G11" t="s">
        <v>19</v>
      </c>
      <c r="H11" t="s">
        <v>89</v>
      </c>
      <c r="I11" t="s">
        <v>122</v>
      </c>
      <c r="J11">
        <v>0</v>
      </c>
      <c r="K11" t="s">
        <v>91</v>
      </c>
      <c r="L11" t="s">
        <v>92</v>
      </c>
      <c r="M11" t="s">
        <v>93</v>
      </c>
      <c r="N11">
        <v>1</v>
      </c>
      <c r="O11" s="1">
        <v>44991.621111111112</v>
      </c>
      <c r="P11" s="1">
        <v>44991.688761574071</v>
      </c>
      <c r="Q11">
        <v>5799</v>
      </c>
      <c r="R11">
        <v>46</v>
      </c>
      <c r="S11" t="b">
        <v>0</v>
      </c>
      <c r="T11" t="s">
        <v>94</v>
      </c>
      <c r="U11" t="b">
        <v>0</v>
      </c>
      <c r="V11" t="s">
        <v>118</v>
      </c>
      <c r="W11" s="1">
        <v>44991.688761574071</v>
      </c>
      <c r="X11">
        <v>46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40</v>
      </c>
      <c r="AF11">
        <v>0</v>
      </c>
      <c r="AG11">
        <v>1</v>
      </c>
      <c r="AH11" t="s">
        <v>94</v>
      </c>
      <c r="AI11" t="s">
        <v>94</v>
      </c>
      <c r="AJ11" t="s">
        <v>94</v>
      </c>
      <c r="AK11" t="s">
        <v>94</v>
      </c>
      <c r="AL11" t="s">
        <v>94</v>
      </c>
      <c r="AM11" t="s">
        <v>94</v>
      </c>
      <c r="AN11" t="s">
        <v>94</v>
      </c>
      <c r="AO11" t="s">
        <v>94</v>
      </c>
      <c r="AP11" t="s">
        <v>94</v>
      </c>
      <c r="AQ11" t="s">
        <v>94</v>
      </c>
      <c r="AR11" t="s">
        <v>94</v>
      </c>
      <c r="AS11" t="s">
        <v>94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119</v>
      </c>
      <c r="BG11">
        <v>97</v>
      </c>
      <c r="BH11" t="s">
        <v>98</v>
      </c>
    </row>
    <row r="12" spans="1:60">
      <c r="A12" t="s">
        <v>123</v>
      </c>
      <c r="B12" t="s">
        <v>86</v>
      </c>
      <c r="C12" t="s">
        <v>116</v>
      </c>
      <c r="D12" t="s">
        <v>88</v>
      </c>
      <c r="E12" s="2">
        <f>HYPERLINK("capsilon://?command=openfolder&amp;siteaddress=entcreditunion.emaiq-na2.net&amp;folderid=FXEE47937D-349B-C433-EB93-BF36100912C3","FX230268")</f>
        <v>0</v>
      </c>
      <c r="F12" t="s">
        <v>19</v>
      </c>
      <c r="G12" t="s">
        <v>19</v>
      </c>
      <c r="H12" t="s">
        <v>89</v>
      </c>
      <c r="I12" t="s">
        <v>122</v>
      </c>
      <c r="J12">
        <v>0</v>
      </c>
      <c r="K12" t="s">
        <v>91</v>
      </c>
      <c r="L12" t="s">
        <v>92</v>
      </c>
      <c r="M12" t="s">
        <v>93</v>
      </c>
      <c r="N12">
        <v>2</v>
      </c>
      <c r="O12" s="1">
        <v>44991.689085648148</v>
      </c>
      <c r="P12" s="1">
        <v>44991.799710648149</v>
      </c>
      <c r="Q12">
        <v>9173</v>
      </c>
      <c r="R12">
        <v>385</v>
      </c>
      <c r="S12" t="b">
        <v>0</v>
      </c>
      <c r="T12" t="s">
        <v>94</v>
      </c>
      <c r="U12" t="b">
        <v>1</v>
      </c>
      <c r="V12" t="s">
        <v>118</v>
      </c>
      <c r="W12" s="1">
        <v>44991.690555555557</v>
      </c>
      <c r="X12">
        <v>105</v>
      </c>
      <c r="Y12">
        <v>23</v>
      </c>
      <c r="Z12">
        <v>0</v>
      </c>
      <c r="AA12">
        <v>23</v>
      </c>
      <c r="AB12">
        <v>0</v>
      </c>
      <c r="AC12">
        <v>6</v>
      </c>
      <c r="AD12">
        <v>-23</v>
      </c>
      <c r="AE12">
        <v>0</v>
      </c>
      <c r="AF12">
        <v>0</v>
      </c>
      <c r="AG12">
        <v>0</v>
      </c>
      <c r="AH12" t="s">
        <v>96</v>
      </c>
      <c r="AI12" s="1">
        <v>44991.799710648149</v>
      </c>
      <c r="AJ12">
        <v>273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-23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119</v>
      </c>
      <c r="BG12">
        <v>159</v>
      </c>
      <c r="BH12" t="s">
        <v>120</v>
      </c>
    </row>
    <row r="13" spans="1:60">
      <c r="A13" t="s">
        <v>124</v>
      </c>
      <c r="B13" t="s">
        <v>86</v>
      </c>
      <c r="C13" t="s">
        <v>110</v>
      </c>
      <c r="D13" t="s">
        <v>88</v>
      </c>
      <c r="E13" s="2">
        <f>HYPERLINK("capsilon://?command=openfolder&amp;siteaddress=entcreditunion.emaiq-na2.net&amp;folderid=FX9D3469B2-2758-2A55-6B52-8E4917D99F02","FX23035")</f>
        <v>0</v>
      </c>
      <c r="F13" t="s">
        <v>19</v>
      </c>
      <c r="G13" t="s">
        <v>19</v>
      </c>
      <c r="H13" t="s">
        <v>89</v>
      </c>
      <c r="I13" t="s">
        <v>125</v>
      </c>
      <c r="J13">
        <v>0</v>
      </c>
      <c r="K13" t="s">
        <v>91</v>
      </c>
      <c r="L13" t="s">
        <v>92</v>
      </c>
      <c r="M13" t="s">
        <v>93</v>
      </c>
      <c r="N13">
        <v>2</v>
      </c>
      <c r="O13" s="1">
        <v>44986.57576388889</v>
      </c>
      <c r="P13" s="1">
        <v>44986.621851851851</v>
      </c>
      <c r="Q13">
        <v>3771</v>
      </c>
      <c r="R13">
        <v>211</v>
      </c>
      <c r="S13" t="b">
        <v>0</v>
      </c>
      <c r="T13" t="s">
        <v>94</v>
      </c>
      <c r="U13" t="b">
        <v>0</v>
      </c>
      <c r="V13" t="s">
        <v>95</v>
      </c>
      <c r="W13" s="1">
        <v>44986.609791666669</v>
      </c>
      <c r="X13">
        <v>136</v>
      </c>
      <c r="Y13">
        <v>44</v>
      </c>
      <c r="Z13">
        <v>0</v>
      </c>
      <c r="AA13">
        <v>44</v>
      </c>
      <c r="AB13">
        <v>0</v>
      </c>
      <c r="AC13">
        <v>10</v>
      </c>
      <c r="AD13">
        <v>-44</v>
      </c>
      <c r="AE13">
        <v>0</v>
      </c>
      <c r="AF13">
        <v>0</v>
      </c>
      <c r="AG13">
        <v>0</v>
      </c>
      <c r="AH13" t="s">
        <v>96</v>
      </c>
      <c r="AI13" s="1">
        <v>44986.621851851851</v>
      </c>
      <c r="AJ13">
        <v>75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-44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112</v>
      </c>
      <c r="BG13">
        <v>66</v>
      </c>
      <c r="BH13" t="s">
        <v>98</v>
      </c>
    </row>
    <row r="14" spans="1:60">
      <c r="A14" t="s">
        <v>126</v>
      </c>
      <c r="B14" t="s">
        <v>86</v>
      </c>
      <c r="C14" t="s">
        <v>87</v>
      </c>
      <c r="D14" t="s">
        <v>88</v>
      </c>
      <c r="E14" s="2">
        <f>HYPERLINK("capsilon://?command=openfolder&amp;siteaddress=entcreditunion.emaiq-na2.net&amp;folderid=FX340EEF1E-3435-2C10-3579-675BEBE9B9EE","FX230230")</f>
        <v>0</v>
      </c>
      <c r="F14" t="s">
        <v>19</v>
      </c>
      <c r="G14" t="s">
        <v>19</v>
      </c>
      <c r="H14" t="s">
        <v>89</v>
      </c>
      <c r="I14" t="s">
        <v>127</v>
      </c>
      <c r="J14">
        <v>0</v>
      </c>
      <c r="K14" t="s">
        <v>91</v>
      </c>
      <c r="L14" t="s">
        <v>92</v>
      </c>
      <c r="M14" t="s">
        <v>93</v>
      </c>
      <c r="N14">
        <v>2</v>
      </c>
      <c r="O14" s="1">
        <v>44986.575798611113</v>
      </c>
      <c r="P14" s="1">
        <v>44986.622835648152</v>
      </c>
      <c r="Q14">
        <v>3846</v>
      </c>
      <c r="R14">
        <v>218</v>
      </c>
      <c r="S14" t="b">
        <v>0</v>
      </c>
      <c r="T14" t="s">
        <v>94</v>
      </c>
      <c r="U14" t="b">
        <v>0</v>
      </c>
      <c r="V14" t="s">
        <v>95</v>
      </c>
      <c r="W14" s="1">
        <v>44986.613275462965</v>
      </c>
      <c r="X14">
        <v>134</v>
      </c>
      <c r="Y14">
        <v>23</v>
      </c>
      <c r="Z14">
        <v>0</v>
      </c>
      <c r="AA14">
        <v>23</v>
      </c>
      <c r="AB14">
        <v>0</v>
      </c>
      <c r="AC14">
        <v>5</v>
      </c>
      <c r="AD14">
        <v>-23</v>
      </c>
      <c r="AE14">
        <v>0</v>
      </c>
      <c r="AF14">
        <v>0</v>
      </c>
      <c r="AG14">
        <v>0</v>
      </c>
      <c r="AH14" t="s">
        <v>96</v>
      </c>
      <c r="AI14" s="1">
        <v>44986.622835648152</v>
      </c>
      <c r="AJ14">
        <v>84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-23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112</v>
      </c>
      <c r="BG14">
        <v>67</v>
      </c>
      <c r="BH14" t="s">
        <v>98</v>
      </c>
    </row>
    <row r="15" spans="1:60">
      <c r="A15" t="s">
        <v>128</v>
      </c>
      <c r="B15" t="s">
        <v>86</v>
      </c>
      <c r="C15" t="s">
        <v>129</v>
      </c>
      <c r="D15" t="s">
        <v>88</v>
      </c>
      <c r="E15" s="2">
        <f>HYPERLINK("capsilon://?command=openfolder&amp;siteaddress=entcreditunion.emaiq-na2.net&amp;folderid=FX04CEC0A8-6421-0897-BCAA-95DC721DFAE4","FX230319")</f>
        <v>0</v>
      </c>
      <c r="F15" t="s">
        <v>19</v>
      </c>
      <c r="G15" t="s">
        <v>19</v>
      </c>
      <c r="H15" t="s">
        <v>89</v>
      </c>
      <c r="I15" t="s">
        <v>130</v>
      </c>
      <c r="J15">
        <v>0</v>
      </c>
      <c r="K15" t="s">
        <v>91</v>
      </c>
      <c r="L15" t="s">
        <v>92</v>
      </c>
      <c r="M15" t="s">
        <v>93</v>
      </c>
      <c r="N15">
        <v>1</v>
      </c>
      <c r="O15" s="1">
        <v>44992.644687499997</v>
      </c>
      <c r="P15" s="1">
        <v>44992.701655092591</v>
      </c>
      <c r="Q15">
        <v>3524</v>
      </c>
      <c r="R15">
        <v>1398</v>
      </c>
      <c r="S15" t="b">
        <v>0</v>
      </c>
      <c r="T15" t="s">
        <v>94</v>
      </c>
      <c r="U15" t="b">
        <v>0</v>
      </c>
      <c r="V15" t="s">
        <v>131</v>
      </c>
      <c r="W15" s="1">
        <v>44992.701655092591</v>
      </c>
      <c r="X15">
        <v>1398</v>
      </c>
      <c r="Y15">
        <v>44</v>
      </c>
      <c r="Z15">
        <v>0</v>
      </c>
      <c r="AA15">
        <v>44</v>
      </c>
      <c r="AB15">
        <v>0</v>
      </c>
      <c r="AC15">
        <v>12</v>
      </c>
      <c r="AD15">
        <v>-44</v>
      </c>
      <c r="AE15">
        <v>46</v>
      </c>
      <c r="AF15">
        <v>0</v>
      </c>
      <c r="AG15">
        <v>1</v>
      </c>
      <c r="AH15" t="s">
        <v>94</v>
      </c>
      <c r="AI15" t="s">
        <v>94</v>
      </c>
      <c r="AJ15" t="s">
        <v>94</v>
      </c>
      <c r="AK15" t="s">
        <v>94</v>
      </c>
      <c r="AL15" t="s">
        <v>94</v>
      </c>
      <c r="AM15" t="s">
        <v>94</v>
      </c>
      <c r="AN15" t="s">
        <v>94</v>
      </c>
      <c r="AO15" t="s">
        <v>94</v>
      </c>
      <c r="AP15" t="s">
        <v>94</v>
      </c>
      <c r="AQ15" t="s">
        <v>94</v>
      </c>
      <c r="AR15" t="s">
        <v>94</v>
      </c>
      <c r="AS15" t="s">
        <v>94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132</v>
      </c>
      <c r="BG15">
        <v>82</v>
      </c>
      <c r="BH15" t="s">
        <v>98</v>
      </c>
    </row>
    <row r="16" spans="1:60">
      <c r="A16" t="s">
        <v>133</v>
      </c>
      <c r="B16" t="s">
        <v>86</v>
      </c>
      <c r="C16" t="s">
        <v>129</v>
      </c>
      <c r="D16" t="s">
        <v>88</v>
      </c>
      <c r="E16" s="2">
        <f>HYPERLINK("capsilon://?command=openfolder&amp;siteaddress=entcreditunion.emaiq-na2.net&amp;folderid=FX04CEC0A8-6421-0897-BCAA-95DC721DFAE4","FX230319")</f>
        <v>0</v>
      </c>
      <c r="F16" t="s">
        <v>19</v>
      </c>
      <c r="G16" t="s">
        <v>19</v>
      </c>
      <c r="H16" t="s">
        <v>89</v>
      </c>
      <c r="I16" t="s">
        <v>134</v>
      </c>
      <c r="J16">
        <v>0</v>
      </c>
      <c r="K16" t="s">
        <v>91</v>
      </c>
      <c r="L16" t="s">
        <v>92</v>
      </c>
      <c r="M16" t="s">
        <v>93</v>
      </c>
      <c r="N16">
        <v>2</v>
      </c>
      <c r="O16" s="1">
        <v>44992.644942129627</v>
      </c>
      <c r="P16" s="1">
        <v>44992.713414351849</v>
      </c>
      <c r="Q16">
        <v>5122</v>
      </c>
      <c r="R16">
        <v>794</v>
      </c>
      <c r="S16" t="b">
        <v>0</v>
      </c>
      <c r="T16" t="s">
        <v>94</v>
      </c>
      <c r="U16" t="b">
        <v>0</v>
      </c>
      <c r="V16" t="s">
        <v>131</v>
      </c>
      <c r="W16" s="1">
        <v>44992.708425925928</v>
      </c>
      <c r="X16">
        <v>584</v>
      </c>
      <c r="Y16">
        <v>23</v>
      </c>
      <c r="Z16">
        <v>0</v>
      </c>
      <c r="AA16">
        <v>23</v>
      </c>
      <c r="AB16">
        <v>0</v>
      </c>
      <c r="AC16">
        <v>3</v>
      </c>
      <c r="AD16">
        <v>-23</v>
      </c>
      <c r="AE16">
        <v>0</v>
      </c>
      <c r="AF16">
        <v>0</v>
      </c>
      <c r="AG16">
        <v>0</v>
      </c>
      <c r="AH16" t="s">
        <v>96</v>
      </c>
      <c r="AI16" s="1">
        <v>44992.713414351849</v>
      </c>
      <c r="AJ16">
        <v>210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-23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132</v>
      </c>
      <c r="BG16">
        <v>98</v>
      </c>
      <c r="BH16" t="s">
        <v>98</v>
      </c>
    </row>
    <row r="17" spans="1:60">
      <c r="A17" t="s">
        <v>135</v>
      </c>
      <c r="B17" t="s">
        <v>86</v>
      </c>
      <c r="C17" t="s">
        <v>129</v>
      </c>
      <c r="D17" t="s">
        <v>88</v>
      </c>
      <c r="E17" s="2">
        <f>HYPERLINK("capsilon://?command=openfolder&amp;siteaddress=entcreditunion.emaiq-na2.net&amp;folderid=FX04CEC0A8-6421-0897-BCAA-95DC721DFAE4","FX230319")</f>
        <v>0</v>
      </c>
      <c r="F17" t="s">
        <v>19</v>
      </c>
      <c r="G17" t="s">
        <v>19</v>
      </c>
      <c r="H17" t="s">
        <v>89</v>
      </c>
      <c r="I17" t="s">
        <v>130</v>
      </c>
      <c r="J17">
        <v>0</v>
      </c>
      <c r="K17" t="s">
        <v>91</v>
      </c>
      <c r="L17" t="s">
        <v>92</v>
      </c>
      <c r="M17" t="s">
        <v>93</v>
      </c>
      <c r="N17">
        <v>2</v>
      </c>
      <c r="O17" s="1">
        <v>44992.702025462961</v>
      </c>
      <c r="P17" s="1">
        <v>44992.726921296293</v>
      </c>
      <c r="Q17">
        <v>1592</v>
      </c>
      <c r="R17">
        <v>559</v>
      </c>
      <c r="S17" t="b">
        <v>0</v>
      </c>
      <c r="T17" t="s">
        <v>94</v>
      </c>
      <c r="U17" t="b">
        <v>1</v>
      </c>
      <c r="V17" t="s">
        <v>136</v>
      </c>
      <c r="W17" s="1">
        <v>44992.722025462965</v>
      </c>
      <c r="X17">
        <v>437</v>
      </c>
      <c r="Y17">
        <v>23</v>
      </c>
      <c r="Z17">
        <v>0</v>
      </c>
      <c r="AA17">
        <v>23</v>
      </c>
      <c r="AB17">
        <v>0</v>
      </c>
      <c r="AC17">
        <v>5</v>
      </c>
      <c r="AD17">
        <v>-23</v>
      </c>
      <c r="AE17">
        <v>0</v>
      </c>
      <c r="AF17">
        <v>0</v>
      </c>
      <c r="AG17">
        <v>0</v>
      </c>
      <c r="AH17" t="s">
        <v>96</v>
      </c>
      <c r="AI17" s="1">
        <v>44992.726921296293</v>
      </c>
      <c r="AJ17">
        <v>79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-23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132</v>
      </c>
      <c r="BG17">
        <v>35</v>
      </c>
      <c r="BH17" t="s">
        <v>98</v>
      </c>
    </row>
    <row r="18" spans="1:60">
      <c r="A18" t="s">
        <v>137</v>
      </c>
      <c r="B18" t="s">
        <v>86</v>
      </c>
      <c r="C18" t="s">
        <v>138</v>
      </c>
      <c r="D18" t="s">
        <v>88</v>
      </c>
      <c r="E18" s="2">
        <f>HYPERLINK("capsilon://?command=openfolder&amp;siteaddress=entcreditunion.emaiq-na2.net&amp;folderid=FX4EF1A846-2BFA-3B30-04C3-3500AFBD4272","FX230340")</f>
        <v>0</v>
      </c>
      <c r="F18" t="s">
        <v>19</v>
      </c>
      <c r="G18" t="s">
        <v>19</v>
      </c>
      <c r="H18" t="s">
        <v>89</v>
      </c>
      <c r="I18" t="s">
        <v>139</v>
      </c>
      <c r="J18">
        <v>0</v>
      </c>
      <c r="K18" t="s">
        <v>91</v>
      </c>
      <c r="L18" t="s">
        <v>92</v>
      </c>
      <c r="M18" t="s">
        <v>93</v>
      </c>
      <c r="N18">
        <v>1</v>
      </c>
      <c r="O18" s="1">
        <v>44993.416030092594</v>
      </c>
      <c r="P18" s="1">
        <v>44993.430219907408</v>
      </c>
      <c r="Q18">
        <v>1083</v>
      </c>
      <c r="R18">
        <v>143</v>
      </c>
      <c r="S18" t="b">
        <v>0</v>
      </c>
      <c r="T18" t="s">
        <v>94</v>
      </c>
      <c r="U18" t="b">
        <v>0</v>
      </c>
      <c r="V18" t="s">
        <v>140</v>
      </c>
      <c r="W18" s="1">
        <v>44993.430219907408</v>
      </c>
      <c r="X18">
        <v>143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54</v>
      </c>
      <c r="AF18">
        <v>0</v>
      </c>
      <c r="AG18">
        <v>1</v>
      </c>
      <c r="AH18" t="s">
        <v>94</v>
      </c>
      <c r="AI18" t="s">
        <v>94</v>
      </c>
      <c r="AJ18" t="s">
        <v>94</v>
      </c>
      <c r="AK18" t="s">
        <v>94</v>
      </c>
      <c r="AL18" t="s">
        <v>94</v>
      </c>
      <c r="AM18" t="s">
        <v>94</v>
      </c>
      <c r="AN18" t="s">
        <v>94</v>
      </c>
      <c r="AO18" t="s">
        <v>94</v>
      </c>
      <c r="AP18" t="s">
        <v>94</v>
      </c>
      <c r="AQ18" t="s">
        <v>94</v>
      </c>
      <c r="AR18" t="s">
        <v>94</v>
      </c>
      <c r="AS18" t="s">
        <v>94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141</v>
      </c>
      <c r="BG18">
        <v>20</v>
      </c>
      <c r="BH18" t="s">
        <v>98</v>
      </c>
    </row>
    <row r="19" spans="1:60">
      <c r="A19" t="s">
        <v>142</v>
      </c>
      <c r="B19" t="s">
        <v>86</v>
      </c>
      <c r="C19" t="s">
        <v>138</v>
      </c>
      <c r="D19" t="s">
        <v>88</v>
      </c>
      <c r="E19" s="2">
        <f>HYPERLINK("capsilon://?command=openfolder&amp;siteaddress=entcreditunion.emaiq-na2.net&amp;folderid=FX4EF1A846-2BFA-3B30-04C3-3500AFBD4272","FX230340")</f>
        <v>0</v>
      </c>
      <c r="F19" t="s">
        <v>19</v>
      </c>
      <c r="G19" t="s">
        <v>19</v>
      </c>
      <c r="H19" t="s">
        <v>89</v>
      </c>
      <c r="I19" t="s">
        <v>143</v>
      </c>
      <c r="J19">
        <v>0</v>
      </c>
      <c r="K19" t="s">
        <v>91</v>
      </c>
      <c r="L19" t="s">
        <v>92</v>
      </c>
      <c r="M19" t="s">
        <v>93</v>
      </c>
      <c r="N19">
        <v>1</v>
      </c>
      <c r="O19" s="1">
        <v>44993.417094907411</v>
      </c>
      <c r="P19" s="1">
        <v>44993.431793981479</v>
      </c>
      <c r="Q19">
        <v>1135</v>
      </c>
      <c r="R19">
        <v>135</v>
      </c>
      <c r="S19" t="b">
        <v>0</v>
      </c>
      <c r="T19" t="s">
        <v>94</v>
      </c>
      <c r="U19" t="b">
        <v>0</v>
      </c>
      <c r="V19" t="s">
        <v>140</v>
      </c>
      <c r="W19" s="1">
        <v>44993.431793981479</v>
      </c>
      <c r="X19">
        <v>135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70</v>
      </c>
      <c r="AF19">
        <v>0</v>
      </c>
      <c r="AG19">
        <v>1</v>
      </c>
      <c r="AH19" t="s">
        <v>94</v>
      </c>
      <c r="AI19" t="s">
        <v>94</v>
      </c>
      <c r="AJ19" t="s">
        <v>94</v>
      </c>
      <c r="AK19" t="s">
        <v>94</v>
      </c>
      <c r="AL19" t="s">
        <v>94</v>
      </c>
      <c r="AM19" t="s">
        <v>94</v>
      </c>
      <c r="AN19" t="s">
        <v>94</v>
      </c>
      <c r="AO19" t="s">
        <v>94</v>
      </c>
      <c r="AP19" t="s">
        <v>94</v>
      </c>
      <c r="AQ19" t="s">
        <v>94</v>
      </c>
      <c r="AR19" t="s">
        <v>94</v>
      </c>
      <c r="AS19" t="s">
        <v>94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141</v>
      </c>
      <c r="BG19">
        <v>21</v>
      </c>
      <c r="BH19" t="s">
        <v>98</v>
      </c>
    </row>
    <row r="20" spans="1:60">
      <c r="A20" t="s">
        <v>144</v>
      </c>
      <c r="B20" t="s">
        <v>86</v>
      </c>
      <c r="C20" t="s">
        <v>145</v>
      </c>
      <c r="D20" t="s">
        <v>88</v>
      </c>
      <c r="E20" s="2">
        <f>HYPERLINK("capsilon://?command=openfolder&amp;siteaddress=entcreditunion.emaiq-na2.net&amp;folderid=FX96234019-A5A0-4DBD-DA80-2CEDA92258A5","FX230276")</f>
        <v>0</v>
      </c>
      <c r="F20" t="s">
        <v>19</v>
      </c>
      <c r="G20" t="s">
        <v>19</v>
      </c>
      <c r="H20" t="s">
        <v>89</v>
      </c>
      <c r="I20" t="s">
        <v>146</v>
      </c>
      <c r="J20">
        <v>0</v>
      </c>
      <c r="K20" t="s">
        <v>91</v>
      </c>
      <c r="L20" t="s">
        <v>92</v>
      </c>
      <c r="M20" t="s">
        <v>93</v>
      </c>
      <c r="N20">
        <v>1</v>
      </c>
      <c r="O20" s="1">
        <v>44993.423101851855</v>
      </c>
      <c r="P20" s="1">
        <v>44993.491296296299</v>
      </c>
      <c r="Q20">
        <v>5494</v>
      </c>
      <c r="R20">
        <v>398</v>
      </c>
      <c r="S20" t="b">
        <v>0</v>
      </c>
      <c r="T20" t="s">
        <v>94</v>
      </c>
      <c r="U20" t="b">
        <v>0</v>
      </c>
      <c r="V20" t="s">
        <v>136</v>
      </c>
      <c r="W20" s="1">
        <v>44993.491296296299</v>
      </c>
      <c r="X20">
        <v>360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34</v>
      </c>
      <c r="AF20">
        <v>0</v>
      </c>
      <c r="AG20">
        <v>1</v>
      </c>
      <c r="AH20" t="s">
        <v>94</v>
      </c>
      <c r="AI20" t="s">
        <v>94</v>
      </c>
      <c r="AJ20" t="s">
        <v>94</v>
      </c>
      <c r="AK20" t="s">
        <v>94</v>
      </c>
      <c r="AL20" t="s">
        <v>94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141</v>
      </c>
      <c r="BG20">
        <v>98</v>
      </c>
      <c r="BH20" t="s">
        <v>98</v>
      </c>
    </row>
    <row r="21" spans="1:60">
      <c r="A21" t="s">
        <v>147</v>
      </c>
      <c r="B21" t="s">
        <v>86</v>
      </c>
      <c r="C21" t="s">
        <v>145</v>
      </c>
      <c r="D21" t="s">
        <v>88</v>
      </c>
      <c r="E21" s="2">
        <f>HYPERLINK("capsilon://?command=openfolder&amp;siteaddress=entcreditunion.emaiq-na2.net&amp;folderid=FX96234019-A5A0-4DBD-DA80-2CEDA92258A5","FX230276")</f>
        <v>0</v>
      </c>
      <c r="F21" t="s">
        <v>19</v>
      </c>
      <c r="G21" t="s">
        <v>19</v>
      </c>
      <c r="H21" t="s">
        <v>89</v>
      </c>
      <c r="I21" t="s">
        <v>148</v>
      </c>
      <c r="J21">
        <v>0</v>
      </c>
      <c r="K21" t="s">
        <v>91</v>
      </c>
      <c r="L21" t="s">
        <v>92</v>
      </c>
      <c r="M21" t="s">
        <v>93</v>
      </c>
      <c r="N21">
        <v>2</v>
      </c>
      <c r="O21" s="1">
        <v>44993.423715277779</v>
      </c>
      <c r="P21" s="1">
        <v>44993.538194444445</v>
      </c>
      <c r="Q21">
        <v>9609</v>
      </c>
      <c r="R21">
        <v>282</v>
      </c>
      <c r="S21" t="b">
        <v>0</v>
      </c>
      <c r="T21" t="s">
        <v>94</v>
      </c>
      <c r="U21" t="b">
        <v>0</v>
      </c>
      <c r="V21" t="s">
        <v>136</v>
      </c>
      <c r="W21" s="1">
        <v>44993.49422453704</v>
      </c>
      <c r="X21">
        <v>252</v>
      </c>
      <c r="Y21">
        <v>15</v>
      </c>
      <c r="Z21">
        <v>0</v>
      </c>
      <c r="AA21">
        <v>15</v>
      </c>
      <c r="AB21">
        <v>0</v>
      </c>
      <c r="AC21">
        <v>4</v>
      </c>
      <c r="AD21">
        <v>-15</v>
      </c>
      <c r="AE21">
        <v>0</v>
      </c>
      <c r="AF21">
        <v>0</v>
      </c>
      <c r="AG21">
        <v>0</v>
      </c>
      <c r="AH21" t="s">
        <v>96</v>
      </c>
      <c r="AI21" s="1">
        <v>44993.538194444445</v>
      </c>
      <c r="AJ21">
        <v>30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-15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141</v>
      </c>
      <c r="BG21">
        <v>164</v>
      </c>
      <c r="BH21" t="s">
        <v>120</v>
      </c>
    </row>
    <row r="22" spans="1:60">
      <c r="A22" t="s">
        <v>149</v>
      </c>
      <c r="B22" t="s">
        <v>86</v>
      </c>
      <c r="C22" t="s">
        <v>145</v>
      </c>
      <c r="D22" t="s">
        <v>88</v>
      </c>
      <c r="E22" s="2">
        <f>HYPERLINK("capsilon://?command=openfolder&amp;siteaddress=entcreditunion.emaiq-na2.net&amp;folderid=FX96234019-A5A0-4DBD-DA80-2CEDA92258A5","FX230276")</f>
        <v>0</v>
      </c>
      <c r="F22" t="s">
        <v>19</v>
      </c>
      <c r="G22" t="s">
        <v>19</v>
      </c>
      <c r="H22" t="s">
        <v>89</v>
      </c>
      <c r="I22" t="s">
        <v>150</v>
      </c>
      <c r="J22">
        <v>0</v>
      </c>
      <c r="K22" t="s">
        <v>91</v>
      </c>
      <c r="L22" t="s">
        <v>92</v>
      </c>
      <c r="M22" t="s">
        <v>93</v>
      </c>
      <c r="N22">
        <v>1</v>
      </c>
      <c r="O22" s="1">
        <v>44993.423842592594</v>
      </c>
      <c r="P22" s="1">
        <v>44993.561747685184</v>
      </c>
      <c r="Q22">
        <v>10966</v>
      </c>
      <c r="R22">
        <v>949</v>
      </c>
      <c r="S22" t="b">
        <v>0</v>
      </c>
      <c r="T22" t="s">
        <v>94</v>
      </c>
      <c r="U22" t="b">
        <v>0</v>
      </c>
      <c r="V22" t="s">
        <v>136</v>
      </c>
      <c r="W22" s="1">
        <v>44993.561747685184</v>
      </c>
      <c r="X22">
        <v>860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30</v>
      </c>
      <c r="AF22">
        <v>0</v>
      </c>
      <c r="AG22">
        <v>1</v>
      </c>
      <c r="AH22" t="s">
        <v>94</v>
      </c>
      <c r="AI22" t="s">
        <v>94</v>
      </c>
      <c r="AJ22" t="s">
        <v>94</v>
      </c>
      <c r="AK22" t="s">
        <v>94</v>
      </c>
      <c r="AL22" t="s">
        <v>94</v>
      </c>
      <c r="AM22" t="s">
        <v>94</v>
      </c>
      <c r="AN22" t="s">
        <v>94</v>
      </c>
      <c r="AO22" t="s">
        <v>94</v>
      </c>
      <c r="AP22" t="s">
        <v>94</v>
      </c>
      <c r="AQ22" t="s">
        <v>94</v>
      </c>
      <c r="AR22" t="s">
        <v>94</v>
      </c>
      <c r="AS22" t="s">
        <v>94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141</v>
      </c>
      <c r="BG22">
        <v>198</v>
      </c>
      <c r="BH22" t="s">
        <v>120</v>
      </c>
    </row>
    <row r="23" spans="1:60">
      <c r="A23" t="s">
        <v>151</v>
      </c>
      <c r="B23" t="s">
        <v>86</v>
      </c>
      <c r="C23" t="s">
        <v>138</v>
      </c>
      <c r="D23" t="s">
        <v>88</v>
      </c>
      <c r="E23" s="2">
        <f>HYPERLINK("capsilon://?command=openfolder&amp;siteaddress=entcreditunion.emaiq-na2.net&amp;folderid=FX4EF1A846-2BFA-3B30-04C3-3500AFBD4272","FX230340")</f>
        <v>0</v>
      </c>
      <c r="F23" t="s">
        <v>19</v>
      </c>
      <c r="G23" t="s">
        <v>19</v>
      </c>
      <c r="H23" t="s">
        <v>89</v>
      </c>
      <c r="I23" t="s">
        <v>139</v>
      </c>
      <c r="J23">
        <v>0</v>
      </c>
      <c r="K23" t="s">
        <v>91</v>
      </c>
      <c r="L23" t="s">
        <v>92</v>
      </c>
      <c r="M23" t="s">
        <v>93</v>
      </c>
      <c r="N23">
        <v>2</v>
      </c>
      <c r="O23" s="1">
        <v>44993.430625000001</v>
      </c>
      <c r="P23" s="1">
        <v>44993.445451388892</v>
      </c>
      <c r="Q23">
        <v>817</v>
      </c>
      <c r="R23">
        <v>464</v>
      </c>
      <c r="S23" t="b">
        <v>0</v>
      </c>
      <c r="T23" t="s">
        <v>94</v>
      </c>
      <c r="U23" t="b">
        <v>1</v>
      </c>
      <c r="V23" t="s">
        <v>140</v>
      </c>
      <c r="W23" s="1">
        <v>44993.433981481481</v>
      </c>
      <c r="X23">
        <v>188</v>
      </c>
      <c r="Y23">
        <v>45</v>
      </c>
      <c r="Z23">
        <v>0</v>
      </c>
      <c r="AA23">
        <v>45</v>
      </c>
      <c r="AB23">
        <v>3</v>
      </c>
      <c r="AC23">
        <v>18</v>
      </c>
      <c r="AD23">
        <v>-45</v>
      </c>
      <c r="AE23">
        <v>0</v>
      </c>
      <c r="AF23">
        <v>0</v>
      </c>
      <c r="AG23">
        <v>0</v>
      </c>
      <c r="AH23" t="s">
        <v>152</v>
      </c>
      <c r="AI23" s="1">
        <v>44993.445451388892</v>
      </c>
      <c r="AJ23">
        <v>276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-46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141</v>
      </c>
      <c r="BG23">
        <v>21</v>
      </c>
      <c r="BH23" t="s">
        <v>98</v>
      </c>
    </row>
    <row r="24" spans="1:60">
      <c r="A24" t="s">
        <v>153</v>
      </c>
      <c r="B24" t="s">
        <v>86</v>
      </c>
      <c r="C24" t="s">
        <v>138</v>
      </c>
      <c r="D24" t="s">
        <v>88</v>
      </c>
      <c r="E24" s="2">
        <f>HYPERLINK("capsilon://?command=openfolder&amp;siteaddress=entcreditunion.emaiq-na2.net&amp;folderid=FX4EF1A846-2BFA-3B30-04C3-3500AFBD4272","FX230340")</f>
        <v>0</v>
      </c>
      <c r="F24" t="s">
        <v>19</v>
      </c>
      <c r="G24" t="s">
        <v>19</v>
      </c>
      <c r="H24" t="s">
        <v>89</v>
      </c>
      <c r="I24" t="s">
        <v>143</v>
      </c>
      <c r="J24">
        <v>0</v>
      </c>
      <c r="K24" t="s">
        <v>91</v>
      </c>
      <c r="L24" t="s">
        <v>92</v>
      </c>
      <c r="M24" t="s">
        <v>93</v>
      </c>
      <c r="N24">
        <v>2</v>
      </c>
      <c r="O24" s="1">
        <v>44993.432187500002</v>
      </c>
      <c r="P24" s="1">
        <v>44993.448425925926</v>
      </c>
      <c r="Q24">
        <v>984</v>
      </c>
      <c r="R24">
        <v>419</v>
      </c>
      <c r="S24" t="b">
        <v>0</v>
      </c>
      <c r="T24" t="s">
        <v>94</v>
      </c>
      <c r="U24" t="b">
        <v>1</v>
      </c>
      <c r="V24" t="s">
        <v>140</v>
      </c>
      <c r="W24" s="1">
        <v>44993.435879629629</v>
      </c>
      <c r="X24">
        <v>163</v>
      </c>
      <c r="Y24">
        <v>61</v>
      </c>
      <c r="Z24">
        <v>0</v>
      </c>
      <c r="AA24">
        <v>61</v>
      </c>
      <c r="AB24">
        <v>3</v>
      </c>
      <c r="AC24">
        <v>20</v>
      </c>
      <c r="AD24">
        <v>-61</v>
      </c>
      <c r="AE24">
        <v>0</v>
      </c>
      <c r="AF24">
        <v>0</v>
      </c>
      <c r="AG24">
        <v>0</v>
      </c>
      <c r="AH24" t="s">
        <v>152</v>
      </c>
      <c r="AI24" s="1">
        <v>44993.448425925926</v>
      </c>
      <c r="AJ24">
        <v>256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-61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141</v>
      </c>
      <c r="BG24">
        <v>23</v>
      </c>
      <c r="BH24" t="s">
        <v>98</v>
      </c>
    </row>
    <row r="25" spans="1:60">
      <c r="A25" t="s">
        <v>154</v>
      </c>
      <c r="B25" t="s">
        <v>86</v>
      </c>
      <c r="C25" t="s">
        <v>145</v>
      </c>
      <c r="D25" t="s">
        <v>88</v>
      </c>
      <c r="E25" s="2">
        <f>HYPERLINK("capsilon://?command=openfolder&amp;siteaddress=entcreditunion.emaiq-na2.net&amp;folderid=FX96234019-A5A0-4DBD-DA80-2CEDA92258A5","FX230276")</f>
        <v>0</v>
      </c>
      <c r="F25" t="s">
        <v>19</v>
      </c>
      <c r="G25" t="s">
        <v>19</v>
      </c>
      <c r="H25" t="s">
        <v>89</v>
      </c>
      <c r="I25" t="s">
        <v>146</v>
      </c>
      <c r="J25">
        <v>0</v>
      </c>
      <c r="K25" t="s">
        <v>91</v>
      </c>
      <c r="L25" t="s">
        <v>92</v>
      </c>
      <c r="M25" t="s">
        <v>93</v>
      </c>
      <c r="N25">
        <v>2</v>
      </c>
      <c r="O25" s="1">
        <v>44993.491631944446</v>
      </c>
      <c r="P25" s="1">
        <v>44993.537835648145</v>
      </c>
      <c r="Q25">
        <v>3553</v>
      </c>
      <c r="R25">
        <v>439</v>
      </c>
      <c r="S25" t="b">
        <v>0</v>
      </c>
      <c r="T25" t="s">
        <v>94</v>
      </c>
      <c r="U25" t="b">
        <v>1</v>
      </c>
      <c r="V25" t="s">
        <v>136</v>
      </c>
      <c r="W25" s="1">
        <v>44993.497986111113</v>
      </c>
      <c r="X25">
        <v>324</v>
      </c>
      <c r="Y25">
        <v>34</v>
      </c>
      <c r="Z25">
        <v>0</v>
      </c>
      <c r="AA25">
        <v>34</v>
      </c>
      <c r="AB25">
        <v>0</v>
      </c>
      <c r="AC25">
        <v>7</v>
      </c>
      <c r="AD25">
        <v>-34</v>
      </c>
      <c r="AE25">
        <v>0</v>
      </c>
      <c r="AF25">
        <v>0</v>
      </c>
      <c r="AG25">
        <v>0</v>
      </c>
      <c r="AH25" t="s">
        <v>96</v>
      </c>
      <c r="AI25" s="1">
        <v>44993.537835648145</v>
      </c>
      <c r="AJ25">
        <v>115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-34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141</v>
      </c>
      <c r="BG25">
        <v>66</v>
      </c>
      <c r="BH25" t="s">
        <v>98</v>
      </c>
    </row>
    <row r="26" spans="1:60">
      <c r="A26" t="s">
        <v>155</v>
      </c>
      <c r="B26" t="s">
        <v>86</v>
      </c>
      <c r="C26" t="s">
        <v>110</v>
      </c>
      <c r="D26" t="s">
        <v>88</v>
      </c>
      <c r="E26" s="2">
        <f>HYPERLINK("capsilon://?command=openfolder&amp;siteaddress=entcreditunion.emaiq-na2.net&amp;folderid=FX9D3469B2-2758-2A55-6B52-8E4917D99F02","FX23035")</f>
        <v>0</v>
      </c>
      <c r="F26" t="s">
        <v>19</v>
      </c>
      <c r="G26" t="s">
        <v>19</v>
      </c>
      <c r="H26" t="s">
        <v>89</v>
      </c>
      <c r="I26" t="s">
        <v>114</v>
      </c>
      <c r="J26">
        <v>0</v>
      </c>
      <c r="K26" t="s">
        <v>91</v>
      </c>
      <c r="L26" t="s">
        <v>92</v>
      </c>
      <c r="M26" t="s">
        <v>93</v>
      </c>
      <c r="N26">
        <v>2</v>
      </c>
      <c r="O26" s="1">
        <v>44986.608530092592</v>
      </c>
      <c r="P26" s="1">
        <v>44986.619699074072</v>
      </c>
      <c r="Q26">
        <v>721</v>
      </c>
      <c r="R26">
        <v>244</v>
      </c>
      <c r="S26" t="b">
        <v>0</v>
      </c>
      <c r="T26" t="s">
        <v>94</v>
      </c>
      <c r="U26" t="b">
        <v>1</v>
      </c>
      <c r="V26" t="s">
        <v>95</v>
      </c>
      <c r="W26" s="1">
        <v>44986.611712962964</v>
      </c>
      <c r="X26">
        <v>165</v>
      </c>
      <c r="Y26">
        <v>42</v>
      </c>
      <c r="Z26">
        <v>0</v>
      </c>
      <c r="AA26">
        <v>42</v>
      </c>
      <c r="AB26">
        <v>0</v>
      </c>
      <c r="AC26">
        <v>12</v>
      </c>
      <c r="AD26">
        <v>-42</v>
      </c>
      <c r="AE26">
        <v>0</v>
      </c>
      <c r="AF26">
        <v>0</v>
      </c>
      <c r="AG26">
        <v>0</v>
      </c>
      <c r="AH26" t="s">
        <v>96</v>
      </c>
      <c r="AI26" s="1">
        <v>44986.619699074072</v>
      </c>
      <c r="AJ26">
        <v>79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-42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112</v>
      </c>
      <c r="BG26">
        <v>16</v>
      </c>
      <c r="BH26" t="s">
        <v>98</v>
      </c>
    </row>
    <row r="27" spans="1:60">
      <c r="A27" t="s">
        <v>156</v>
      </c>
      <c r="B27" t="s">
        <v>86</v>
      </c>
      <c r="C27" t="s">
        <v>145</v>
      </c>
      <c r="D27" t="s">
        <v>88</v>
      </c>
      <c r="E27" s="2">
        <f>HYPERLINK("capsilon://?command=openfolder&amp;siteaddress=entcreditunion.emaiq-na2.net&amp;folderid=FX96234019-A5A0-4DBD-DA80-2CEDA92258A5","FX230276")</f>
        <v>0</v>
      </c>
      <c r="F27" t="s">
        <v>19</v>
      </c>
      <c r="G27" t="s">
        <v>19</v>
      </c>
      <c r="H27" t="s">
        <v>89</v>
      </c>
      <c r="I27" t="s">
        <v>150</v>
      </c>
      <c r="J27">
        <v>0</v>
      </c>
      <c r="K27" t="s">
        <v>91</v>
      </c>
      <c r="L27" t="s">
        <v>92</v>
      </c>
      <c r="M27" t="s">
        <v>93</v>
      </c>
      <c r="N27">
        <v>2</v>
      </c>
      <c r="O27" s="1">
        <v>44993.562083333331</v>
      </c>
      <c r="P27" s="1">
        <v>44993.576990740738</v>
      </c>
      <c r="Q27">
        <v>1112</v>
      </c>
      <c r="R27">
        <v>176</v>
      </c>
      <c r="S27" t="b">
        <v>0</v>
      </c>
      <c r="T27" t="s">
        <v>94</v>
      </c>
      <c r="U27" t="b">
        <v>1</v>
      </c>
      <c r="V27" t="s">
        <v>136</v>
      </c>
      <c r="W27" s="1">
        <v>44993.569201388891</v>
      </c>
      <c r="X27">
        <v>94</v>
      </c>
      <c r="Y27">
        <v>15</v>
      </c>
      <c r="Z27">
        <v>0</v>
      </c>
      <c r="AA27">
        <v>15</v>
      </c>
      <c r="AB27">
        <v>0</v>
      </c>
      <c r="AC27">
        <v>5</v>
      </c>
      <c r="AD27">
        <v>-15</v>
      </c>
      <c r="AE27">
        <v>0</v>
      </c>
      <c r="AF27">
        <v>0</v>
      </c>
      <c r="AG27">
        <v>0</v>
      </c>
      <c r="AH27" t="s">
        <v>96</v>
      </c>
      <c r="AI27" s="1">
        <v>44993.576990740738</v>
      </c>
      <c r="AJ27">
        <v>82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-15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141</v>
      </c>
      <c r="BG27">
        <v>21</v>
      </c>
      <c r="BH27" t="s">
        <v>98</v>
      </c>
    </row>
    <row r="28" spans="1:60">
      <c r="A28" t="s">
        <v>157</v>
      </c>
      <c r="B28" t="s">
        <v>86</v>
      </c>
      <c r="C28" t="s">
        <v>158</v>
      </c>
      <c r="D28" t="s">
        <v>88</v>
      </c>
      <c r="E28" s="2">
        <f>HYPERLINK("capsilon://?command=openfolder&amp;siteaddress=entcreditunion.emaiq-na2.net&amp;folderid=FXB3077634-2EA9-AC6F-0AB0-40412CB65B6E","FX230337")</f>
        <v>0</v>
      </c>
      <c r="F28" t="s">
        <v>19</v>
      </c>
      <c r="G28" t="s">
        <v>19</v>
      </c>
      <c r="H28" t="s">
        <v>89</v>
      </c>
      <c r="I28" t="s">
        <v>159</v>
      </c>
      <c r="J28">
        <v>0</v>
      </c>
      <c r="K28" t="s">
        <v>91</v>
      </c>
      <c r="L28" t="s">
        <v>92</v>
      </c>
      <c r="M28" t="s">
        <v>93</v>
      </c>
      <c r="N28">
        <v>1</v>
      </c>
      <c r="O28" s="1">
        <v>44993.600381944445</v>
      </c>
      <c r="P28" s="1">
        <v>44993.691053240742</v>
      </c>
      <c r="Q28">
        <v>6677</v>
      </c>
      <c r="R28">
        <v>1157</v>
      </c>
      <c r="S28" t="b">
        <v>0</v>
      </c>
      <c r="T28" t="s">
        <v>94</v>
      </c>
      <c r="U28" t="b">
        <v>0</v>
      </c>
      <c r="V28" t="s">
        <v>160</v>
      </c>
      <c r="W28" s="1">
        <v>44993.691053240742</v>
      </c>
      <c r="X28">
        <v>1157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170</v>
      </c>
      <c r="AF28">
        <v>0</v>
      </c>
      <c r="AG28">
        <v>1</v>
      </c>
      <c r="AH28" t="s">
        <v>94</v>
      </c>
      <c r="AI28" t="s">
        <v>94</v>
      </c>
      <c r="AJ28" t="s">
        <v>94</v>
      </c>
      <c r="AK28" t="s">
        <v>94</v>
      </c>
      <c r="AL28" t="s">
        <v>94</v>
      </c>
      <c r="AM28" t="s">
        <v>94</v>
      </c>
      <c r="AN28" t="s">
        <v>94</v>
      </c>
      <c r="AO28" t="s">
        <v>94</v>
      </c>
      <c r="AP28" t="s">
        <v>94</v>
      </c>
      <c r="AQ28" t="s">
        <v>94</v>
      </c>
      <c r="AR28" t="s">
        <v>94</v>
      </c>
      <c r="AS28" t="s">
        <v>94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141</v>
      </c>
      <c r="BG28">
        <v>130</v>
      </c>
      <c r="BH28" t="s">
        <v>120</v>
      </c>
    </row>
    <row r="29" spans="1:60">
      <c r="A29" t="s">
        <v>161</v>
      </c>
      <c r="B29" t="s">
        <v>86</v>
      </c>
      <c r="C29" t="s">
        <v>158</v>
      </c>
      <c r="D29" t="s">
        <v>88</v>
      </c>
      <c r="E29" s="2">
        <f>HYPERLINK("capsilon://?command=openfolder&amp;siteaddress=entcreditunion.emaiq-na2.net&amp;folderid=FXB3077634-2EA9-AC6F-0AB0-40412CB65B6E","FX230337")</f>
        <v>0</v>
      </c>
      <c r="F29" t="s">
        <v>19</v>
      </c>
      <c r="G29" t="s">
        <v>19</v>
      </c>
      <c r="H29" t="s">
        <v>89</v>
      </c>
      <c r="I29" t="s">
        <v>159</v>
      </c>
      <c r="J29">
        <v>0</v>
      </c>
      <c r="K29" t="s">
        <v>91</v>
      </c>
      <c r="L29" t="s">
        <v>92</v>
      </c>
      <c r="M29" t="s">
        <v>93</v>
      </c>
      <c r="N29">
        <v>2</v>
      </c>
      <c r="O29" s="1">
        <v>44993.691724537035</v>
      </c>
      <c r="P29" s="1">
        <v>44993.736377314817</v>
      </c>
      <c r="Q29">
        <v>2818</v>
      </c>
      <c r="R29">
        <v>1040</v>
      </c>
      <c r="S29" t="b">
        <v>0</v>
      </c>
      <c r="T29" t="s">
        <v>94</v>
      </c>
      <c r="U29" t="b">
        <v>1</v>
      </c>
      <c r="V29" t="s">
        <v>160</v>
      </c>
      <c r="W29" s="1">
        <v>44993.700891203705</v>
      </c>
      <c r="X29">
        <v>788</v>
      </c>
      <c r="Y29">
        <v>85</v>
      </c>
      <c r="Z29">
        <v>0</v>
      </c>
      <c r="AA29">
        <v>85</v>
      </c>
      <c r="AB29">
        <v>0</v>
      </c>
      <c r="AC29">
        <v>15</v>
      </c>
      <c r="AD29">
        <v>-85</v>
      </c>
      <c r="AE29">
        <v>0</v>
      </c>
      <c r="AF29">
        <v>0</v>
      </c>
      <c r="AG29">
        <v>0</v>
      </c>
      <c r="AH29" t="s">
        <v>96</v>
      </c>
      <c r="AI29" s="1">
        <v>44993.736377314817</v>
      </c>
      <c r="AJ29">
        <v>252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-86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141</v>
      </c>
      <c r="BG29">
        <v>64</v>
      </c>
      <c r="BH29" t="s">
        <v>98</v>
      </c>
    </row>
    <row r="30" spans="1:60">
      <c r="A30" t="s">
        <v>162</v>
      </c>
      <c r="B30" t="s">
        <v>86</v>
      </c>
      <c r="C30" t="s">
        <v>129</v>
      </c>
      <c r="D30" t="s">
        <v>88</v>
      </c>
      <c r="E30" s="2">
        <f>HYPERLINK("capsilon://?command=openfolder&amp;siteaddress=entcreditunion.emaiq-na2.net&amp;folderid=FX04CEC0A8-6421-0897-BCAA-95DC721DFAE4","FX230319")</f>
        <v>0</v>
      </c>
      <c r="F30" t="s">
        <v>19</v>
      </c>
      <c r="G30" t="s">
        <v>19</v>
      </c>
      <c r="H30" t="s">
        <v>89</v>
      </c>
      <c r="I30" t="s">
        <v>163</v>
      </c>
      <c r="J30">
        <v>0</v>
      </c>
      <c r="K30" t="s">
        <v>91</v>
      </c>
      <c r="L30" t="s">
        <v>92</v>
      </c>
      <c r="M30" t="s">
        <v>93</v>
      </c>
      <c r="N30">
        <v>2</v>
      </c>
      <c r="O30" s="1">
        <v>44993.716863425929</v>
      </c>
      <c r="P30" s="1">
        <v>44993.737696759257</v>
      </c>
      <c r="Q30">
        <v>1375</v>
      </c>
      <c r="R30">
        <v>425</v>
      </c>
      <c r="S30" t="b">
        <v>0</v>
      </c>
      <c r="T30" t="s">
        <v>94</v>
      </c>
      <c r="U30" t="b">
        <v>0</v>
      </c>
      <c r="V30" t="s">
        <v>136</v>
      </c>
      <c r="W30" s="1">
        <v>44993.723090277781</v>
      </c>
      <c r="X30">
        <v>377</v>
      </c>
      <c r="Y30">
        <v>21</v>
      </c>
      <c r="Z30">
        <v>0</v>
      </c>
      <c r="AA30">
        <v>21</v>
      </c>
      <c r="AB30">
        <v>0</v>
      </c>
      <c r="AC30">
        <v>10</v>
      </c>
      <c r="AD30">
        <v>-21</v>
      </c>
      <c r="AE30">
        <v>0</v>
      </c>
      <c r="AF30">
        <v>0</v>
      </c>
      <c r="AG30">
        <v>0</v>
      </c>
      <c r="AH30" t="s">
        <v>96</v>
      </c>
      <c r="AI30" s="1">
        <v>44993.737696759257</v>
      </c>
      <c r="AJ30">
        <v>48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-21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141</v>
      </c>
      <c r="BG30">
        <v>30</v>
      </c>
      <c r="BH30" t="s">
        <v>98</v>
      </c>
    </row>
    <row r="31" spans="1:60">
      <c r="A31" t="s">
        <v>164</v>
      </c>
      <c r="B31" t="s">
        <v>86</v>
      </c>
      <c r="C31" t="s">
        <v>129</v>
      </c>
      <c r="D31" t="s">
        <v>88</v>
      </c>
      <c r="E31" s="2">
        <f>HYPERLINK("capsilon://?command=openfolder&amp;siteaddress=entcreditunion.emaiq-na2.net&amp;folderid=FX04CEC0A8-6421-0897-BCAA-95DC721DFAE4","FX230319")</f>
        <v>0</v>
      </c>
      <c r="F31" t="s">
        <v>19</v>
      </c>
      <c r="G31" t="s">
        <v>19</v>
      </c>
      <c r="H31" t="s">
        <v>89</v>
      </c>
      <c r="I31" t="s">
        <v>165</v>
      </c>
      <c r="J31">
        <v>0</v>
      </c>
      <c r="K31" t="s">
        <v>91</v>
      </c>
      <c r="L31" t="s">
        <v>92</v>
      </c>
      <c r="M31" t="s">
        <v>93</v>
      </c>
      <c r="N31">
        <v>1</v>
      </c>
      <c r="O31" s="1">
        <v>44993.717118055552</v>
      </c>
      <c r="P31" s="1">
        <v>44993.72828703704</v>
      </c>
      <c r="Q31">
        <v>516</v>
      </c>
      <c r="R31">
        <v>449</v>
      </c>
      <c r="S31" t="b">
        <v>0</v>
      </c>
      <c r="T31" t="s">
        <v>94</v>
      </c>
      <c r="U31" t="b">
        <v>0</v>
      </c>
      <c r="V31" t="s">
        <v>136</v>
      </c>
      <c r="W31" s="1">
        <v>44993.72828703704</v>
      </c>
      <c r="X31">
        <v>449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32</v>
      </c>
      <c r="AF31">
        <v>0</v>
      </c>
      <c r="AG31">
        <v>2</v>
      </c>
      <c r="AH31" t="s">
        <v>94</v>
      </c>
      <c r="AI31" t="s">
        <v>94</v>
      </c>
      <c r="AJ31" t="s">
        <v>94</v>
      </c>
      <c r="AK31" t="s">
        <v>94</v>
      </c>
      <c r="AL31" t="s">
        <v>94</v>
      </c>
      <c r="AM31" t="s">
        <v>94</v>
      </c>
      <c r="AN31" t="s">
        <v>94</v>
      </c>
      <c r="AO31" t="s">
        <v>94</v>
      </c>
      <c r="AP31" t="s">
        <v>94</v>
      </c>
      <c r="AQ31" t="s">
        <v>94</v>
      </c>
      <c r="AR31" t="s">
        <v>94</v>
      </c>
      <c r="AS31" t="s">
        <v>94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141</v>
      </c>
      <c r="BG31">
        <v>16</v>
      </c>
      <c r="BH31" t="s">
        <v>98</v>
      </c>
    </row>
    <row r="32" spans="1:60">
      <c r="A32" t="s">
        <v>166</v>
      </c>
      <c r="B32" t="s">
        <v>86</v>
      </c>
      <c r="C32" t="s">
        <v>129</v>
      </c>
      <c r="D32" t="s">
        <v>88</v>
      </c>
      <c r="E32" s="2">
        <f>HYPERLINK("capsilon://?command=openfolder&amp;siteaddress=entcreditunion.emaiq-na2.net&amp;folderid=FX04CEC0A8-6421-0897-BCAA-95DC721DFAE4","FX230319")</f>
        <v>0</v>
      </c>
      <c r="F32" t="s">
        <v>19</v>
      </c>
      <c r="G32" t="s">
        <v>19</v>
      </c>
      <c r="H32" t="s">
        <v>89</v>
      </c>
      <c r="I32" t="s">
        <v>165</v>
      </c>
      <c r="J32">
        <v>106</v>
      </c>
      <c r="K32" t="s">
        <v>91</v>
      </c>
      <c r="L32" t="s">
        <v>92</v>
      </c>
      <c r="M32" t="s">
        <v>93</v>
      </c>
      <c r="N32">
        <v>2</v>
      </c>
      <c r="O32" s="1">
        <v>44993.729004629633</v>
      </c>
      <c r="P32" s="1">
        <v>44993.737129629626</v>
      </c>
      <c r="Q32">
        <v>21</v>
      </c>
      <c r="R32">
        <v>681</v>
      </c>
      <c r="S32" t="b">
        <v>0</v>
      </c>
      <c r="T32" t="s">
        <v>94</v>
      </c>
      <c r="U32" t="b">
        <v>1</v>
      </c>
      <c r="V32" t="s">
        <v>136</v>
      </c>
      <c r="W32" s="1">
        <v>44993.736215277779</v>
      </c>
      <c r="X32">
        <v>616</v>
      </c>
      <c r="Y32">
        <v>53</v>
      </c>
      <c r="Z32">
        <v>0</v>
      </c>
      <c r="AA32">
        <v>53</v>
      </c>
      <c r="AB32">
        <v>0</v>
      </c>
      <c r="AC32">
        <v>13</v>
      </c>
      <c r="AD32">
        <v>53</v>
      </c>
      <c r="AE32">
        <v>0</v>
      </c>
      <c r="AF32">
        <v>0</v>
      </c>
      <c r="AG32">
        <v>0</v>
      </c>
      <c r="AH32" t="s">
        <v>96</v>
      </c>
      <c r="AI32" s="1">
        <v>44993.737129629626</v>
      </c>
      <c r="AJ32">
        <v>65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53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141</v>
      </c>
      <c r="BG32">
        <v>11</v>
      </c>
      <c r="BH32" t="s">
        <v>98</v>
      </c>
    </row>
    <row r="33" spans="1:60">
      <c r="A33" t="s">
        <v>167</v>
      </c>
      <c r="B33" t="s">
        <v>86</v>
      </c>
      <c r="C33" t="s">
        <v>168</v>
      </c>
      <c r="D33" t="s">
        <v>88</v>
      </c>
      <c r="E33" s="2">
        <f>HYPERLINK("capsilon://?command=openfolder&amp;siteaddress=entcreditunion.emaiq-na2.net&amp;folderid=FX08041834-6040-13BD-25A4-DA6BE5E7CA54","FX230321")</f>
        <v>0</v>
      </c>
      <c r="F33" t="s">
        <v>19</v>
      </c>
      <c r="G33" t="s">
        <v>19</v>
      </c>
      <c r="H33" t="s">
        <v>89</v>
      </c>
      <c r="I33" t="s">
        <v>169</v>
      </c>
      <c r="J33">
        <v>0</v>
      </c>
      <c r="K33" t="s">
        <v>91</v>
      </c>
      <c r="L33" t="s">
        <v>92</v>
      </c>
      <c r="M33" t="s">
        <v>93</v>
      </c>
      <c r="N33">
        <v>1</v>
      </c>
      <c r="O33" s="1">
        <v>44993.762685185182</v>
      </c>
      <c r="P33" s="1">
        <v>44993.766932870371</v>
      </c>
      <c r="Q33">
        <v>90</v>
      </c>
      <c r="R33">
        <v>277</v>
      </c>
      <c r="S33" t="b">
        <v>0</v>
      </c>
      <c r="T33" t="s">
        <v>94</v>
      </c>
      <c r="U33" t="b">
        <v>0</v>
      </c>
      <c r="V33" t="s">
        <v>170</v>
      </c>
      <c r="W33" s="1">
        <v>44993.766932870371</v>
      </c>
      <c r="X33">
        <v>277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 t="s">
        <v>94</v>
      </c>
      <c r="AI33" t="s">
        <v>94</v>
      </c>
      <c r="AJ33" t="s">
        <v>94</v>
      </c>
      <c r="AK33" t="s">
        <v>94</v>
      </c>
      <c r="AL33" t="s">
        <v>94</v>
      </c>
      <c r="AM33" t="s">
        <v>94</v>
      </c>
      <c r="AN33" t="s">
        <v>94</v>
      </c>
      <c r="AO33" t="s">
        <v>94</v>
      </c>
      <c r="AP33" t="s">
        <v>94</v>
      </c>
      <c r="AQ33" t="s">
        <v>94</v>
      </c>
      <c r="AR33" t="s">
        <v>94</v>
      </c>
      <c r="AS33" t="s">
        <v>94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141</v>
      </c>
      <c r="BG33">
        <v>6</v>
      </c>
      <c r="BH33" t="s">
        <v>98</v>
      </c>
    </row>
    <row r="34" spans="1:60">
      <c r="A34" t="s">
        <v>171</v>
      </c>
      <c r="B34" t="s">
        <v>86</v>
      </c>
      <c r="C34" t="s">
        <v>168</v>
      </c>
      <c r="D34" t="s">
        <v>88</v>
      </c>
      <c r="E34" s="2">
        <f>HYPERLINK("capsilon://?command=openfolder&amp;siteaddress=entcreditunion.emaiq-na2.net&amp;folderid=FX08041834-6040-13BD-25A4-DA6BE5E7CA54","FX230321")</f>
        <v>0</v>
      </c>
      <c r="F34" t="s">
        <v>19</v>
      </c>
      <c r="G34" t="s">
        <v>19</v>
      </c>
      <c r="H34" t="s">
        <v>89</v>
      </c>
      <c r="I34" t="s">
        <v>169</v>
      </c>
      <c r="J34">
        <v>0</v>
      </c>
      <c r="K34" t="s">
        <v>91</v>
      </c>
      <c r="L34" t="s">
        <v>92</v>
      </c>
      <c r="M34" t="s">
        <v>93</v>
      </c>
      <c r="N34">
        <v>2</v>
      </c>
      <c r="O34" s="1">
        <v>44993.767476851855</v>
      </c>
      <c r="P34" s="1">
        <v>44993.788807870369</v>
      </c>
      <c r="Q34">
        <v>1199</v>
      </c>
      <c r="R34">
        <v>644</v>
      </c>
      <c r="S34" t="b">
        <v>0</v>
      </c>
      <c r="T34" t="s">
        <v>94</v>
      </c>
      <c r="U34" t="b">
        <v>1</v>
      </c>
      <c r="V34" t="s">
        <v>170</v>
      </c>
      <c r="W34" s="1">
        <v>44993.77239583333</v>
      </c>
      <c r="X34">
        <v>424</v>
      </c>
      <c r="Y34">
        <v>92</v>
      </c>
      <c r="Z34">
        <v>0</v>
      </c>
      <c r="AA34">
        <v>92</v>
      </c>
      <c r="AB34">
        <v>0</v>
      </c>
      <c r="AC34">
        <v>31</v>
      </c>
      <c r="AD34">
        <v>-92</v>
      </c>
      <c r="AE34">
        <v>0</v>
      </c>
      <c r="AF34">
        <v>0</v>
      </c>
      <c r="AG34">
        <v>0</v>
      </c>
      <c r="AH34" t="s">
        <v>96</v>
      </c>
      <c r="AI34" s="1">
        <v>44993.788807870369</v>
      </c>
      <c r="AJ34">
        <v>166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-92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141</v>
      </c>
      <c r="BG34">
        <v>30</v>
      </c>
      <c r="BH34" t="s">
        <v>98</v>
      </c>
    </row>
    <row r="35" spans="1:60">
      <c r="A35" t="s">
        <v>172</v>
      </c>
      <c r="B35" t="s">
        <v>86</v>
      </c>
      <c r="C35" t="s">
        <v>129</v>
      </c>
      <c r="D35" t="s">
        <v>88</v>
      </c>
      <c r="E35" s="2">
        <f>HYPERLINK("capsilon://?command=openfolder&amp;siteaddress=entcreditunion.emaiq-na2.net&amp;folderid=FX04CEC0A8-6421-0897-BCAA-95DC721DFAE4","FX230319")</f>
        <v>0</v>
      </c>
      <c r="F35" t="s">
        <v>19</v>
      </c>
      <c r="G35" t="s">
        <v>19</v>
      </c>
      <c r="H35" t="s">
        <v>89</v>
      </c>
      <c r="I35" t="s">
        <v>173</v>
      </c>
      <c r="J35">
        <v>0</v>
      </c>
      <c r="K35" t="s">
        <v>91</v>
      </c>
      <c r="L35" t="s">
        <v>92</v>
      </c>
      <c r="M35" t="s">
        <v>93</v>
      </c>
      <c r="N35">
        <v>1</v>
      </c>
      <c r="O35" s="1">
        <v>44994.630358796298</v>
      </c>
      <c r="P35" s="1">
        <v>44994.681307870371</v>
      </c>
      <c r="Q35">
        <v>3489</v>
      </c>
      <c r="R35">
        <v>913</v>
      </c>
      <c r="S35" t="b">
        <v>0</v>
      </c>
      <c r="T35" t="s">
        <v>94</v>
      </c>
      <c r="U35" t="b">
        <v>0</v>
      </c>
      <c r="V35" t="s">
        <v>136</v>
      </c>
      <c r="W35" s="1">
        <v>44994.681307870371</v>
      </c>
      <c r="X35">
        <v>913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124</v>
      </c>
      <c r="AF35">
        <v>0</v>
      </c>
      <c r="AG35">
        <v>1</v>
      </c>
      <c r="AH35" t="s">
        <v>94</v>
      </c>
      <c r="AI35" t="s">
        <v>94</v>
      </c>
      <c r="AJ35" t="s">
        <v>94</v>
      </c>
      <c r="AK35" t="s">
        <v>94</v>
      </c>
      <c r="AL35" t="s">
        <v>94</v>
      </c>
      <c r="AM35" t="s">
        <v>94</v>
      </c>
      <c r="AN35" t="s">
        <v>94</v>
      </c>
      <c r="AO35" t="s">
        <v>94</v>
      </c>
      <c r="AP35" t="s">
        <v>94</v>
      </c>
      <c r="AQ35" t="s">
        <v>94</v>
      </c>
      <c r="AR35" t="s">
        <v>94</v>
      </c>
      <c r="AS35" t="s">
        <v>94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174</v>
      </c>
      <c r="BG35">
        <v>73</v>
      </c>
      <c r="BH35" t="s">
        <v>98</v>
      </c>
    </row>
    <row r="36" spans="1:60">
      <c r="A36" t="s">
        <v>175</v>
      </c>
      <c r="B36" t="s">
        <v>86</v>
      </c>
      <c r="C36" t="s">
        <v>176</v>
      </c>
      <c r="D36" t="s">
        <v>88</v>
      </c>
      <c r="E36" s="2">
        <f>HYPERLINK("capsilon://?command=openfolder&amp;siteaddress=entcreditunion.emaiq-na2.net&amp;folderid=FX1775CFD9-306D-EEAB-21CA-2BC45FD4C9D7","FX230339")</f>
        <v>0</v>
      </c>
      <c r="F36" t="s">
        <v>19</v>
      </c>
      <c r="G36" t="s">
        <v>19</v>
      </c>
      <c r="H36" t="s">
        <v>89</v>
      </c>
      <c r="I36" t="s">
        <v>177</v>
      </c>
      <c r="J36">
        <v>0</v>
      </c>
      <c r="K36" t="s">
        <v>91</v>
      </c>
      <c r="L36" t="s">
        <v>92</v>
      </c>
      <c r="M36" t="s">
        <v>93</v>
      </c>
      <c r="N36">
        <v>2</v>
      </c>
      <c r="O36" s="1">
        <v>44994.662499999999</v>
      </c>
      <c r="P36" s="1">
        <v>44994.783032407409</v>
      </c>
      <c r="Q36">
        <v>10295</v>
      </c>
      <c r="R36">
        <v>119</v>
      </c>
      <c r="S36" t="b">
        <v>0</v>
      </c>
      <c r="T36" t="s">
        <v>94</v>
      </c>
      <c r="U36" t="b">
        <v>0</v>
      </c>
      <c r="V36" t="s">
        <v>136</v>
      </c>
      <c r="W36" s="1">
        <v>44994.72996527778</v>
      </c>
      <c r="X36">
        <v>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96</v>
      </c>
      <c r="AI36" s="1">
        <v>44994.783032407409</v>
      </c>
      <c r="AJ36">
        <v>15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174</v>
      </c>
      <c r="BG36">
        <v>173</v>
      </c>
      <c r="BH36" t="s">
        <v>120</v>
      </c>
    </row>
    <row r="37" spans="1:60">
      <c r="A37" t="s">
        <v>178</v>
      </c>
      <c r="B37" t="s">
        <v>86</v>
      </c>
      <c r="C37" t="s">
        <v>129</v>
      </c>
      <c r="D37" t="s">
        <v>88</v>
      </c>
      <c r="E37" s="2">
        <f>HYPERLINK("capsilon://?command=openfolder&amp;siteaddress=entcreditunion.emaiq-na2.net&amp;folderid=FX04CEC0A8-6421-0897-BCAA-95DC721DFAE4","FX230319")</f>
        <v>0</v>
      </c>
      <c r="F37" t="s">
        <v>19</v>
      </c>
      <c r="G37" t="s">
        <v>19</v>
      </c>
      <c r="H37" t="s">
        <v>89</v>
      </c>
      <c r="I37" t="s">
        <v>173</v>
      </c>
      <c r="J37">
        <v>0</v>
      </c>
      <c r="K37" t="s">
        <v>91</v>
      </c>
      <c r="L37" t="s">
        <v>92</v>
      </c>
      <c r="M37" t="s">
        <v>93</v>
      </c>
      <c r="N37">
        <v>2</v>
      </c>
      <c r="O37" s="1">
        <v>44994.681886574072</v>
      </c>
      <c r="P37" s="1">
        <v>44994.782847222225</v>
      </c>
      <c r="Q37">
        <v>7136</v>
      </c>
      <c r="R37">
        <v>1587</v>
      </c>
      <c r="S37" t="b">
        <v>0</v>
      </c>
      <c r="T37" t="s">
        <v>94</v>
      </c>
      <c r="U37" t="b">
        <v>1</v>
      </c>
      <c r="V37" t="s">
        <v>160</v>
      </c>
      <c r="W37" s="1">
        <v>44994.740219907406</v>
      </c>
      <c r="X37">
        <v>1211</v>
      </c>
      <c r="Y37">
        <v>106</v>
      </c>
      <c r="Z37">
        <v>0</v>
      </c>
      <c r="AA37">
        <v>106</v>
      </c>
      <c r="AB37">
        <v>0</v>
      </c>
      <c r="AC37">
        <v>25</v>
      </c>
      <c r="AD37">
        <v>-106</v>
      </c>
      <c r="AE37">
        <v>0</v>
      </c>
      <c r="AF37">
        <v>0</v>
      </c>
      <c r="AG37">
        <v>0</v>
      </c>
      <c r="AH37" t="s">
        <v>96</v>
      </c>
      <c r="AI37" s="1">
        <v>44994.782847222225</v>
      </c>
      <c r="AJ37">
        <v>376</v>
      </c>
      <c r="AK37">
        <v>1</v>
      </c>
      <c r="AL37">
        <v>0</v>
      </c>
      <c r="AM37">
        <v>1</v>
      </c>
      <c r="AN37">
        <v>0</v>
      </c>
      <c r="AO37">
        <v>2</v>
      </c>
      <c r="AP37">
        <v>-107</v>
      </c>
      <c r="AQ37">
        <v>0</v>
      </c>
      <c r="AR37">
        <v>0</v>
      </c>
      <c r="AS37">
        <v>0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174</v>
      </c>
      <c r="BG37">
        <v>145</v>
      </c>
      <c r="BH37" t="s">
        <v>120</v>
      </c>
    </row>
    <row r="38" spans="1:60">
      <c r="A38" t="s">
        <v>179</v>
      </c>
      <c r="B38" t="s">
        <v>86</v>
      </c>
      <c r="C38" t="s">
        <v>176</v>
      </c>
      <c r="D38" t="s">
        <v>88</v>
      </c>
      <c r="E38" s="2">
        <f>HYPERLINK("capsilon://?command=openfolder&amp;siteaddress=entcreditunion.emaiq-na2.net&amp;folderid=FX1775CFD9-306D-EEAB-21CA-2BC45FD4C9D7","FX230339")</f>
        <v>0</v>
      </c>
      <c r="F38" t="s">
        <v>19</v>
      </c>
      <c r="G38" t="s">
        <v>19</v>
      </c>
      <c r="H38" t="s">
        <v>89</v>
      </c>
      <c r="I38" t="s">
        <v>180</v>
      </c>
      <c r="J38">
        <v>0</v>
      </c>
      <c r="K38" t="s">
        <v>91</v>
      </c>
      <c r="L38" t="s">
        <v>92</v>
      </c>
      <c r="M38" t="s">
        <v>93</v>
      </c>
      <c r="N38">
        <v>1</v>
      </c>
      <c r="O38" s="1">
        <v>44997.396458333336</v>
      </c>
      <c r="P38" s="1">
        <v>44998.166956018518</v>
      </c>
      <c r="Q38">
        <v>66421</v>
      </c>
      <c r="R38">
        <v>150</v>
      </c>
      <c r="S38" t="b">
        <v>0</v>
      </c>
      <c r="T38" t="s">
        <v>94</v>
      </c>
      <c r="U38" t="b">
        <v>0</v>
      </c>
      <c r="V38" t="s">
        <v>181</v>
      </c>
      <c r="W38" s="1">
        <v>44998.166956018518</v>
      </c>
      <c r="X38">
        <v>125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</v>
      </c>
      <c r="AF38">
        <v>0</v>
      </c>
      <c r="AG38">
        <v>1</v>
      </c>
      <c r="AH38" t="s">
        <v>94</v>
      </c>
      <c r="AI38" t="s">
        <v>94</v>
      </c>
      <c r="AJ38" t="s">
        <v>94</v>
      </c>
      <c r="AK38" t="s">
        <v>94</v>
      </c>
      <c r="AL38" t="s">
        <v>94</v>
      </c>
      <c r="AM38" t="s">
        <v>94</v>
      </c>
      <c r="AN38" t="s">
        <v>94</v>
      </c>
      <c r="AO38" t="s">
        <v>94</v>
      </c>
      <c r="AP38" t="s">
        <v>94</v>
      </c>
      <c r="AQ38" t="s">
        <v>94</v>
      </c>
      <c r="AR38" t="s">
        <v>94</v>
      </c>
      <c r="AS38" t="s">
        <v>94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182</v>
      </c>
      <c r="BG38">
        <v>1109</v>
      </c>
      <c r="BH38" t="s">
        <v>120</v>
      </c>
    </row>
    <row r="39" spans="1:60">
      <c r="A39" t="s">
        <v>183</v>
      </c>
      <c r="B39" t="s">
        <v>86</v>
      </c>
      <c r="C39" t="s">
        <v>176</v>
      </c>
      <c r="D39" t="s">
        <v>88</v>
      </c>
      <c r="E39" s="2">
        <f>HYPERLINK("capsilon://?command=openfolder&amp;siteaddress=entcreditunion.emaiq-na2.net&amp;folderid=FX1775CFD9-306D-EEAB-21CA-2BC45FD4C9D7","FX230339")</f>
        <v>0</v>
      </c>
      <c r="F39" t="s">
        <v>19</v>
      </c>
      <c r="G39" t="s">
        <v>19</v>
      </c>
      <c r="H39" t="s">
        <v>89</v>
      </c>
      <c r="I39" t="s">
        <v>180</v>
      </c>
      <c r="J39">
        <v>0</v>
      </c>
      <c r="K39" t="s">
        <v>91</v>
      </c>
      <c r="L39" t="s">
        <v>92</v>
      </c>
      <c r="M39" t="s">
        <v>93</v>
      </c>
      <c r="N39">
        <v>2</v>
      </c>
      <c r="O39" s="1">
        <v>44998.167256944442</v>
      </c>
      <c r="P39" s="1">
        <v>44998.179895833331</v>
      </c>
      <c r="Q39">
        <v>795</v>
      </c>
      <c r="R39">
        <v>297</v>
      </c>
      <c r="S39" t="b">
        <v>0</v>
      </c>
      <c r="T39" t="s">
        <v>94</v>
      </c>
      <c r="U39" t="b">
        <v>1</v>
      </c>
      <c r="V39" t="s">
        <v>181</v>
      </c>
      <c r="W39" s="1">
        <v>44998.170995370368</v>
      </c>
      <c r="X39">
        <v>147</v>
      </c>
      <c r="Y39">
        <v>15</v>
      </c>
      <c r="Z39">
        <v>0</v>
      </c>
      <c r="AA39">
        <v>15</v>
      </c>
      <c r="AB39">
        <v>0</v>
      </c>
      <c r="AC39">
        <v>5</v>
      </c>
      <c r="AD39">
        <v>-15</v>
      </c>
      <c r="AE39">
        <v>0</v>
      </c>
      <c r="AF39">
        <v>0</v>
      </c>
      <c r="AG39">
        <v>0</v>
      </c>
      <c r="AH39" t="s">
        <v>152</v>
      </c>
      <c r="AI39" s="1">
        <v>44998.179895833331</v>
      </c>
      <c r="AJ39">
        <v>150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-15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184</v>
      </c>
      <c r="BG39">
        <v>18</v>
      </c>
      <c r="BH39" t="s">
        <v>98</v>
      </c>
    </row>
    <row r="40" spans="1:60">
      <c r="A40" t="s">
        <v>185</v>
      </c>
      <c r="B40" t="s">
        <v>86</v>
      </c>
      <c r="C40" t="s">
        <v>186</v>
      </c>
      <c r="D40" t="s">
        <v>88</v>
      </c>
      <c r="E40" s="2">
        <f>HYPERLINK("capsilon://?command=openfolder&amp;siteaddress=entcreditunion.emaiq-na2.net&amp;folderid=FX0B9F6321-8866-29DD-40BE-CC46B2293750","FX230359")</f>
        <v>0</v>
      </c>
      <c r="F40" t="s">
        <v>19</v>
      </c>
      <c r="G40" t="s">
        <v>19</v>
      </c>
      <c r="H40" t="s">
        <v>89</v>
      </c>
      <c r="I40" t="s">
        <v>187</v>
      </c>
      <c r="J40">
        <v>0</v>
      </c>
      <c r="K40" t="s">
        <v>91</v>
      </c>
      <c r="L40" t="s">
        <v>92</v>
      </c>
      <c r="M40" t="s">
        <v>93</v>
      </c>
      <c r="N40">
        <v>2</v>
      </c>
      <c r="O40" s="1">
        <v>44998.474456018521</v>
      </c>
      <c r="P40" s="1">
        <v>44998.614328703705</v>
      </c>
      <c r="Q40">
        <v>11822</v>
      </c>
      <c r="R40">
        <v>263</v>
      </c>
      <c r="S40" t="b">
        <v>0</v>
      </c>
      <c r="T40" t="s">
        <v>94</v>
      </c>
      <c r="U40" t="b">
        <v>0</v>
      </c>
      <c r="V40" t="s">
        <v>170</v>
      </c>
      <c r="W40" s="1">
        <v>44998.529745370368</v>
      </c>
      <c r="X40">
        <v>190</v>
      </c>
      <c r="Y40">
        <v>32</v>
      </c>
      <c r="Z40">
        <v>0</v>
      </c>
      <c r="AA40">
        <v>32</v>
      </c>
      <c r="AB40">
        <v>0</v>
      </c>
      <c r="AC40">
        <v>13</v>
      </c>
      <c r="AD40">
        <v>-32</v>
      </c>
      <c r="AE40">
        <v>0</v>
      </c>
      <c r="AF40">
        <v>0</v>
      </c>
      <c r="AG40">
        <v>0</v>
      </c>
      <c r="AH40" t="s">
        <v>96</v>
      </c>
      <c r="AI40" s="1">
        <v>44998.614328703705</v>
      </c>
      <c r="AJ40">
        <v>73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-32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184</v>
      </c>
      <c r="BG40">
        <v>201</v>
      </c>
      <c r="BH40" t="s">
        <v>120</v>
      </c>
    </row>
    <row r="41" spans="1:60">
      <c r="A41" t="s">
        <v>188</v>
      </c>
      <c r="B41" t="s">
        <v>86</v>
      </c>
      <c r="C41" t="s">
        <v>186</v>
      </c>
      <c r="D41" t="s">
        <v>88</v>
      </c>
      <c r="E41" s="2">
        <f>HYPERLINK("capsilon://?command=openfolder&amp;siteaddress=entcreditunion.emaiq-na2.net&amp;folderid=FX0B9F6321-8866-29DD-40BE-CC46B2293750","FX230359")</f>
        <v>0</v>
      </c>
      <c r="F41" t="s">
        <v>19</v>
      </c>
      <c r="G41" t="s">
        <v>19</v>
      </c>
      <c r="H41" t="s">
        <v>89</v>
      </c>
      <c r="I41" t="s">
        <v>189</v>
      </c>
      <c r="J41">
        <v>0</v>
      </c>
      <c r="K41" t="s">
        <v>91</v>
      </c>
      <c r="L41" t="s">
        <v>92</v>
      </c>
      <c r="M41" t="s">
        <v>93</v>
      </c>
      <c r="N41">
        <v>2</v>
      </c>
      <c r="O41" s="1">
        <v>44998.475393518522</v>
      </c>
      <c r="P41" s="1">
        <v>44998.614884259259</v>
      </c>
      <c r="Q41">
        <v>11783</v>
      </c>
      <c r="R41">
        <v>269</v>
      </c>
      <c r="S41" t="b">
        <v>0</v>
      </c>
      <c r="T41" t="s">
        <v>94</v>
      </c>
      <c r="U41" t="b">
        <v>0</v>
      </c>
      <c r="V41" t="s">
        <v>170</v>
      </c>
      <c r="W41" s="1">
        <v>44998.532326388886</v>
      </c>
      <c r="X41">
        <v>222</v>
      </c>
      <c r="Y41">
        <v>34</v>
      </c>
      <c r="Z41">
        <v>0</v>
      </c>
      <c r="AA41">
        <v>34</v>
      </c>
      <c r="AB41">
        <v>0</v>
      </c>
      <c r="AC41">
        <v>9</v>
      </c>
      <c r="AD41">
        <v>-34</v>
      </c>
      <c r="AE41">
        <v>0</v>
      </c>
      <c r="AF41">
        <v>0</v>
      </c>
      <c r="AG41">
        <v>0</v>
      </c>
      <c r="AH41" t="s">
        <v>96</v>
      </c>
      <c r="AI41" s="1">
        <v>44998.614884259259</v>
      </c>
      <c r="AJ41">
        <v>47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-34</v>
      </c>
      <c r="AQ41">
        <v>0</v>
      </c>
      <c r="AR41">
        <v>0</v>
      </c>
      <c r="AS41">
        <v>0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184</v>
      </c>
      <c r="BG41">
        <v>200</v>
      </c>
      <c r="BH41" t="s">
        <v>120</v>
      </c>
    </row>
    <row r="42" spans="1:60">
      <c r="A42" t="s">
        <v>190</v>
      </c>
      <c r="B42" t="s">
        <v>86</v>
      </c>
      <c r="C42" t="s">
        <v>186</v>
      </c>
      <c r="D42" t="s">
        <v>88</v>
      </c>
      <c r="E42" s="2">
        <f>HYPERLINK("capsilon://?command=openfolder&amp;siteaddress=entcreditunion.emaiq-na2.net&amp;folderid=FX0B9F6321-8866-29DD-40BE-CC46B2293750","FX230359")</f>
        <v>0</v>
      </c>
      <c r="F42" t="s">
        <v>19</v>
      </c>
      <c r="G42" t="s">
        <v>19</v>
      </c>
      <c r="H42" t="s">
        <v>89</v>
      </c>
      <c r="I42" t="s">
        <v>191</v>
      </c>
      <c r="J42">
        <v>0</v>
      </c>
      <c r="K42" t="s">
        <v>91</v>
      </c>
      <c r="L42" t="s">
        <v>92</v>
      </c>
      <c r="M42" t="s">
        <v>93</v>
      </c>
      <c r="N42">
        <v>2</v>
      </c>
      <c r="O42" s="1">
        <v>44998.47550925926</v>
      </c>
      <c r="P42" s="1">
        <v>44998.615300925929</v>
      </c>
      <c r="Q42">
        <v>11923</v>
      </c>
      <c r="R42">
        <v>155</v>
      </c>
      <c r="S42" t="b">
        <v>0</v>
      </c>
      <c r="T42" t="s">
        <v>94</v>
      </c>
      <c r="U42" t="b">
        <v>0</v>
      </c>
      <c r="V42" t="s">
        <v>170</v>
      </c>
      <c r="W42" s="1">
        <v>44998.533726851849</v>
      </c>
      <c r="X42">
        <v>120</v>
      </c>
      <c r="Y42">
        <v>23</v>
      </c>
      <c r="Z42">
        <v>0</v>
      </c>
      <c r="AA42">
        <v>23</v>
      </c>
      <c r="AB42">
        <v>0</v>
      </c>
      <c r="AC42">
        <v>5</v>
      </c>
      <c r="AD42">
        <v>-23</v>
      </c>
      <c r="AE42">
        <v>0</v>
      </c>
      <c r="AF42">
        <v>0</v>
      </c>
      <c r="AG42">
        <v>0</v>
      </c>
      <c r="AH42" t="s">
        <v>96</v>
      </c>
      <c r="AI42" s="1">
        <v>44998.615300925929</v>
      </c>
      <c r="AJ42">
        <v>35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-23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184</v>
      </c>
      <c r="BG42">
        <v>201</v>
      </c>
      <c r="BH42" t="s">
        <v>120</v>
      </c>
    </row>
    <row r="43" spans="1:60">
      <c r="A43" t="s">
        <v>192</v>
      </c>
      <c r="B43" t="s">
        <v>86</v>
      </c>
      <c r="C43" t="s">
        <v>186</v>
      </c>
      <c r="D43" t="s">
        <v>88</v>
      </c>
      <c r="E43" s="2">
        <f>HYPERLINK("capsilon://?command=openfolder&amp;siteaddress=entcreditunion.emaiq-na2.net&amp;folderid=FX0B9F6321-8866-29DD-40BE-CC46B2293750","FX230359")</f>
        <v>0</v>
      </c>
      <c r="F43" t="s">
        <v>19</v>
      </c>
      <c r="G43" t="s">
        <v>19</v>
      </c>
      <c r="H43" t="s">
        <v>89</v>
      </c>
      <c r="I43" t="s">
        <v>193</v>
      </c>
      <c r="J43">
        <v>0</v>
      </c>
      <c r="K43" t="s">
        <v>91</v>
      </c>
      <c r="L43" t="s">
        <v>92</v>
      </c>
      <c r="M43" t="s">
        <v>93</v>
      </c>
      <c r="N43">
        <v>1</v>
      </c>
      <c r="O43" s="1">
        <v>44998.477326388886</v>
      </c>
      <c r="P43" s="1">
        <v>44998.535520833335</v>
      </c>
      <c r="Q43">
        <v>4874</v>
      </c>
      <c r="R43">
        <v>154</v>
      </c>
      <c r="S43" t="b">
        <v>0</v>
      </c>
      <c r="T43" t="s">
        <v>94</v>
      </c>
      <c r="U43" t="b">
        <v>0</v>
      </c>
      <c r="V43" t="s">
        <v>170</v>
      </c>
      <c r="W43" s="1">
        <v>44998.535520833335</v>
      </c>
      <c r="X43">
        <v>154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62</v>
      </c>
      <c r="AF43">
        <v>0</v>
      </c>
      <c r="AG43">
        <v>1</v>
      </c>
      <c r="AH43" t="s">
        <v>94</v>
      </c>
      <c r="AI43" t="s">
        <v>94</v>
      </c>
      <c r="AJ43" t="s">
        <v>94</v>
      </c>
      <c r="AK43" t="s">
        <v>94</v>
      </c>
      <c r="AL43" t="s">
        <v>94</v>
      </c>
      <c r="AM43" t="s">
        <v>94</v>
      </c>
      <c r="AN43" t="s">
        <v>94</v>
      </c>
      <c r="AO43" t="s">
        <v>94</v>
      </c>
      <c r="AP43" t="s">
        <v>94</v>
      </c>
      <c r="AQ43" t="s">
        <v>94</v>
      </c>
      <c r="AR43" t="s">
        <v>94</v>
      </c>
      <c r="AS43" t="s">
        <v>94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184</v>
      </c>
      <c r="BG43">
        <v>83</v>
      </c>
      <c r="BH43" t="s">
        <v>98</v>
      </c>
    </row>
    <row r="44" spans="1:60">
      <c r="A44" t="s">
        <v>194</v>
      </c>
      <c r="B44" t="s">
        <v>86</v>
      </c>
      <c r="C44" t="s">
        <v>186</v>
      </c>
      <c r="D44" t="s">
        <v>88</v>
      </c>
      <c r="E44" s="2">
        <f>HYPERLINK("capsilon://?command=openfolder&amp;siteaddress=entcreditunion.emaiq-na2.net&amp;folderid=FX0B9F6321-8866-29DD-40BE-CC46B2293750","FX230359")</f>
        <v>0</v>
      </c>
      <c r="F44" t="s">
        <v>19</v>
      </c>
      <c r="G44" t="s">
        <v>19</v>
      </c>
      <c r="H44" t="s">
        <v>89</v>
      </c>
      <c r="I44" t="s">
        <v>195</v>
      </c>
      <c r="J44">
        <v>0</v>
      </c>
      <c r="K44" t="s">
        <v>91</v>
      </c>
      <c r="L44" t="s">
        <v>92</v>
      </c>
      <c r="M44" t="s">
        <v>93</v>
      </c>
      <c r="N44">
        <v>2</v>
      </c>
      <c r="O44" s="1">
        <v>44998.477789351855</v>
      </c>
      <c r="P44" s="1">
        <v>44998.615787037037</v>
      </c>
      <c r="Q44">
        <v>11783</v>
      </c>
      <c r="R44">
        <v>140</v>
      </c>
      <c r="S44" t="b">
        <v>0</v>
      </c>
      <c r="T44" t="s">
        <v>94</v>
      </c>
      <c r="U44" t="b">
        <v>0</v>
      </c>
      <c r="V44" t="s">
        <v>170</v>
      </c>
      <c r="W44" s="1">
        <v>44998.536678240744</v>
      </c>
      <c r="X44">
        <v>99</v>
      </c>
      <c r="Y44">
        <v>32</v>
      </c>
      <c r="Z44">
        <v>0</v>
      </c>
      <c r="AA44">
        <v>32</v>
      </c>
      <c r="AB44">
        <v>0</v>
      </c>
      <c r="AC44">
        <v>11</v>
      </c>
      <c r="AD44">
        <v>-32</v>
      </c>
      <c r="AE44">
        <v>0</v>
      </c>
      <c r="AF44">
        <v>0</v>
      </c>
      <c r="AG44">
        <v>0</v>
      </c>
      <c r="AH44" t="s">
        <v>96</v>
      </c>
      <c r="AI44" s="1">
        <v>44998.615787037037</v>
      </c>
      <c r="AJ44">
        <v>41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-32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184</v>
      </c>
      <c r="BG44">
        <v>198</v>
      </c>
      <c r="BH44" t="s">
        <v>120</v>
      </c>
    </row>
    <row r="45" spans="1:60">
      <c r="A45" t="s">
        <v>196</v>
      </c>
      <c r="B45" t="s">
        <v>86</v>
      </c>
      <c r="C45" t="s">
        <v>186</v>
      </c>
      <c r="D45" t="s">
        <v>88</v>
      </c>
      <c r="E45" s="2">
        <f>HYPERLINK("capsilon://?command=openfolder&amp;siteaddress=entcreditunion.emaiq-na2.net&amp;folderid=FX0B9F6321-8866-29DD-40BE-CC46B2293750","FX230359")</f>
        <v>0</v>
      </c>
      <c r="F45" t="s">
        <v>19</v>
      </c>
      <c r="G45" t="s">
        <v>19</v>
      </c>
      <c r="H45" t="s">
        <v>89</v>
      </c>
      <c r="I45" t="s">
        <v>197</v>
      </c>
      <c r="J45">
        <v>0</v>
      </c>
      <c r="K45" t="s">
        <v>91</v>
      </c>
      <c r="L45" t="s">
        <v>92</v>
      </c>
      <c r="M45" t="s">
        <v>93</v>
      </c>
      <c r="N45">
        <v>2</v>
      </c>
      <c r="O45" s="1">
        <v>44998.478009259263</v>
      </c>
      <c r="P45" s="1">
        <v>44998.616712962961</v>
      </c>
      <c r="Q45">
        <v>11654</v>
      </c>
      <c r="R45">
        <v>330</v>
      </c>
      <c r="S45" t="b">
        <v>0</v>
      </c>
      <c r="T45" t="s">
        <v>94</v>
      </c>
      <c r="U45" t="b">
        <v>0</v>
      </c>
      <c r="V45" t="s">
        <v>170</v>
      </c>
      <c r="W45" s="1">
        <v>44998.54215277778</v>
      </c>
      <c r="X45">
        <v>250</v>
      </c>
      <c r="Y45">
        <v>34</v>
      </c>
      <c r="Z45">
        <v>0</v>
      </c>
      <c r="AA45">
        <v>34</v>
      </c>
      <c r="AB45">
        <v>0</v>
      </c>
      <c r="AC45">
        <v>6</v>
      </c>
      <c r="AD45">
        <v>-34</v>
      </c>
      <c r="AE45">
        <v>0</v>
      </c>
      <c r="AF45">
        <v>0</v>
      </c>
      <c r="AG45">
        <v>0</v>
      </c>
      <c r="AH45" t="s">
        <v>96</v>
      </c>
      <c r="AI45" s="1">
        <v>44998.616712962961</v>
      </c>
      <c r="AJ45">
        <v>80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-34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184</v>
      </c>
      <c r="BG45">
        <v>199</v>
      </c>
      <c r="BH45" t="s">
        <v>120</v>
      </c>
    </row>
    <row r="46" spans="1:60">
      <c r="A46" t="s">
        <v>198</v>
      </c>
      <c r="B46" t="s">
        <v>86</v>
      </c>
      <c r="C46" t="s">
        <v>186</v>
      </c>
      <c r="D46" t="s">
        <v>88</v>
      </c>
      <c r="E46" s="2">
        <f>HYPERLINK("capsilon://?command=openfolder&amp;siteaddress=entcreditunion.emaiq-na2.net&amp;folderid=FX0B9F6321-8866-29DD-40BE-CC46B2293750","FX230359")</f>
        <v>0</v>
      </c>
      <c r="F46" t="s">
        <v>19</v>
      </c>
      <c r="G46" t="s">
        <v>19</v>
      </c>
      <c r="H46" t="s">
        <v>89</v>
      </c>
      <c r="I46" t="s">
        <v>199</v>
      </c>
      <c r="J46">
        <v>0</v>
      </c>
      <c r="K46" t="s">
        <v>91</v>
      </c>
      <c r="L46" t="s">
        <v>92</v>
      </c>
      <c r="M46" t="s">
        <v>93</v>
      </c>
      <c r="N46">
        <v>2</v>
      </c>
      <c r="O46" s="1">
        <v>44998.478402777779</v>
      </c>
      <c r="P46" s="1">
        <v>44998.617152777777</v>
      </c>
      <c r="Q46">
        <v>11833</v>
      </c>
      <c r="R46">
        <v>155</v>
      </c>
      <c r="S46" t="b">
        <v>0</v>
      </c>
      <c r="T46" t="s">
        <v>94</v>
      </c>
      <c r="U46" t="b">
        <v>0</v>
      </c>
      <c r="V46" t="s">
        <v>170</v>
      </c>
      <c r="W46" s="1">
        <v>44998.543530092589</v>
      </c>
      <c r="X46">
        <v>118</v>
      </c>
      <c r="Y46">
        <v>23</v>
      </c>
      <c r="Z46">
        <v>0</v>
      </c>
      <c r="AA46">
        <v>23</v>
      </c>
      <c r="AB46">
        <v>0</v>
      </c>
      <c r="AC46">
        <v>5</v>
      </c>
      <c r="AD46">
        <v>-23</v>
      </c>
      <c r="AE46">
        <v>0</v>
      </c>
      <c r="AF46">
        <v>0</v>
      </c>
      <c r="AG46">
        <v>0</v>
      </c>
      <c r="AH46" t="s">
        <v>96</v>
      </c>
      <c r="AI46" s="1">
        <v>44998.617152777777</v>
      </c>
      <c r="AJ46">
        <v>37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-23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184</v>
      </c>
      <c r="BG46">
        <v>199</v>
      </c>
      <c r="BH46" t="s">
        <v>120</v>
      </c>
    </row>
    <row r="47" spans="1:60">
      <c r="A47" t="s">
        <v>200</v>
      </c>
      <c r="B47" t="s">
        <v>86</v>
      </c>
      <c r="C47" t="s">
        <v>201</v>
      </c>
      <c r="D47" t="s">
        <v>88</v>
      </c>
      <c r="E47" s="2">
        <f>HYPERLINK("capsilon://?command=openfolder&amp;siteaddress=entcreditunion.emaiq-na2.net&amp;folderid=FXAEC99FAE-5899-FE4A-80EF-4A03B187F6B8","FX230332")</f>
        <v>0</v>
      </c>
      <c r="F47" t="s">
        <v>19</v>
      </c>
      <c r="G47" t="s">
        <v>19</v>
      </c>
      <c r="H47" t="s">
        <v>89</v>
      </c>
      <c r="I47" t="s">
        <v>202</v>
      </c>
      <c r="J47">
        <v>0</v>
      </c>
      <c r="K47" t="s">
        <v>91</v>
      </c>
      <c r="L47" t="s">
        <v>92</v>
      </c>
      <c r="M47" t="s">
        <v>93</v>
      </c>
      <c r="N47">
        <v>1</v>
      </c>
      <c r="O47" s="1">
        <v>44998.478726851848</v>
      </c>
      <c r="P47" s="1">
        <v>44998.545231481483</v>
      </c>
      <c r="Q47">
        <v>5600</v>
      </c>
      <c r="R47">
        <v>146</v>
      </c>
      <c r="S47" t="b">
        <v>0</v>
      </c>
      <c r="T47" t="s">
        <v>94</v>
      </c>
      <c r="U47" t="b">
        <v>0</v>
      </c>
      <c r="V47" t="s">
        <v>170</v>
      </c>
      <c r="W47" s="1">
        <v>44998.545231481483</v>
      </c>
      <c r="X47">
        <v>146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 t="s">
        <v>94</v>
      </c>
      <c r="AI47" t="s">
        <v>94</v>
      </c>
      <c r="AJ47" t="s">
        <v>94</v>
      </c>
      <c r="AK47" t="s">
        <v>94</v>
      </c>
      <c r="AL47" t="s">
        <v>94</v>
      </c>
      <c r="AM47" t="s">
        <v>94</v>
      </c>
      <c r="AN47" t="s">
        <v>94</v>
      </c>
      <c r="AO47" t="s">
        <v>94</v>
      </c>
      <c r="AP47" t="s">
        <v>94</v>
      </c>
      <c r="AQ47" t="s">
        <v>94</v>
      </c>
      <c r="AR47" t="s">
        <v>94</v>
      </c>
      <c r="AS47" t="s">
        <v>94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184</v>
      </c>
      <c r="BG47">
        <v>95</v>
      </c>
      <c r="BH47" t="s">
        <v>98</v>
      </c>
    </row>
    <row r="48" spans="1:60">
      <c r="A48" t="s">
        <v>203</v>
      </c>
      <c r="B48" t="s">
        <v>86</v>
      </c>
      <c r="C48" t="s">
        <v>186</v>
      </c>
      <c r="D48" t="s">
        <v>88</v>
      </c>
      <c r="E48" s="2">
        <f>HYPERLINK("capsilon://?command=openfolder&amp;siteaddress=entcreditunion.emaiq-na2.net&amp;folderid=FX0B9F6321-8866-29DD-40BE-CC46B2293750","FX230359")</f>
        <v>0</v>
      </c>
      <c r="F48" t="s">
        <v>19</v>
      </c>
      <c r="G48" t="s">
        <v>19</v>
      </c>
      <c r="H48" t="s">
        <v>89</v>
      </c>
      <c r="I48" t="s">
        <v>204</v>
      </c>
      <c r="J48">
        <v>0</v>
      </c>
      <c r="K48" t="s">
        <v>91</v>
      </c>
      <c r="L48" t="s">
        <v>92</v>
      </c>
      <c r="M48" t="s">
        <v>93</v>
      </c>
      <c r="N48">
        <v>1</v>
      </c>
      <c r="O48" s="1">
        <v>44998.478807870371</v>
      </c>
      <c r="P48" s="1">
        <v>44998.547280092593</v>
      </c>
      <c r="Q48">
        <v>5740</v>
      </c>
      <c r="R48">
        <v>176</v>
      </c>
      <c r="S48" t="b">
        <v>0</v>
      </c>
      <c r="T48" t="s">
        <v>94</v>
      </c>
      <c r="U48" t="b">
        <v>0</v>
      </c>
      <c r="V48" t="s">
        <v>170</v>
      </c>
      <c r="W48" s="1">
        <v>44998.547280092593</v>
      </c>
      <c r="X48">
        <v>176</v>
      </c>
      <c r="Y48">
        <v>23</v>
      </c>
      <c r="Z48">
        <v>0</v>
      </c>
      <c r="AA48">
        <v>23</v>
      </c>
      <c r="AB48">
        <v>0</v>
      </c>
      <c r="AC48">
        <v>3</v>
      </c>
      <c r="AD48">
        <v>-23</v>
      </c>
      <c r="AE48">
        <v>35</v>
      </c>
      <c r="AF48">
        <v>0</v>
      </c>
      <c r="AG48">
        <v>1</v>
      </c>
      <c r="AH48" t="s">
        <v>94</v>
      </c>
      <c r="AI48" t="s">
        <v>94</v>
      </c>
      <c r="AJ48" t="s">
        <v>94</v>
      </c>
      <c r="AK48" t="s">
        <v>94</v>
      </c>
      <c r="AL48" t="s">
        <v>94</v>
      </c>
      <c r="AM48" t="s">
        <v>94</v>
      </c>
      <c r="AN48" t="s">
        <v>94</v>
      </c>
      <c r="AO48" t="s">
        <v>94</v>
      </c>
      <c r="AP48" t="s">
        <v>94</v>
      </c>
      <c r="AQ48" t="s">
        <v>94</v>
      </c>
      <c r="AR48" t="s">
        <v>94</v>
      </c>
      <c r="AS48" t="s">
        <v>94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184</v>
      </c>
      <c r="BG48">
        <v>98</v>
      </c>
      <c r="BH48" t="s">
        <v>98</v>
      </c>
    </row>
    <row r="49" spans="1:60">
      <c r="A49" t="s">
        <v>205</v>
      </c>
      <c r="B49" t="s">
        <v>86</v>
      </c>
      <c r="C49" t="s">
        <v>201</v>
      </c>
      <c r="D49" t="s">
        <v>88</v>
      </c>
      <c r="E49" s="2">
        <f>HYPERLINK("capsilon://?command=openfolder&amp;siteaddress=entcreditunion.emaiq-na2.net&amp;folderid=FXAEC99FAE-5899-FE4A-80EF-4A03B187F6B8","FX230332")</f>
        <v>0</v>
      </c>
      <c r="F49" t="s">
        <v>19</v>
      </c>
      <c r="G49" t="s">
        <v>19</v>
      </c>
      <c r="H49" t="s">
        <v>89</v>
      </c>
      <c r="I49" t="s">
        <v>206</v>
      </c>
      <c r="J49">
        <v>0</v>
      </c>
      <c r="K49" t="s">
        <v>91</v>
      </c>
      <c r="L49" t="s">
        <v>92</v>
      </c>
      <c r="M49" t="s">
        <v>93</v>
      </c>
      <c r="N49">
        <v>1</v>
      </c>
      <c r="O49" s="1">
        <v>44998.481400462966</v>
      </c>
      <c r="P49" s="1">
        <v>44998.552314814813</v>
      </c>
      <c r="Q49">
        <v>6017</v>
      </c>
      <c r="R49">
        <v>110</v>
      </c>
      <c r="S49" t="b">
        <v>0</v>
      </c>
      <c r="T49" t="s">
        <v>94</v>
      </c>
      <c r="U49" t="b">
        <v>0</v>
      </c>
      <c r="V49" t="s">
        <v>170</v>
      </c>
      <c r="W49" s="1">
        <v>44998.552314814813</v>
      </c>
      <c r="X49">
        <v>110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 t="s">
        <v>94</v>
      </c>
      <c r="AI49" t="s">
        <v>94</v>
      </c>
      <c r="AJ49" t="s">
        <v>94</v>
      </c>
      <c r="AK49" t="s">
        <v>94</v>
      </c>
      <c r="AL49" t="s">
        <v>94</v>
      </c>
      <c r="AM49" t="s">
        <v>94</v>
      </c>
      <c r="AN49" t="s">
        <v>94</v>
      </c>
      <c r="AO49" t="s">
        <v>94</v>
      </c>
      <c r="AP49" t="s">
        <v>94</v>
      </c>
      <c r="AQ49" t="s">
        <v>94</v>
      </c>
      <c r="AR49" t="s">
        <v>94</v>
      </c>
      <c r="AS49" t="s">
        <v>94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184</v>
      </c>
      <c r="BG49">
        <v>102</v>
      </c>
      <c r="BH49" t="s">
        <v>98</v>
      </c>
    </row>
    <row r="50" spans="1:60">
      <c r="A50" t="s">
        <v>207</v>
      </c>
      <c r="B50" t="s">
        <v>86</v>
      </c>
      <c r="C50" t="s">
        <v>186</v>
      </c>
      <c r="D50" t="s">
        <v>88</v>
      </c>
      <c r="E50" s="2">
        <f>HYPERLINK("capsilon://?command=openfolder&amp;siteaddress=entcreditunion.emaiq-na2.net&amp;folderid=FX0B9F6321-8866-29DD-40BE-CC46B2293750","FX230359")</f>
        <v>0</v>
      </c>
      <c r="F50" t="s">
        <v>19</v>
      </c>
      <c r="G50" t="s">
        <v>19</v>
      </c>
      <c r="H50" t="s">
        <v>89</v>
      </c>
      <c r="I50" t="s">
        <v>193</v>
      </c>
      <c r="J50">
        <v>0</v>
      </c>
      <c r="K50" t="s">
        <v>91</v>
      </c>
      <c r="L50" t="s">
        <v>92</v>
      </c>
      <c r="M50" t="s">
        <v>93</v>
      </c>
      <c r="N50">
        <v>2</v>
      </c>
      <c r="O50" s="1">
        <v>44998.535844907405</v>
      </c>
      <c r="P50" s="1">
        <v>44998.609791666669</v>
      </c>
      <c r="Q50">
        <v>5864</v>
      </c>
      <c r="R50">
        <v>525</v>
      </c>
      <c r="S50" t="b">
        <v>0</v>
      </c>
      <c r="T50" t="s">
        <v>94</v>
      </c>
      <c r="U50" t="b">
        <v>1</v>
      </c>
      <c r="V50" t="s">
        <v>170</v>
      </c>
      <c r="W50" s="1">
        <v>44998.539247685185</v>
      </c>
      <c r="X50">
        <v>221</v>
      </c>
      <c r="Y50">
        <v>62</v>
      </c>
      <c r="Z50">
        <v>0</v>
      </c>
      <c r="AA50">
        <v>62</v>
      </c>
      <c r="AB50">
        <v>0</v>
      </c>
      <c r="AC50">
        <v>16</v>
      </c>
      <c r="AD50">
        <v>-62</v>
      </c>
      <c r="AE50">
        <v>0</v>
      </c>
      <c r="AF50">
        <v>0</v>
      </c>
      <c r="AG50">
        <v>0</v>
      </c>
      <c r="AH50" t="s">
        <v>96</v>
      </c>
      <c r="AI50" s="1">
        <v>44998.609791666669</v>
      </c>
      <c r="AJ50">
        <v>57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-62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184</v>
      </c>
      <c r="BG50">
        <v>106</v>
      </c>
      <c r="BH50" t="s">
        <v>98</v>
      </c>
    </row>
    <row r="51" spans="1:60">
      <c r="A51" t="s">
        <v>208</v>
      </c>
      <c r="B51" t="s">
        <v>86</v>
      </c>
      <c r="C51" t="s">
        <v>201</v>
      </c>
      <c r="D51" t="s">
        <v>88</v>
      </c>
      <c r="E51" s="2">
        <f>HYPERLINK("capsilon://?command=openfolder&amp;siteaddress=entcreditunion.emaiq-na2.net&amp;folderid=FXAEC99FAE-5899-FE4A-80EF-4A03B187F6B8","FX230332")</f>
        <v>0</v>
      </c>
      <c r="F51" t="s">
        <v>19</v>
      </c>
      <c r="G51" t="s">
        <v>19</v>
      </c>
      <c r="H51" t="s">
        <v>89</v>
      </c>
      <c r="I51" t="s">
        <v>202</v>
      </c>
      <c r="J51">
        <v>0</v>
      </c>
      <c r="K51" t="s">
        <v>91</v>
      </c>
      <c r="L51" t="s">
        <v>92</v>
      </c>
      <c r="M51" t="s">
        <v>93</v>
      </c>
      <c r="N51">
        <v>2</v>
      </c>
      <c r="O51" s="1">
        <v>44998.545578703706</v>
      </c>
      <c r="P51" s="1">
        <v>44998.61173611111</v>
      </c>
      <c r="Q51">
        <v>5350</v>
      </c>
      <c r="R51">
        <v>366</v>
      </c>
      <c r="S51" t="b">
        <v>0</v>
      </c>
      <c r="T51" t="s">
        <v>94</v>
      </c>
      <c r="U51" t="b">
        <v>1</v>
      </c>
      <c r="V51" t="s">
        <v>170</v>
      </c>
      <c r="W51" s="1">
        <v>44998.54959490741</v>
      </c>
      <c r="X51">
        <v>199</v>
      </c>
      <c r="Y51">
        <v>43</v>
      </c>
      <c r="Z51">
        <v>0</v>
      </c>
      <c r="AA51">
        <v>43</v>
      </c>
      <c r="AB51">
        <v>0</v>
      </c>
      <c r="AC51">
        <v>14</v>
      </c>
      <c r="AD51">
        <v>-43</v>
      </c>
      <c r="AE51">
        <v>0</v>
      </c>
      <c r="AF51">
        <v>0</v>
      </c>
      <c r="AG51">
        <v>0</v>
      </c>
      <c r="AH51" t="s">
        <v>96</v>
      </c>
      <c r="AI51" s="1">
        <v>44998.61173611111</v>
      </c>
      <c r="AJ51">
        <v>167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-43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184</v>
      </c>
      <c r="BG51">
        <v>95</v>
      </c>
      <c r="BH51" t="s">
        <v>98</v>
      </c>
    </row>
    <row r="52" spans="1:60">
      <c r="A52" t="s">
        <v>209</v>
      </c>
      <c r="B52" t="s">
        <v>86</v>
      </c>
      <c r="C52" t="s">
        <v>186</v>
      </c>
      <c r="D52" t="s">
        <v>88</v>
      </c>
      <c r="E52" s="2">
        <f>HYPERLINK("capsilon://?command=openfolder&amp;siteaddress=entcreditunion.emaiq-na2.net&amp;folderid=FX0B9F6321-8866-29DD-40BE-CC46B2293750","FX230359")</f>
        <v>0</v>
      </c>
      <c r="F52" t="s">
        <v>19</v>
      </c>
      <c r="G52" t="s">
        <v>19</v>
      </c>
      <c r="H52" t="s">
        <v>89</v>
      </c>
      <c r="I52" t="s">
        <v>204</v>
      </c>
      <c r="J52">
        <v>0</v>
      </c>
      <c r="K52" t="s">
        <v>91</v>
      </c>
      <c r="L52" t="s">
        <v>92</v>
      </c>
      <c r="M52" t="s">
        <v>93</v>
      </c>
      <c r="N52">
        <v>2</v>
      </c>
      <c r="O52" s="1">
        <v>44998.54760416667</v>
      </c>
      <c r="P52" s="1">
        <v>44998.612615740742</v>
      </c>
      <c r="Q52">
        <v>5419</v>
      </c>
      <c r="R52">
        <v>198</v>
      </c>
      <c r="S52" t="b">
        <v>0</v>
      </c>
      <c r="T52" t="s">
        <v>94</v>
      </c>
      <c r="U52" t="b">
        <v>1</v>
      </c>
      <c r="V52" t="s">
        <v>170</v>
      </c>
      <c r="W52" s="1">
        <v>44998.551030092596</v>
      </c>
      <c r="X52">
        <v>123</v>
      </c>
      <c r="Y52">
        <v>23</v>
      </c>
      <c r="Z52">
        <v>0</v>
      </c>
      <c r="AA52">
        <v>23</v>
      </c>
      <c r="AB52">
        <v>0</v>
      </c>
      <c r="AC52">
        <v>3</v>
      </c>
      <c r="AD52">
        <v>-23</v>
      </c>
      <c r="AE52">
        <v>0</v>
      </c>
      <c r="AF52">
        <v>0</v>
      </c>
      <c r="AG52">
        <v>0</v>
      </c>
      <c r="AH52" t="s">
        <v>96</v>
      </c>
      <c r="AI52" s="1">
        <v>44998.612615740742</v>
      </c>
      <c r="AJ52">
        <v>75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-23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184</v>
      </c>
      <c r="BG52">
        <v>93</v>
      </c>
      <c r="BH52" t="s">
        <v>98</v>
      </c>
    </row>
    <row r="53" spans="1:60">
      <c r="A53" t="s">
        <v>210</v>
      </c>
      <c r="B53" t="s">
        <v>86</v>
      </c>
      <c r="C53" t="s">
        <v>201</v>
      </c>
      <c r="D53" t="s">
        <v>88</v>
      </c>
      <c r="E53" s="2">
        <f>HYPERLINK("capsilon://?command=openfolder&amp;siteaddress=entcreditunion.emaiq-na2.net&amp;folderid=FXAEC99FAE-5899-FE4A-80EF-4A03B187F6B8","FX230332")</f>
        <v>0</v>
      </c>
      <c r="F53" t="s">
        <v>19</v>
      </c>
      <c r="G53" t="s">
        <v>19</v>
      </c>
      <c r="H53" t="s">
        <v>89</v>
      </c>
      <c r="I53" t="s">
        <v>206</v>
      </c>
      <c r="J53">
        <v>0</v>
      </c>
      <c r="K53" t="s">
        <v>91</v>
      </c>
      <c r="L53" t="s">
        <v>92</v>
      </c>
      <c r="M53" t="s">
        <v>93</v>
      </c>
      <c r="N53">
        <v>2</v>
      </c>
      <c r="O53" s="1">
        <v>44998.552800925929</v>
      </c>
      <c r="P53" s="1">
        <v>44998.61347222222</v>
      </c>
      <c r="Q53">
        <v>4998</v>
      </c>
      <c r="R53">
        <v>244</v>
      </c>
      <c r="S53" t="b">
        <v>0</v>
      </c>
      <c r="T53" t="s">
        <v>94</v>
      </c>
      <c r="U53" t="b">
        <v>1</v>
      </c>
      <c r="V53" t="s">
        <v>170</v>
      </c>
      <c r="W53" s="1">
        <v>44998.558981481481</v>
      </c>
      <c r="X53">
        <v>171</v>
      </c>
      <c r="Y53">
        <v>43</v>
      </c>
      <c r="Z53">
        <v>0</v>
      </c>
      <c r="AA53">
        <v>43</v>
      </c>
      <c r="AB53">
        <v>0</v>
      </c>
      <c r="AC53">
        <v>15</v>
      </c>
      <c r="AD53">
        <v>-43</v>
      </c>
      <c r="AE53">
        <v>0</v>
      </c>
      <c r="AF53">
        <v>0</v>
      </c>
      <c r="AG53">
        <v>0</v>
      </c>
      <c r="AH53" t="s">
        <v>96</v>
      </c>
      <c r="AI53" s="1">
        <v>44998.61347222222</v>
      </c>
      <c r="AJ53">
        <v>73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-43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184</v>
      </c>
      <c r="BG53">
        <v>87</v>
      </c>
      <c r="BH53" t="s">
        <v>98</v>
      </c>
    </row>
    <row r="54" spans="1:60">
      <c r="A54" t="s">
        <v>211</v>
      </c>
      <c r="B54" t="s">
        <v>86</v>
      </c>
      <c r="C54" t="s">
        <v>212</v>
      </c>
      <c r="D54" t="s">
        <v>88</v>
      </c>
      <c r="E54" s="2">
        <f>HYPERLINK("capsilon://?command=openfolder&amp;siteaddress=entcreditunion.emaiq-na2.net&amp;folderid=FX31341E52-7AF5-323C-2998-FCAFD70575E6","FX230365")</f>
        <v>0</v>
      </c>
      <c r="F54" t="s">
        <v>19</v>
      </c>
      <c r="G54" t="s">
        <v>19</v>
      </c>
      <c r="H54" t="s">
        <v>89</v>
      </c>
      <c r="I54" t="s">
        <v>213</v>
      </c>
      <c r="J54">
        <v>0</v>
      </c>
      <c r="K54" t="s">
        <v>91</v>
      </c>
      <c r="L54" t="s">
        <v>92</v>
      </c>
      <c r="M54" t="s">
        <v>93</v>
      </c>
      <c r="N54">
        <v>1</v>
      </c>
      <c r="O54" s="1">
        <v>44998.639768518522</v>
      </c>
      <c r="P54" s="1">
        <v>44998.650787037041</v>
      </c>
      <c r="Q54">
        <v>889</v>
      </c>
      <c r="R54">
        <v>63</v>
      </c>
      <c r="S54" t="b">
        <v>0</v>
      </c>
      <c r="T54" t="s">
        <v>94</v>
      </c>
      <c r="U54" t="b">
        <v>0</v>
      </c>
      <c r="V54" t="s">
        <v>170</v>
      </c>
      <c r="W54" s="1">
        <v>44998.650787037041</v>
      </c>
      <c r="X54">
        <v>63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 t="s">
        <v>94</v>
      </c>
      <c r="AI54" t="s">
        <v>94</v>
      </c>
      <c r="AJ54" t="s">
        <v>94</v>
      </c>
      <c r="AK54" t="s">
        <v>94</v>
      </c>
      <c r="AL54" t="s">
        <v>94</v>
      </c>
      <c r="AM54" t="s">
        <v>94</v>
      </c>
      <c r="AN54" t="s">
        <v>94</v>
      </c>
      <c r="AO54" t="s">
        <v>94</v>
      </c>
      <c r="AP54" t="s">
        <v>94</v>
      </c>
      <c r="AQ54" t="s">
        <v>94</v>
      </c>
      <c r="AR54" t="s">
        <v>94</v>
      </c>
      <c r="AS54" t="s">
        <v>94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184</v>
      </c>
      <c r="BG54">
        <v>15</v>
      </c>
      <c r="BH54" t="s">
        <v>98</v>
      </c>
    </row>
    <row r="55" spans="1:60">
      <c r="A55" t="s">
        <v>214</v>
      </c>
      <c r="B55" t="s">
        <v>86</v>
      </c>
      <c r="C55" t="s">
        <v>212</v>
      </c>
      <c r="D55" t="s">
        <v>88</v>
      </c>
      <c r="E55" s="2">
        <f>HYPERLINK("capsilon://?command=openfolder&amp;siteaddress=entcreditunion.emaiq-na2.net&amp;folderid=FX31341E52-7AF5-323C-2998-FCAFD70575E6","FX230365")</f>
        <v>0</v>
      </c>
      <c r="F55" t="s">
        <v>19</v>
      </c>
      <c r="G55" t="s">
        <v>19</v>
      </c>
      <c r="H55" t="s">
        <v>89</v>
      </c>
      <c r="I55" t="s">
        <v>215</v>
      </c>
      <c r="J55">
        <v>0</v>
      </c>
      <c r="K55" t="s">
        <v>91</v>
      </c>
      <c r="L55" t="s">
        <v>92</v>
      </c>
      <c r="M55" t="s">
        <v>93</v>
      </c>
      <c r="N55">
        <v>1</v>
      </c>
      <c r="O55" s="1">
        <v>44998.640127314815</v>
      </c>
      <c r="P55" s="1">
        <v>44998.651412037034</v>
      </c>
      <c r="Q55">
        <v>922</v>
      </c>
      <c r="R55">
        <v>53</v>
      </c>
      <c r="S55" t="b">
        <v>0</v>
      </c>
      <c r="T55" t="s">
        <v>94</v>
      </c>
      <c r="U55" t="b">
        <v>0</v>
      </c>
      <c r="V55" t="s">
        <v>170</v>
      </c>
      <c r="W55" s="1">
        <v>44998.651412037034</v>
      </c>
      <c r="X55">
        <v>53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 t="s">
        <v>94</v>
      </c>
      <c r="AI55" t="s">
        <v>94</v>
      </c>
      <c r="AJ55" t="s">
        <v>94</v>
      </c>
      <c r="AK55" t="s">
        <v>94</v>
      </c>
      <c r="AL55" t="s">
        <v>94</v>
      </c>
      <c r="AM55" t="s">
        <v>94</v>
      </c>
      <c r="AN55" t="s">
        <v>94</v>
      </c>
      <c r="AO55" t="s">
        <v>94</v>
      </c>
      <c r="AP55" t="s">
        <v>94</v>
      </c>
      <c r="AQ55" t="s">
        <v>94</v>
      </c>
      <c r="AR55" t="s">
        <v>94</v>
      </c>
      <c r="AS55" t="s">
        <v>94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184</v>
      </c>
      <c r="BG55">
        <v>16</v>
      </c>
      <c r="BH55" t="s">
        <v>98</v>
      </c>
    </row>
    <row r="56" spans="1:60">
      <c r="A56" t="s">
        <v>216</v>
      </c>
      <c r="B56" t="s">
        <v>86</v>
      </c>
      <c r="C56" t="s">
        <v>212</v>
      </c>
      <c r="D56" t="s">
        <v>88</v>
      </c>
      <c r="E56" s="2">
        <f>HYPERLINK("capsilon://?command=openfolder&amp;siteaddress=entcreditunion.emaiq-na2.net&amp;folderid=FX31341E52-7AF5-323C-2998-FCAFD70575E6","FX230365")</f>
        <v>0</v>
      </c>
      <c r="F56" t="s">
        <v>19</v>
      </c>
      <c r="G56" t="s">
        <v>19</v>
      </c>
      <c r="H56" t="s">
        <v>89</v>
      </c>
      <c r="I56" t="s">
        <v>217</v>
      </c>
      <c r="J56">
        <v>0</v>
      </c>
      <c r="K56" t="s">
        <v>91</v>
      </c>
      <c r="L56" t="s">
        <v>92</v>
      </c>
      <c r="M56" t="s">
        <v>93</v>
      </c>
      <c r="N56">
        <v>2</v>
      </c>
      <c r="O56" s="1">
        <v>44998.640520833331</v>
      </c>
      <c r="P56" s="1">
        <v>44998.711458333331</v>
      </c>
      <c r="Q56">
        <v>5904</v>
      </c>
      <c r="R56">
        <v>225</v>
      </c>
      <c r="S56" t="b">
        <v>0</v>
      </c>
      <c r="T56" t="s">
        <v>94</v>
      </c>
      <c r="U56" t="b">
        <v>0</v>
      </c>
      <c r="V56" t="s">
        <v>170</v>
      </c>
      <c r="W56" s="1">
        <v>44998.656354166669</v>
      </c>
      <c r="X56">
        <v>146</v>
      </c>
      <c r="Y56">
        <v>34</v>
      </c>
      <c r="Z56">
        <v>0</v>
      </c>
      <c r="AA56">
        <v>34</v>
      </c>
      <c r="AB56">
        <v>0</v>
      </c>
      <c r="AC56">
        <v>4</v>
      </c>
      <c r="AD56">
        <v>-34</v>
      </c>
      <c r="AE56">
        <v>0</v>
      </c>
      <c r="AF56">
        <v>0</v>
      </c>
      <c r="AG56">
        <v>0</v>
      </c>
      <c r="AH56" t="s">
        <v>96</v>
      </c>
      <c r="AI56" s="1">
        <v>44998.711458333331</v>
      </c>
      <c r="AJ56">
        <v>79</v>
      </c>
      <c r="AK56">
        <v>2</v>
      </c>
      <c r="AL56">
        <v>0</v>
      </c>
      <c r="AM56">
        <v>2</v>
      </c>
      <c r="AN56">
        <v>0</v>
      </c>
      <c r="AO56">
        <v>2</v>
      </c>
      <c r="AP56">
        <v>-36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184</v>
      </c>
      <c r="BG56">
        <v>102</v>
      </c>
      <c r="BH56" t="s">
        <v>98</v>
      </c>
    </row>
    <row r="57" spans="1:60">
      <c r="A57" t="s">
        <v>218</v>
      </c>
      <c r="B57" t="s">
        <v>86</v>
      </c>
      <c r="C57" t="s">
        <v>212</v>
      </c>
      <c r="D57" t="s">
        <v>88</v>
      </c>
      <c r="E57" s="2">
        <f>HYPERLINK("capsilon://?command=openfolder&amp;siteaddress=entcreditunion.emaiq-na2.net&amp;folderid=FX31341E52-7AF5-323C-2998-FCAFD70575E6","FX230365")</f>
        <v>0</v>
      </c>
      <c r="F57" t="s">
        <v>19</v>
      </c>
      <c r="G57" t="s">
        <v>19</v>
      </c>
      <c r="H57" t="s">
        <v>89</v>
      </c>
      <c r="I57" t="s">
        <v>219</v>
      </c>
      <c r="J57">
        <v>0</v>
      </c>
      <c r="K57" t="s">
        <v>91</v>
      </c>
      <c r="L57" t="s">
        <v>92</v>
      </c>
      <c r="M57" t="s">
        <v>93</v>
      </c>
      <c r="N57">
        <v>1</v>
      </c>
      <c r="O57" s="1">
        <v>44998.640960648147</v>
      </c>
      <c r="P57" s="1">
        <v>44998.657337962963</v>
      </c>
      <c r="Q57">
        <v>1331</v>
      </c>
      <c r="R57">
        <v>84</v>
      </c>
      <c r="S57" t="b">
        <v>0</v>
      </c>
      <c r="T57" t="s">
        <v>94</v>
      </c>
      <c r="U57" t="b">
        <v>0</v>
      </c>
      <c r="V57" t="s">
        <v>170</v>
      </c>
      <c r="W57" s="1">
        <v>44998.657337962963</v>
      </c>
      <c r="X57">
        <v>84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 t="s">
        <v>94</v>
      </c>
      <c r="AI57" t="s">
        <v>94</v>
      </c>
      <c r="AJ57" t="s">
        <v>94</v>
      </c>
      <c r="AK57" t="s">
        <v>94</v>
      </c>
      <c r="AL57" t="s">
        <v>94</v>
      </c>
      <c r="AM57" t="s">
        <v>94</v>
      </c>
      <c r="AN57" t="s">
        <v>94</v>
      </c>
      <c r="AO57" t="s">
        <v>94</v>
      </c>
      <c r="AP57" t="s">
        <v>94</v>
      </c>
      <c r="AQ57" t="s">
        <v>94</v>
      </c>
      <c r="AR57" t="s">
        <v>94</v>
      </c>
      <c r="AS57" t="s">
        <v>94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184</v>
      </c>
      <c r="BG57">
        <v>23</v>
      </c>
      <c r="BH57" t="s">
        <v>98</v>
      </c>
    </row>
    <row r="58" spans="1:60">
      <c r="A58" t="s">
        <v>220</v>
      </c>
      <c r="B58" t="s">
        <v>86</v>
      </c>
      <c r="C58" t="s">
        <v>212</v>
      </c>
      <c r="D58" t="s">
        <v>88</v>
      </c>
      <c r="E58" s="2">
        <f>HYPERLINK("capsilon://?command=openfolder&amp;siteaddress=entcreditunion.emaiq-na2.net&amp;folderid=FX31341E52-7AF5-323C-2998-FCAFD70575E6","FX230365")</f>
        <v>0</v>
      </c>
      <c r="F58" t="s">
        <v>19</v>
      </c>
      <c r="G58" t="s">
        <v>19</v>
      </c>
      <c r="H58" t="s">
        <v>89</v>
      </c>
      <c r="I58" t="s">
        <v>213</v>
      </c>
      <c r="J58">
        <v>0</v>
      </c>
      <c r="K58" t="s">
        <v>91</v>
      </c>
      <c r="L58" t="s">
        <v>92</v>
      </c>
      <c r="M58" t="s">
        <v>93</v>
      </c>
      <c r="N58">
        <v>2</v>
      </c>
      <c r="O58" s="1">
        <v>44998.651076388887</v>
      </c>
      <c r="P58" s="1">
        <v>44998.705474537041</v>
      </c>
      <c r="Q58">
        <v>4373</v>
      </c>
      <c r="R58">
        <v>327</v>
      </c>
      <c r="S58" t="b">
        <v>0</v>
      </c>
      <c r="T58" t="s">
        <v>94</v>
      </c>
      <c r="U58" t="b">
        <v>1</v>
      </c>
      <c r="V58" t="s">
        <v>170</v>
      </c>
      <c r="W58" s="1">
        <v>44998.653124999997</v>
      </c>
      <c r="X58">
        <v>147</v>
      </c>
      <c r="Y58">
        <v>32</v>
      </c>
      <c r="Z58">
        <v>0</v>
      </c>
      <c r="AA58">
        <v>32</v>
      </c>
      <c r="AB58">
        <v>0</v>
      </c>
      <c r="AC58">
        <v>12</v>
      </c>
      <c r="AD58">
        <v>-32</v>
      </c>
      <c r="AE58">
        <v>0</v>
      </c>
      <c r="AF58">
        <v>0</v>
      </c>
      <c r="AG58">
        <v>0</v>
      </c>
      <c r="AH58" t="s">
        <v>96</v>
      </c>
      <c r="AI58" s="1">
        <v>44998.705474537041</v>
      </c>
      <c r="AJ58">
        <v>180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-32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184</v>
      </c>
      <c r="BG58">
        <v>78</v>
      </c>
      <c r="BH58" t="s">
        <v>98</v>
      </c>
    </row>
    <row r="59" spans="1:60">
      <c r="A59" t="s">
        <v>221</v>
      </c>
      <c r="B59" t="s">
        <v>86</v>
      </c>
      <c r="C59" t="s">
        <v>212</v>
      </c>
      <c r="D59" t="s">
        <v>88</v>
      </c>
      <c r="E59" s="2">
        <f>HYPERLINK("capsilon://?command=openfolder&amp;siteaddress=entcreditunion.emaiq-na2.net&amp;folderid=FX31341E52-7AF5-323C-2998-FCAFD70575E6","FX230365")</f>
        <v>0</v>
      </c>
      <c r="F59" t="s">
        <v>19</v>
      </c>
      <c r="G59" t="s">
        <v>19</v>
      </c>
      <c r="H59" t="s">
        <v>89</v>
      </c>
      <c r="I59" t="s">
        <v>215</v>
      </c>
      <c r="J59">
        <v>0</v>
      </c>
      <c r="K59" t="s">
        <v>91</v>
      </c>
      <c r="L59" t="s">
        <v>92</v>
      </c>
      <c r="M59" t="s">
        <v>93</v>
      </c>
      <c r="N59">
        <v>2</v>
      </c>
      <c r="O59" s="1">
        <v>44998.651736111111</v>
      </c>
      <c r="P59" s="1">
        <v>44998.708460648151</v>
      </c>
      <c r="Q59">
        <v>4686</v>
      </c>
      <c r="R59">
        <v>215</v>
      </c>
      <c r="S59" t="b">
        <v>0</v>
      </c>
      <c r="T59" t="s">
        <v>94</v>
      </c>
      <c r="U59" t="b">
        <v>1</v>
      </c>
      <c r="V59" t="s">
        <v>170</v>
      </c>
      <c r="W59" s="1">
        <v>44998.654652777775</v>
      </c>
      <c r="X59">
        <v>132</v>
      </c>
      <c r="Y59">
        <v>32</v>
      </c>
      <c r="Z59">
        <v>0</v>
      </c>
      <c r="AA59">
        <v>32</v>
      </c>
      <c r="AB59">
        <v>0</v>
      </c>
      <c r="AC59">
        <v>10</v>
      </c>
      <c r="AD59">
        <v>-32</v>
      </c>
      <c r="AE59">
        <v>0</v>
      </c>
      <c r="AF59">
        <v>0</v>
      </c>
      <c r="AG59">
        <v>0</v>
      </c>
      <c r="AH59" t="s">
        <v>96</v>
      </c>
      <c r="AI59" s="1">
        <v>44998.708460648151</v>
      </c>
      <c r="AJ59">
        <v>80</v>
      </c>
      <c r="AK59">
        <v>1</v>
      </c>
      <c r="AL59">
        <v>0</v>
      </c>
      <c r="AM59">
        <v>1</v>
      </c>
      <c r="AN59">
        <v>0</v>
      </c>
      <c r="AO59">
        <v>2</v>
      </c>
      <c r="AP59">
        <v>-33</v>
      </c>
      <c r="AQ59">
        <v>0</v>
      </c>
      <c r="AR59">
        <v>0</v>
      </c>
      <c r="AS59">
        <v>0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184</v>
      </c>
      <c r="BG59">
        <v>81</v>
      </c>
      <c r="BH59" t="s">
        <v>98</v>
      </c>
    </row>
    <row r="60" spans="1:60">
      <c r="A60" t="s">
        <v>222</v>
      </c>
      <c r="B60" t="s">
        <v>86</v>
      </c>
      <c r="C60" t="s">
        <v>212</v>
      </c>
      <c r="D60" t="s">
        <v>88</v>
      </c>
      <c r="E60" s="2">
        <f>HYPERLINK("capsilon://?command=openfolder&amp;siteaddress=entcreditunion.emaiq-na2.net&amp;folderid=FX31341E52-7AF5-323C-2998-FCAFD70575E6","FX230365")</f>
        <v>0</v>
      </c>
      <c r="F60" t="s">
        <v>19</v>
      </c>
      <c r="G60" t="s">
        <v>19</v>
      </c>
      <c r="H60" t="s">
        <v>89</v>
      </c>
      <c r="I60" t="s">
        <v>219</v>
      </c>
      <c r="J60">
        <v>0</v>
      </c>
      <c r="K60" t="s">
        <v>91</v>
      </c>
      <c r="L60" t="s">
        <v>92</v>
      </c>
      <c r="M60" t="s">
        <v>93</v>
      </c>
      <c r="N60">
        <v>2</v>
      </c>
      <c r="O60" s="1">
        <v>44998.657743055555</v>
      </c>
      <c r="P60" s="1">
        <v>44998.710543981484</v>
      </c>
      <c r="Q60">
        <v>4027</v>
      </c>
      <c r="R60">
        <v>535</v>
      </c>
      <c r="S60" t="b">
        <v>0</v>
      </c>
      <c r="T60" t="s">
        <v>94</v>
      </c>
      <c r="U60" t="b">
        <v>1</v>
      </c>
      <c r="V60" t="s">
        <v>170</v>
      </c>
      <c r="W60" s="1">
        <v>44998.661851851852</v>
      </c>
      <c r="X60">
        <v>355</v>
      </c>
      <c r="Y60">
        <v>79</v>
      </c>
      <c r="Z60">
        <v>0</v>
      </c>
      <c r="AA60">
        <v>79</v>
      </c>
      <c r="AB60">
        <v>0</v>
      </c>
      <c r="AC60">
        <v>22</v>
      </c>
      <c r="AD60">
        <v>-79</v>
      </c>
      <c r="AE60">
        <v>0</v>
      </c>
      <c r="AF60">
        <v>0</v>
      </c>
      <c r="AG60">
        <v>0</v>
      </c>
      <c r="AH60" t="s">
        <v>96</v>
      </c>
      <c r="AI60" s="1">
        <v>44998.710543981484</v>
      </c>
      <c r="AJ60">
        <v>180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-79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184</v>
      </c>
      <c r="BG60">
        <v>76</v>
      </c>
      <c r="BH60" t="s">
        <v>98</v>
      </c>
    </row>
    <row r="61" spans="1:60">
      <c r="A61" t="s">
        <v>223</v>
      </c>
      <c r="B61" t="s">
        <v>86</v>
      </c>
      <c r="C61" t="s">
        <v>158</v>
      </c>
      <c r="D61" t="s">
        <v>88</v>
      </c>
      <c r="E61" s="2">
        <f>HYPERLINK("capsilon://?command=openfolder&amp;siteaddress=entcreditunion.emaiq-na2.net&amp;folderid=FXB3077634-2EA9-AC6F-0AB0-40412CB65B6E","FX230337")</f>
        <v>0</v>
      </c>
      <c r="F61" t="s">
        <v>19</v>
      </c>
      <c r="G61" t="s">
        <v>19</v>
      </c>
      <c r="H61" t="s">
        <v>89</v>
      </c>
      <c r="I61" t="s">
        <v>224</v>
      </c>
      <c r="J61">
        <v>0</v>
      </c>
      <c r="K61" t="s">
        <v>91</v>
      </c>
      <c r="L61" t="s">
        <v>92</v>
      </c>
      <c r="M61" t="s">
        <v>93</v>
      </c>
      <c r="N61">
        <v>1</v>
      </c>
      <c r="O61" s="1">
        <v>44998.699699074074</v>
      </c>
      <c r="P61" s="1">
        <v>44998.710740740738</v>
      </c>
      <c r="Q61">
        <v>829</v>
      </c>
      <c r="R61">
        <v>125</v>
      </c>
      <c r="S61" t="b">
        <v>0</v>
      </c>
      <c r="T61" t="s">
        <v>94</v>
      </c>
      <c r="U61" t="b">
        <v>0</v>
      </c>
      <c r="V61" t="s">
        <v>170</v>
      </c>
      <c r="W61" s="1">
        <v>44998.710740740738</v>
      </c>
      <c r="X61">
        <v>125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 t="s">
        <v>94</v>
      </c>
      <c r="AI61" t="s">
        <v>94</v>
      </c>
      <c r="AJ61" t="s">
        <v>94</v>
      </c>
      <c r="AK61" t="s">
        <v>94</v>
      </c>
      <c r="AL61" t="s">
        <v>94</v>
      </c>
      <c r="AM61" t="s">
        <v>94</v>
      </c>
      <c r="AN61" t="s">
        <v>94</v>
      </c>
      <c r="AO61" t="s">
        <v>94</v>
      </c>
      <c r="AP61" t="s">
        <v>94</v>
      </c>
      <c r="AQ61" t="s">
        <v>94</v>
      </c>
      <c r="AR61" t="s">
        <v>94</v>
      </c>
      <c r="AS61" t="s">
        <v>94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184</v>
      </c>
      <c r="BG61">
        <v>15</v>
      </c>
      <c r="BH61" t="s">
        <v>98</v>
      </c>
    </row>
    <row r="62" spans="1:60">
      <c r="A62" t="s">
        <v>225</v>
      </c>
      <c r="B62" t="s">
        <v>86</v>
      </c>
      <c r="C62" t="s">
        <v>226</v>
      </c>
      <c r="D62" t="s">
        <v>88</v>
      </c>
      <c r="E62" s="2">
        <f>HYPERLINK("capsilon://?command=openfolder&amp;siteaddress=entcreditunion.emaiq-na2.net&amp;folderid=FXD6C7F26B-0B4F-C900-A747-36B2228A095F","FX230367")</f>
        <v>0</v>
      </c>
      <c r="F62" t="s">
        <v>19</v>
      </c>
      <c r="G62" t="s">
        <v>19</v>
      </c>
      <c r="H62" t="s">
        <v>89</v>
      </c>
      <c r="I62" t="s">
        <v>227</v>
      </c>
      <c r="J62">
        <v>0</v>
      </c>
      <c r="K62" t="s">
        <v>91</v>
      </c>
      <c r="L62" t="s">
        <v>92</v>
      </c>
      <c r="M62" t="s">
        <v>93</v>
      </c>
      <c r="N62">
        <v>1</v>
      </c>
      <c r="O62" s="1">
        <v>44998.702650462961</v>
      </c>
      <c r="P62" s="1">
        <v>44998.713391203702</v>
      </c>
      <c r="Q62">
        <v>700</v>
      </c>
      <c r="R62">
        <v>228</v>
      </c>
      <c r="S62" t="b">
        <v>0</v>
      </c>
      <c r="T62" t="s">
        <v>94</v>
      </c>
      <c r="U62" t="b">
        <v>0</v>
      </c>
      <c r="V62" t="s">
        <v>170</v>
      </c>
      <c r="W62" s="1">
        <v>44998.713391203702</v>
      </c>
      <c r="X62">
        <v>228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 t="s">
        <v>94</v>
      </c>
      <c r="AI62" t="s">
        <v>94</v>
      </c>
      <c r="AJ62" t="s">
        <v>94</v>
      </c>
      <c r="AK62" t="s">
        <v>94</v>
      </c>
      <c r="AL62" t="s">
        <v>94</v>
      </c>
      <c r="AM62" t="s">
        <v>94</v>
      </c>
      <c r="AN62" t="s">
        <v>94</v>
      </c>
      <c r="AO62" t="s">
        <v>94</v>
      </c>
      <c r="AP62" t="s">
        <v>94</v>
      </c>
      <c r="AQ62" t="s">
        <v>94</v>
      </c>
      <c r="AR62" t="s">
        <v>94</v>
      </c>
      <c r="AS62" t="s">
        <v>94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184</v>
      </c>
      <c r="BG62">
        <v>15</v>
      </c>
      <c r="BH62" t="s">
        <v>98</v>
      </c>
    </row>
    <row r="63" spans="1:60">
      <c r="A63" t="s">
        <v>228</v>
      </c>
      <c r="B63" t="s">
        <v>86</v>
      </c>
      <c r="C63" t="s">
        <v>158</v>
      </c>
      <c r="D63" t="s">
        <v>88</v>
      </c>
      <c r="E63" s="2">
        <f>HYPERLINK("capsilon://?command=openfolder&amp;siteaddress=entcreditunion.emaiq-na2.net&amp;folderid=FXB3077634-2EA9-AC6F-0AB0-40412CB65B6E","FX230337")</f>
        <v>0</v>
      </c>
      <c r="F63" t="s">
        <v>19</v>
      </c>
      <c r="G63" t="s">
        <v>19</v>
      </c>
      <c r="H63" t="s">
        <v>89</v>
      </c>
      <c r="I63" t="s">
        <v>224</v>
      </c>
      <c r="J63">
        <v>0</v>
      </c>
      <c r="K63" t="s">
        <v>91</v>
      </c>
      <c r="L63" t="s">
        <v>92</v>
      </c>
      <c r="M63" t="s">
        <v>93</v>
      </c>
      <c r="N63">
        <v>2</v>
      </c>
      <c r="O63" s="1">
        <v>44998.71130787037</v>
      </c>
      <c r="P63" s="1">
        <v>44998.7971412037</v>
      </c>
      <c r="Q63">
        <v>7132</v>
      </c>
      <c r="R63">
        <v>284</v>
      </c>
      <c r="S63" t="b">
        <v>0</v>
      </c>
      <c r="T63" t="s">
        <v>94</v>
      </c>
      <c r="U63" t="b">
        <v>1</v>
      </c>
      <c r="V63" t="s">
        <v>170</v>
      </c>
      <c r="W63" s="1">
        <v>44998.715532407405</v>
      </c>
      <c r="X63">
        <v>184</v>
      </c>
      <c r="Y63">
        <v>36</v>
      </c>
      <c r="Z63">
        <v>0</v>
      </c>
      <c r="AA63">
        <v>36</v>
      </c>
      <c r="AB63">
        <v>0</v>
      </c>
      <c r="AC63">
        <v>11</v>
      </c>
      <c r="AD63">
        <v>-36</v>
      </c>
      <c r="AE63">
        <v>0</v>
      </c>
      <c r="AF63">
        <v>0</v>
      </c>
      <c r="AG63">
        <v>0</v>
      </c>
      <c r="AH63" t="s">
        <v>96</v>
      </c>
      <c r="AI63" s="1">
        <v>44998.7971412037</v>
      </c>
      <c r="AJ63">
        <v>100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-36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184</v>
      </c>
      <c r="BG63">
        <v>123</v>
      </c>
      <c r="BH63" t="s">
        <v>120</v>
      </c>
    </row>
    <row r="64" spans="1:60">
      <c r="A64" t="s">
        <v>229</v>
      </c>
      <c r="B64" t="s">
        <v>86</v>
      </c>
      <c r="C64" t="s">
        <v>226</v>
      </c>
      <c r="D64" t="s">
        <v>88</v>
      </c>
      <c r="E64" s="2">
        <f>HYPERLINK("capsilon://?command=openfolder&amp;siteaddress=entcreditunion.emaiq-na2.net&amp;folderid=FXD6C7F26B-0B4F-C900-A747-36B2228A095F","FX230367")</f>
        <v>0</v>
      </c>
      <c r="F64" t="s">
        <v>19</v>
      </c>
      <c r="G64" t="s">
        <v>19</v>
      </c>
      <c r="H64" t="s">
        <v>89</v>
      </c>
      <c r="I64" t="s">
        <v>227</v>
      </c>
      <c r="J64">
        <v>0</v>
      </c>
      <c r="K64" t="s">
        <v>91</v>
      </c>
      <c r="L64" t="s">
        <v>92</v>
      </c>
      <c r="M64" t="s">
        <v>93</v>
      </c>
      <c r="N64">
        <v>2</v>
      </c>
      <c r="O64" s="1">
        <v>44998.713726851849</v>
      </c>
      <c r="P64" s="1">
        <v>44998.800821759258</v>
      </c>
      <c r="Q64">
        <v>7023</v>
      </c>
      <c r="R64">
        <v>502</v>
      </c>
      <c r="S64" t="b">
        <v>0</v>
      </c>
      <c r="T64" t="s">
        <v>94</v>
      </c>
      <c r="U64" t="b">
        <v>1</v>
      </c>
      <c r="V64" t="s">
        <v>170</v>
      </c>
      <c r="W64" s="1">
        <v>44998.717685185184</v>
      </c>
      <c r="X64">
        <v>185</v>
      </c>
      <c r="Y64">
        <v>43</v>
      </c>
      <c r="Z64">
        <v>0</v>
      </c>
      <c r="AA64">
        <v>43</v>
      </c>
      <c r="AB64">
        <v>0</v>
      </c>
      <c r="AC64">
        <v>14</v>
      </c>
      <c r="AD64">
        <v>-43</v>
      </c>
      <c r="AE64">
        <v>0</v>
      </c>
      <c r="AF64">
        <v>0</v>
      </c>
      <c r="AG64">
        <v>0</v>
      </c>
      <c r="AH64" t="s">
        <v>96</v>
      </c>
      <c r="AI64" s="1">
        <v>44998.800821759258</v>
      </c>
      <c r="AJ64">
        <v>317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-43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184</v>
      </c>
      <c r="BG64">
        <v>125</v>
      </c>
      <c r="BH64" t="s">
        <v>120</v>
      </c>
    </row>
    <row r="65" spans="1:60">
      <c r="A65" t="s">
        <v>230</v>
      </c>
      <c r="B65" t="s">
        <v>86</v>
      </c>
      <c r="C65" t="s">
        <v>231</v>
      </c>
      <c r="D65" t="s">
        <v>88</v>
      </c>
      <c r="E65" s="2">
        <f>HYPERLINK("capsilon://?command=openfolder&amp;siteaddress=entcreditunion.emaiq-na2.net&amp;folderid=FXA0AF3836-4DF3-97BB-D7E2-C07ABF649029","FX230369")</f>
        <v>0</v>
      </c>
      <c r="F65" t="s">
        <v>19</v>
      </c>
      <c r="G65" t="s">
        <v>19</v>
      </c>
      <c r="H65" t="s">
        <v>89</v>
      </c>
      <c r="I65" t="s">
        <v>232</v>
      </c>
      <c r="J65">
        <v>0</v>
      </c>
      <c r="K65" t="s">
        <v>91</v>
      </c>
      <c r="L65" t="s">
        <v>92</v>
      </c>
      <c r="M65" t="s">
        <v>93</v>
      </c>
      <c r="N65">
        <v>2</v>
      </c>
      <c r="O65" s="1">
        <v>44998.908715277779</v>
      </c>
      <c r="P65" s="1">
        <v>44998.991493055553</v>
      </c>
      <c r="Q65">
        <v>5763</v>
      </c>
      <c r="R65">
        <v>1389</v>
      </c>
      <c r="S65" t="b">
        <v>0</v>
      </c>
      <c r="T65" t="s">
        <v>94</v>
      </c>
      <c r="U65" t="b">
        <v>0</v>
      </c>
      <c r="V65" t="s">
        <v>233</v>
      </c>
      <c r="W65" s="1">
        <v>44998.972719907404</v>
      </c>
      <c r="X65">
        <v>996</v>
      </c>
      <c r="Y65">
        <v>61</v>
      </c>
      <c r="Z65">
        <v>0</v>
      </c>
      <c r="AA65">
        <v>61</v>
      </c>
      <c r="AB65">
        <v>10</v>
      </c>
      <c r="AC65">
        <v>19</v>
      </c>
      <c r="AD65">
        <v>-61</v>
      </c>
      <c r="AE65">
        <v>0</v>
      </c>
      <c r="AF65">
        <v>0</v>
      </c>
      <c r="AG65">
        <v>0</v>
      </c>
      <c r="AH65" t="s">
        <v>234</v>
      </c>
      <c r="AI65" s="1">
        <v>44998.991493055553</v>
      </c>
      <c r="AJ65">
        <v>393</v>
      </c>
      <c r="AK65">
        <v>7</v>
      </c>
      <c r="AL65">
        <v>0</v>
      </c>
      <c r="AM65">
        <v>7</v>
      </c>
      <c r="AN65">
        <v>0</v>
      </c>
      <c r="AO65">
        <v>7</v>
      </c>
      <c r="AP65">
        <v>-68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184</v>
      </c>
      <c r="BG65">
        <v>119</v>
      </c>
      <c r="BH65" t="s">
        <v>98</v>
      </c>
    </row>
    <row r="66" spans="1:60">
      <c r="A66" t="s">
        <v>235</v>
      </c>
      <c r="B66" t="s">
        <v>86</v>
      </c>
      <c r="C66" t="s">
        <v>231</v>
      </c>
      <c r="D66" t="s">
        <v>88</v>
      </c>
      <c r="E66" s="2">
        <f>HYPERLINK("capsilon://?command=openfolder&amp;siteaddress=entcreditunion.emaiq-na2.net&amp;folderid=FXA0AF3836-4DF3-97BB-D7E2-C07ABF649029","FX230369")</f>
        <v>0</v>
      </c>
      <c r="F66" t="s">
        <v>19</v>
      </c>
      <c r="G66" t="s">
        <v>19</v>
      </c>
      <c r="H66" t="s">
        <v>89</v>
      </c>
      <c r="I66" t="s">
        <v>236</v>
      </c>
      <c r="J66">
        <v>0</v>
      </c>
      <c r="K66" t="s">
        <v>91</v>
      </c>
      <c r="L66" t="s">
        <v>92</v>
      </c>
      <c r="M66" t="s">
        <v>93</v>
      </c>
      <c r="N66">
        <v>2</v>
      </c>
      <c r="O66" s="1">
        <v>44998.908761574072</v>
      </c>
      <c r="P66" s="1">
        <v>44998.993692129632</v>
      </c>
      <c r="Q66">
        <v>6631</v>
      </c>
      <c r="R66">
        <v>707</v>
      </c>
      <c r="S66" t="b">
        <v>0</v>
      </c>
      <c r="T66" t="s">
        <v>94</v>
      </c>
      <c r="U66" t="b">
        <v>0</v>
      </c>
      <c r="V66" t="s">
        <v>233</v>
      </c>
      <c r="W66" s="1">
        <v>44998.978726851848</v>
      </c>
      <c r="X66">
        <v>518</v>
      </c>
      <c r="Y66">
        <v>37</v>
      </c>
      <c r="Z66">
        <v>0</v>
      </c>
      <c r="AA66">
        <v>37</v>
      </c>
      <c r="AB66">
        <v>11</v>
      </c>
      <c r="AC66">
        <v>10</v>
      </c>
      <c r="AD66">
        <v>-37</v>
      </c>
      <c r="AE66">
        <v>0</v>
      </c>
      <c r="AF66">
        <v>0</v>
      </c>
      <c r="AG66">
        <v>0</v>
      </c>
      <c r="AH66" t="s">
        <v>234</v>
      </c>
      <c r="AI66" s="1">
        <v>44998.993692129632</v>
      </c>
      <c r="AJ66">
        <v>189</v>
      </c>
      <c r="AK66">
        <v>5</v>
      </c>
      <c r="AL66">
        <v>0</v>
      </c>
      <c r="AM66">
        <v>5</v>
      </c>
      <c r="AN66">
        <v>0</v>
      </c>
      <c r="AO66">
        <v>4</v>
      </c>
      <c r="AP66">
        <v>-42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184</v>
      </c>
      <c r="BG66">
        <v>122</v>
      </c>
      <c r="BH66" t="s">
        <v>120</v>
      </c>
    </row>
    <row r="67" spans="1:60">
      <c r="A67" t="s">
        <v>237</v>
      </c>
      <c r="B67" t="s">
        <v>86</v>
      </c>
      <c r="C67" t="s">
        <v>158</v>
      </c>
      <c r="D67" t="s">
        <v>88</v>
      </c>
      <c r="E67" s="2">
        <f>HYPERLINK("capsilon://?command=openfolder&amp;siteaddress=entcreditunion.emaiq-na2.net&amp;folderid=FXB3077634-2EA9-AC6F-0AB0-40412CB65B6E","FX230337")</f>
        <v>0</v>
      </c>
      <c r="F67" t="s">
        <v>19</v>
      </c>
      <c r="G67" t="s">
        <v>19</v>
      </c>
      <c r="H67" t="s">
        <v>89</v>
      </c>
      <c r="I67" t="s">
        <v>238</v>
      </c>
      <c r="J67">
        <v>0</v>
      </c>
      <c r="K67" t="s">
        <v>91</v>
      </c>
      <c r="L67" t="s">
        <v>92</v>
      </c>
      <c r="M67" t="s">
        <v>93</v>
      </c>
      <c r="N67">
        <v>2</v>
      </c>
      <c r="O67" s="1">
        <v>44999.453842592593</v>
      </c>
      <c r="P67" s="1">
        <v>44999.673715277779</v>
      </c>
      <c r="Q67">
        <v>17936</v>
      </c>
      <c r="R67">
        <v>1061</v>
      </c>
      <c r="S67" t="b">
        <v>0</v>
      </c>
      <c r="T67" t="s">
        <v>94</v>
      </c>
      <c r="U67" t="b">
        <v>0</v>
      </c>
      <c r="V67" t="s">
        <v>170</v>
      </c>
      <c r="W67" s="1">
        <v>44999.534282407411</v>
      </c>
      <c r="X67">
        <v>591</v>
      </c>
      <c r="Y67">
        <v>49</v>
      </c>
      <c r="Z67">
        <v>0</v>
      </c>
      <c r="AA67">
        <v>49</v>
      </c>
      <c r="AB67">
        <v>0</v>
      </c>
      <c r="AC67">
        <v>16</v>
      </c>
      <c r="AD67">
        <v>-49</v>
      </c>
      <c r="AE67">
        <v>0</v>
      </c>
      <c r="AF67">
        <v>0</v>
      </c>
      <c r="AG67">
        <v>0</v>
      </c>
      <c r="AH67" t="s">
        <v>239</v>
      </c>
      <c r="AI67" s="1">
        <v>44999.673715277779</v>
      </c>
      <c r="AJ67">
        <v>454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-50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240</v>
      </c>
      <c r="BG67">
        <v>316</v>
      </c>
      <c r="BH67" t="s">
        <v>120</v>
      </c>
    </row>
    <row r="68" spans="1:60">
      <c r="A68" t="s">
        <v>241</v>
      </c>
      <c r="B68" t="s">
        <v>86</v>
      </c>
      <c r="C68" t="s">
        <v>242</v>
      </c>
      <c r="D68" t="s">
        <v>88</v>
      </c>
      <c r="E68" s="2">
        <f>HYPERLINK("capsilon://?command=openfolder&amp;siteaddress=entcreditunion.emaiq-na2.net&amp;folderid=FXA3EA5277-4E2C-A665-DDB8-B0139C6843E6","FX230373")</f>
        <v>0</v>
      </c>
      <c r="F68" t="s">
        <v>19</v>
      </c>
      <c r="G68" t="s">
        <v>19</v>
      </c>
      <c r="H68" t="s">
        <v>89</v>
      </c>
      <c r="I68" t="s">
        <v>243</v>
      </c>
      <c r="J68">
        <v>0</v>
      </c>
      <c r="K68" t="s">
        <v>91</v>
      </c>
      <c r="L68" t="s">
        <v>92</v>
      </c>
      <c r="M68" t="s">
        <v>93</v>
      </c>
      <c r="N68">
        <v>1</v>
      </c>
      <c r="O68" s="1">
        <v>44999.483553240738</v>
      </c>
      <c r="P68" s="1">
        <v>44999.542210648149</v>
      </c>
      <c r="Q68">
        <v>4384</v>
      </c>
      <c r="R68">
        <v>684</v>
      </c>
      <c r="S68" t="b">
        <v>0</v>
      </c>
      <c r="T68" t="s">
        <v>94</v>
      </c>
      <c r="U68" t="b">
        <v>0</v>
      </c>
      <c r="V68" t="s">
        <v>170</v>
      </c>
      <c r="W68" s="1">
        <v>44999.542210648149</v>
      </c>
      <c r="X68">
        <v>684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1</v>
      </c>
      <c r="AH68" t="s">
        <v>94</v>
      </c>
      <c r="AI68" t="s">
        <v>94</v>
      </c>
      <c r="AJ68" t="s">
        <v>94</v>
      </c>
      <c r="AK68" t="s">
        <v>94</v>
      </c>
      <c r="AL68" t="s">
        <v>94</v>
      </c>
      <c r="AM68" t="s">
        <v>94</v>
      </c>
      <c r="AN68" t="s">
        <v>94</v>
      </c>
      <c r="AO68" t="s">
        <v>94</v>
      </c>
      <c r="AP68" t="s">
        <v>94</v>
      </c>
      <c r="AQ68" t="s">
        <v>94</v>
      </c>
      <c r="AR68" t="s">
        <v>94</v>
      </c>
      <c r="AS68" t="s">
        <v>94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240</v>
      </c>
      <c r="BG68">
        <v>84</v>
      </c>
      <c r="BH68" t="s">
        <v>98</v>
      </c>
    </row>
    <row r="69" spans="1:60">
      <c r="A69" t="s">
        <v>244</v>
      </c>
      <c r="B69" t="s">
        <v>86</v>
      </c>
      <c r="C69" t="s">
        <v>242</v>
      </c>
      <c r="D69" t="s">
        <v>88</v>
      </c>
      <c r="E69" s="2">
        <f>HYPERLINK("capsilon://?command=openfolder&amp;siteaddress=entcreditunion.emaiq-na2.net&amp;folderid=FXA3EA5277-4E2C-A665-DDB8-B0139C6843E6","FX230373")</f>
        <v>0</v>
      </c>
      <c r="F69" t="s">
        <v>19</v>
      </c>
      <c r="G69" t="s">
        <v>19</v>
      </c>
      <c r="H69" t="s">
        <v>89</v>
      </c>
      <c r="I69" t="s">
        <v>245</v>
      </c>
      <c r="J69">
        <v>0</v>
      </c>
      <c r="K69" t="s">
        <v>91</v>
      </c>
      <c r="L69" t="s">
        <v>92</v>
      </c>
      <c r="M69" t="s">
        <v>93</v>
      </c>
      <c r="N69">
        <v>1</v>
      </c>
      <c r="O69" s="1">
        <v>44999.486064814817</v>
      </c>
      <c r="P69" s="1">
        <v>44999.549085648148</v>
      </c>
      <c r="Q69">
        <v>4852</v>
      </c>
      <c r="R69">
        <v>593</v>
      </c>
      <c r="S69" t="b">
        <v>0</v>
      </c>
      <c r="T69" t="s">
        <v>94</v>
      </c>
      <c r="U69" t="b">
        <v>0</v>
      </c>
      <c r="V69" t="s">
        <v>170</v>
      </c>
      <c r="W69" s="1">
        <v>44999.549085648148</v>
      </c>
      <c r="X69">
        <v>593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51</v>
      </c>
      <c r="AF69">
        <v>0</v>
      </c>
      <c r="AG69">
        <v>1</v>
      </c>
      <c r="AH69" t="s">
        <v>94</v>
      </c>
      <c r="AI69" t="s">
        <v>94</v>
      </c>
      <c r="AJ69" t="s">
        <v>94</v>
      </c>
      <c r="AK69" t="s">
        <v>94</v>
      </c>
      <c r="AL69" t="s">
        <v>94</v>
      </c>
      <c r="AM69" t="s">
        <v>94</v>
      </c>
      <c r="AN69" t="s">
        <v>94</v>
      </c>
      <c r="AO69" t="s">
        <v>94</v>
      </c>
      <c r="AP69" t="s">
        <v>94</v>
      </c>
      <c r="AQ69" t="s">
        <v>94</v>
      </c>
      <c r="AR69" t="s">
        <v>94</v>
      </c>
      <c r="AS69" t="s">
        <v>94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240</v>
      </c>
      <c r="BG69">
        <v>90</v>
      </c>
      <c r="BH69" t="s">
        <v>98</v>
      </c>
    </row>
    <row r="70" spans="1:60">
      <c r="A70" t="s">
        <v>246</v>
      </c>
      <c r="B70" t="s">
        <v>86</v>
      </c>
      <c r="C70" t="s">
        <v>247</v>
      </c>
      <c r="D70" t="s">
        <v>88</v>
      </c>
      <c r="E70" s="2">
        <f>HYPERLINK("capsilon://?command=openfolder&amp;siteaddress=entcreditunion.emaiq-na2.net&amp;folderid=FX59F8A454-D260-3D0E-5CA3-762EA41883F9","FX230375")</f>
        <v>0</v>
      </c>
      <c r="F70" t="s">
        <v>19</v>
      </c>
      <c r="G70" t="s">
        <v>19</v>
      </c>
      <c r="H70" t="s">
        <v>89</v>
      </c>
      <c r="I70" t="s">
        <v>248</v>
      </c>
      <c r="J70">
        <v>0</v>
      </c>
      <c r="K70" t="s">
        <v>91</v>
      </c>
      <c r="L70" t="s">
        <v>92</v>
      </c>
      <c r="M70" t="s">
        <v>93</v>
      </c>
      <c r="N70">
        <v>1</v>
      </c>
      <c r="O70" s="1">
        <v>44999.504074074073</v>
      </c>
      <c r="P70" s="1">
        <v>44999.570474537039</v>
      </c>
      <c r="Q70">
        <v>5588</v>
      </c>
      <c r="R70">
        <v>149</v>
      </c>
      <c r="S70" t="b">
        <v>0</v>
      </c>
      <c r="T70" t="s">
        <v>94</v>
      </c>
      <c r="U70" t="b">
        <v>0</v>
      </c>
      <c r="V70" t="s">
        <v>170</v>
      </c>
      <c r="W70" s="1">
        <v>44999.570474537039</v>
      </c>
      <c r="X70">
        <v>149</v>
      </c>
      <c r="Y70">
        <v>24</v>
      </c>
      <c r="Z70">
        <v>0</v>
      </c>
      <c r="AA70">
        <v>24</v>
      </c>
      <c r="AB70">
        <v>0</v>
      </c>
      <c r="AC70">
        <v>2</v>
      </c>
      <c r="AD70">
        <v>-24</v>
      </c>
      <c r="AE70">
        <v>35</v>
      </c>
      <c r="AF70">
        <v>0</v>
      </c>
      <c r="AG70">
        <v>1</v>
      </c>
      <c r="AH70" t="s">
        <v>94</v>
      </c>
      <c r="AI70" t="s">
        <v>94</v>
      </c>
      <c r="AJ70" t="s">
        <v>94</v>
      </c>
      <c r="AK70" t="s">
        <v>94</v>
      </c>
      <c r="AL70" t="s">
        <v>94</v>
      </c>
      <c r="AM70" t="s">
        <v>94</v>
      </c>
      <c r="AN70" t="s">
        <v>94</v>
      </c>
      <c r="AO70" t="s">
        <v>94</v>
      </c>
      <c r="AP70" t="s">
        <v>94</v>
      </c>
      <c r="AQ70" t="s">
        <v>94</v>
      </c>
      <c r="AR70" t="s">
        <v>94</v>
      </c>
      <c r="AS70" t="s">
        <v>94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240</v>
      </c>
      <c r="BG70">
        <v>95</v>
      </c>
      <c r="BH70" t="s">
        <v>98</v>
      </c>
    </row>
    <row r="71" spans="1:60">
      <c r="A71" t="s">
        <v>249</v>
      </c>
      <c r="B71" t="s">
        <v>86</v>
      </c>
      <c r="C71" t="s">
        <v>247</v>
      </c>
      <c r="D71" t="s">
        <v>88</v>
      </c>
      <c r="E71" s="2">
        <f>HYPERLINK("capsilon://?command=openfolder&amp;siteaddress=entcreditunion.emaiq-na2.net&amp;folderid=FX59F8A454-D260-3D0E-5CA3-762EA41883F9","FX230375")</f>
        <v>0</v>
      </c>
      <c r="F71" t="s">
        <v>19</v>
      </c>
      <c r="G71" t="s">
        <v>19</v>
      </c>
      <c r="H71" t="s">
        <v>89</v>
      </c>
      <c r="I71" t="s">
        <v>250</v>
      </c>
      <c r="J71">
        <v>0</v>
      </c>
      <c r="K71" t="s">
        <v>91</v>
      </c>
      <c r="L71" t="s">
        <v>92</v>
      </c>
      <c r="M71" t="s">
        <v>93</v>
      </c>
      <c r="N71">
        <v>1</v>
      </c>
      <c r="O71" s="1">
        <v>44999.504178240742</v>
      </c>
      <c r="P71" s="1">
        <v>44999.572025462963</v>
      </c>
      <c r="Q71">
        <v>5729</v>
      </c>
      <c r="R71">
        <v>133</v>
      </c>
      <c r="S71" t="b">
        <v>0</v>
      </c>
      <c r="T71" t="s">
        <v>94</v>
      </c>
      <c r="U71" t="b">
        <v>0</v>
      </c>
      <c r="V71" t="s">
        <v>170</v>
      </c>
      <c r="W71" s="1">
        <v>44999.572025462963</v>
      </c>
      <c r="X71">
        <v>133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 t="s">
        <v>94</v>
      </c>
      <c r="AI71" t="s">
        <v>94</v>
      </c>
      <c r="AJ71" t="s">
        <v>94</v>
      </c>
      <c r="AK71" t="s">
        <v>94</v>
      </c>
      <c r="AL71" t="s">
        <v>94</v>
      </c>
      <c r="AM71" t="s">
        <v>94</v>
      </c>
      <c r="AN71" t="s">
        <v>94</v>
      </c>
      <c r="AO71" t="s">
        <v>94</v>
      </c>
      <c r="AP71" t="s">
        <v>94</v>
      </c>
      <c r="AQ71" t="s">
        <v>94</v>
      </c>
      <c r="AR71" t="s">
        <v>94</v>
      </c>
      <c r="AS71" t="s">
        <v>94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240</v>
      </c>
      <c r="BG71">
        <v>97</v>
      </c>
      <c r="BH71" t="s">
        <v>98</v>
      </c>
    </row>
    <row r="72" spans="1:60">
      <c r="A72" t="s">
        <v>251</v>
      </c>
      <c r="B72" t="s">
        <v>86</v>
      </c>
      <c r="C72" t="s">
        <v>247</v>
      </c>
      <c r="D72" t="s">
        <v>88</v>
      </c>
      <c r="E72" s="2">
        <f>HYPERLINK("capsilon://?command=openfolder&amp;siteaddress=entcreditunion.emaiq-na2.net&amp;folderid=FX59F8A454-D260-3D0E-5CA3-762EA41883F9","FX230375")</f>
        <v>0</v>
      </c>
      <c r="F72" t="s">
        <v>19</v>
      </c>
      <c r="G72" t="s">
        <v>19</v>
      </c>
      <c r="H72" t="s">
        <v>89</v>
      </c>
      <c r="I72" t="s">
        <v>252</v>
      </c>
      <c r="J72">
        <v>0</v>
      </c>
      <c r="K72" t="s">
        <v>91</v>
      </c>
      <c r="L72" t="s">
        <v>92</v>
      </c>
      <c r="M72" t="s">
        <v>93</v>
      </c>
      <c r="N72">
        <v>1</v>
      </c>
      <c r="O72" s="1">
        <v>44999.504699074074</v>
      </c>
      <c r="P72" s="1">
        <v>44999.573414351849</v>
      </c>
      <c r="Q72">
        <v>5863</v>
      </c>
      <c r="R72">
        <v>74</v>
      </c>
      <c r="S72" t="b">
        <v>0</v>
      </c>
      <c r="T72" t="s">
        <v>94</v>
      </c>
      <c r="U72" t="b">
        <v>0</v>
      </c>
      <c r="V72" t="s">
        <v>170</v>
      </c>
      <c r="W72" s="1">
        <v>44999.573414351849</v>
      </c>
      <c r="X72">
        <v>74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 t="s">
        <v>94</v>
      </c>
      <c r="AI72" t="s">
        <v>94</v>
      </c>
      <c r="AJ72" t="s">
        <v>94</v>
      </c>
      <c r="AK72" t="s">
        <v>94</v>
      </c>
      <c r="AL72" t="s">
        <v>94</v>
      </c>
      <c r="AM72" t="s">
        <v>94</v>
      </c>
      <c r="AN72" t="s">
        <v>94</v>
      </c>
      <c r="AO72" t="s">
        <v>94</v>
      </c>
      <c r="AP72" t="s">
        <v>94</v>
      </c>
      <c r="AQ72" t="s">
        <v>94</v>
      </c>
      <c r="AR72" t="s">
        <v>94</v>
      </c>
      <c r="AS72" t="s">
        <v>94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240</v>
      </c>
      <c r="BG72">
        <v>98</v>
      </c>
      <c r="BH72" t="s">
        <v>98</v>
      </c>
    </row>
    <row r="73" spans="1:60">
      <c r="A73" t="s">
        <v>253</v>
      </c>
      <c r="B73" t="s">
        <v>86</v>
      </c>
      <c r="C73" t="s">
        <v>247</v>
      </c>
      <c r="D73" t="s">
        <v>88</v>
      </c>
      <c r="E73" s="2">
        <f>HYPERLINK("capsilon://?command=openfolder&amp;siteaddress=entcreditunion.emaiq-na2.net&amp;folderid=FX59F8A454-D260-3D0E-5CA3-762EA41883F9","FX230375")</f>
        <v>0</v>
      </c>
      <c r="F73" t="s">
        <v>19</v>
      </c>
      <c r="G73" t="s">
        <v>19</v>
      </c>
      <c r="H73" t="s">
        <v>89</v>
      </c>
      <c r="I73" t="s">
        <v>254</v>
      </c>
      <c r="J73">
        <v>0</v>
      </c>
      <c r="K73" t="s">
        <v>91</v>
      </c>
      <c r="L73" t="s">
        <v>92</v>
      </c>
      <c r="M73" t="s">
        <v>93</v>
      </c>
      <c r="N73">
        <v>1</v>
      </c>
      <c r="O73" s="1">
        <v>44999.504999999997</v>
      </c>
      <c r="P73" s="1">
        <v>44999.577939814815</v>
      </c>
      <c r="Q73">
        <v>6207</v>
      </c>
      <c r="R73">
        <v>95</v>
      </c>
      <c r="S73" t="b">
        <v>0</v>
      </c>
      <c r="T73" t="s">
        <v>94</v>
      </c>
      <c r="U73" t="b">
        <v>0</v>
      </c>
      <c r="V73" t="s">
        <v>170</v>
      </c>
      <c r="W73" s="1">
        <v>44999.577939814815</v>
      </c>
      <c r="X73">
        <v>95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32</v>
      </c>
      <c r="AF73">
        <v>0</v>
      </c>
      <c r="AG73">
        <v>1</v>
      </c>
      <c r="AH73" t="s">
        <v>94</v>
      </c>
      <c r="AI73" t="s">
        <v>94</v>
      </c>
      <c r="AJ73" t="s">
        <v>94</v>
      </c>
      <c r="AK73" t="s">
        <v>94</v>
      </c>
      <c r="AL73" t="s">
        <v>94</v>
      </c>
      <c r="AM73" t="s">
        <v>94</v>
      </c>
      <c r="AN73" t="s">
        <v>94</v>
      </c>
      <c r="AO73" t="s">
        <v>94</v>
      </c>
      <c r="AP73" t="s">
        <v>94</v>
      </c>
      <c r="AQ73" t="s">
        <v>94</v>
      </c>
      <c r="AR73" t="s">
        <v>94</v>
      </c>
      <c r="AS73" t="s">
        <v>94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240</v>
      </c>
      <c r="BG73">
        <v>105</v>
      </c>
      <c r="BH73" t="s">
        <v>98</v>
      </c>
    </row>
    <row r="74" spans="1:60">
      <c r="A74" t="s">
        <v>255</v>
      </c>
      <c r="B74" t="s">
        <v>86</v>
      </c>
      <c r="C74" t="s">
        <v>242</v>
      </c>
      <c r="D74" t="s">
        <v>88</v>
      </c>
      <c r="E74" s="2">
        <f>HYPERLINK("capsilon://?command=openfolder&amp;siteaddress=entcreditunion.emaiq-na2.net&amp;folderid=FXA3EA5277-4E2C-A665-DDB8-B0139C6843E6","FX230373")</f>
        <v>0</v>
      </c>
      <c r="F74" t="s">
        <v>19</v>
      </c>
      <c r="G74" t="s">
        <v>19</v>
      </c>
      <c r="H74" t="s">
        <v>89</v>
      </c>
      <c r="I74" t="s">
        <v>243</v>
      </c>
      <c r="J74">
        <v>0</v>
      </c>
      <c r="K74" t="s">
        <v>91</v>
      </c>
      <c r="L74" t="s">
        <v>92</v>
      </c>
      <c r="M74" t="s">
        <v>93</v>
      </c>
      <c r="N74">
        <v>2</v>
      </c>
      <c r="O74" s="1">
        <v>44999.542627314811</v>
      </c>
      <c r="P74" s="1">
        <v>44999.649398148147</v>
      </c>
      <c r="Q74">
        <v>6590</v>
      </c>
      <c r="R74">
        <v>2635</v>
      </c>
      <c r="S74" t="b">
        <v>0</v>
      </c>
      <c r="T74" t="s">
        <v>94</v>
      </c>
      <c r="U74" t="b">
        <v>1</v>
      </c>
      <c r="V74" t="s">
        <v>170</v>
      </c>
      <c r="W74" s="1">
        <v>44999.561400462961</v>
      </c>
      <c r="X74">
        <v>1063</v>
      </c>
      <c r="Y74">
        <v>58</v>
      </c>
      <c r="Z74">
        <v>0</v>
      </c>
      <c r="AA74">
        <v>58</v>
      </c>
      <c r="AB74">
        <v>0</v>
      </c>
      <c r="AC74">
        <v>39</v>
      </c>
      <c r="AD74">
        <v>-58</v>
      </c>
      <c r="AE74">
        <v>0</v>
      </c>
      <c r="AF74">
        <v>0</v>
      </c>
      <c r="AG74">
        <v>0</v>
      </c>
      <c r="AH74" t="s">
        <v>239</v>
      </c>
      <c r="AI74" s="1">
        <v>44999.649398148147</v>
      </c>
      <c r="AJ74">
        <v>1572</v>
      </c>
      <c r="AK74">
        <v>5</v>
      </c>
      <c r="AL74">
        <v>0</v>
      </c>
      <c r="AM74">
        <v>5</v>
      </c>
      <c r="AN74">
        <v>0</v>
      </c>
      <c r="AO74">
        <v>5</v>
      </c>
      <c r="AP74">
        <v>-63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240</v>
      </c>
      <c r="BG74">
        <v>153</v>
      </c>
      <c r="BH74" t="s">
        <v>120</v>
      </c>
    </row>
    <row r="75" spans="1:60">
      <c r="A75" t="s">
        <v>256</v>
      </c>
      <c r="B75" t="s">
        <v>86</v>
      </c>
      <c r="C75" t="s">
        <v>242</v>
      </c>
      <c r="D75" t="s">
        <v>88</v>
      </c>
      <c r="E75" s="2">
        <f>HYPERLINK("capsilon://?command=openfolder&amp;siteaddress=entcreditunion.emaiq-na2.net&amp;folderid=FXA3EA5277-4E2C-A665-DDB8-B0139C6843E6","FX230373")</f>
        <v>0</v>
      </c>
      <c r="F75" t="s">
        <v>19</v>
      </c>
      <c r="G75" t="s">
        <v>19</v>
      </c>
      <c r="H75" t="s">
        <v>89</v>
      </c>
      <c r="I75" t="s">
        <v>245</v>
      </c>
      <c r="J75">
        <v>0</v>
      </c>
      <c r="K75" t="s">
        <v>91</v>
      </c>
      <c r="L75" t="s">
        <v>92</v>
      </c>
      <c r="M75" t="s">
        <v>93</v>
      </c>
      <c r="N75">
        <v>2</v>
      </c>
      <c r="O75" s="1">
        <v>44999.549884259257</v>
      </c>
      <c r="P75" s="1">
        <v>44999.657789351855</v>
      </c>
      <c r="Q75">
        <v>7965</v>
      </c>
      <c r="R75">
        <v>1358</v>
      </c>
      <c r="S75" t="b">
        <v>0</v>
      </c>
      <c r="T75" t="s">
        <v>94</v>
      </c>
      <c r="U75" t="b">
        <v>1</v>
      </c>
      <c r="V75" t="s">
        <v>170</v>
      </c>
      <c r="W75" s="1">
        <v>44999.568749999999</v>
      </c>
      <c r="X75">
        <v>634</v>
      </c>
      <c r="Y75">
        <v>58</v>
      </c>
      <c r="Z75">
        <v>0</v>
      </c>
      <c r="AA75">
        <v>58</v>
      </c>
      <c r="AB75">
        <v>0</v>
      </c>
      <c r="AC75">
        <v>38</v>
      </c>
      <c r="AD75">
        <v>-58</v>
      </c>
      <c r="AE75">
        <v>0</v>
      </c>
      <c r="AF75">
        <v>0</v>
      </c>
      <c r="AG75">
        <v>0</v>
      </c>
      <c r="AH75" t="s">
        <v>239</v>
      </c>
      <c r="AI75" s="1">
        <v>44999.657789351855</v>
      </c>
      <c r="AJ75">
        <v>724</v>
      </c>
      <c r="AK75">
        <v>3</v>
      </c>
      <c r="AL75">
        <v>0</v>
      </c>
      <c r="AM75">
        <v>3</v>
      </c>
      <c r="AN75">
        <v>0</v>
      </c>
      <c r="AO75">
        <v>4</v>
      </c>
      <c r="AP75">
        <v>-61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240</v>
      </c>
      <c r="BG75">
        <v>155</v>
      </c>
      <c r="BH75" t="s">
        <v>120</v>
      </c>
    </row>
    <row r="76" spans="1:60">
      <c r="A76" t="s">
        <v>257</v>
      </c>
      <c r="B76" t="s">
        <v>86</v>
      </c>
      <c r="C76" t="s">
        <v>247</v>
      </c>
      <c r="D76" t="s">
        <v>88</v>
      </c>
      <c r="E76" s="2">
        <f>HYPERLINK("capsilon://?command=openfolder&amp;siteaddress=entcreditunion.emaiq-na2.net&amp;folderid=FX59F8A454-D260-3D0E-5CA3-762EA41883F9","FX230375")</f>
        <v>0</v>
      </c>
      <c r="F76" t="s">
        <v>19</v>
      </c>
      <c r="G76" t="s">
        <v>19</v>
      </c>
      <c r="H76" t="s">
        <v>89</v>
      </c>
      <c r="I76" t="s">
        <v>248</v>
      </c>
      <c r="J76">
        <v>0</v>
      </c>
      <c r="K76" t="s">
        <v>91</v>
      </c>
      <c r="L76" t="s">
        <v>92</v>
      </c>
      <c r="M76" t="s">
        <v>93</v>
      </c>
      <c r="N76">
        <v>2</v>
      </c>
      <c r="O76" s="1">
        <v>44999.570810185185</v>
      </c>
      <c r="P76" s="1">
        <v>44999.658912037034</v>
      </c>
      <c r="Q76">
        <v>7472</v>
      </c>
      <c r="R76">
        <v>140</v>
      </c>
      <c r="S76" t="b">
        <v>0</v>
      </c>
      <c r="T76" t="s">
        <v>94</v>
      </c>
      <c r="U76" t="b">
        <v>1</v>
      </c>
      <c r="V76" t="s">
        <v>170</v>
      </c>
      <c r="W76" s="1">
        <v>44999.572546296295</v>
      </c>
      <c r="X76">
        <v>44</v>
      </c>
      <c r="Y76">
        <v>23</v>
      </c>
      <c r="Z76">
        <v>0</v>
      </c>
      <c r="AA76">
        <v>23</v>
      </c>
      <c r="AB76">
        <v>0</v>
      </c>
      <c r="AC76">
        <v>1</v>
      </c>
      <c r="AD76">
        <v>-23</v>
      </c>
      <c r="AE76">
        <v>0</v>
      </c>
      <c r="AF76">
        <v>0</v>
      </c>
      <c r="AG76">
        <v>0</v>
      </c>
      <c r="AH76" t="s">
        <v>239</v>
      </c>
      <c r="AI76" s="1">
        <v>44999.658912037034</v>
      </c>
      <c r="AJ76">
        <v>96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-23</v>
      </c>
      <c r="AQ76">
        <v>0</v>
      </c>
      <c r="AR76">
        <v>0</v>
      </c>
      <c r="AS76">
        <v>0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240</v>
      </c>
      <c r="BG76">
        <v>126</v>
      </c>
      <c r="BH76" t="s">
        <v>120</v>
      </c>
    </row>
    <row r="77" spans="1:60">
      <c r="A77" t="s">
        <v>258</v>
      </c>
      <c r="B77" t="s">
        <v>86</v>
      </c>
      <c r="C77" t="s">
        <v>247</v>
      </c>
      <c r="D77" t="s">
        <v>88</v>
      </c>
      <c r="E77" s="2">
        <f>HYPERLINK("capsilon://?command=openfolder&amp;siteaddress=entcreditunion.emaiq-na2.net&amp;folderid=FX59F8A454-D260-3D0E-5CA3-762EA41883F9","FX230375")</f>
        <v>0</v>
      </c>
      <c r="F77" t="s">
        <v>19</v>
      </c>
      <c r="G77" t="s">
        <v>19</v>
      </c>
      <c r="H77" t="s">
        <v>89</v>
      </c>
      <c r="I77" t="s">
        <v>250</v>
      </c>
      <c r="J77">
        <v>0</v>
      </c>
      <c r="K77" t="s">
        <v>91</v>
      </c>
      <c r="L77" t="s">
        <v>92</v>
      </c>
      <c r="M77" t="s">
        <v>93</v>
      </c>
      <c r="N77">
        <v>2</v>
      </c>
      <c r="O77" s="1">
        <v>44999.572638888887</v>
      </c>
      <c r="P77" s="1">
        <v>44999.664571759262</v>
      </c>
      <c r="Q77">
        <v>7240</v>
      </c>
      <c r="R77">
        <v>703</v>
      </c>
      <c r="S77" t="b">
        <v>0</v>
      </c>
      <c r="T77" t="s">
        <v>94</v>
      </c>
      <c r="U77" t="b">
        <v>1</v>
      </c>
      <c r="V77" t="s">
        <v>170</v>
      </c>
      <c r="W77" s="1">
        <v>44999.575914351852</v>
      </c>
      <c r="X77">
        <v>215</v>
      </c>
      <c r="Y77">
        <v>55</v>
      </c>
      <c r="Z77">
        <v>0</v>
      </c>
      <c r="AA77">
        <v>55</v>
      </c>
      <c r="AB77">
        <v>0</v>
      </c>
      <c r="AC77">
        <v>17</v>
      </c>
      <c r="AD77">
        <v>-55</v>
      </c>
      <c r="AE77">
        <v>0</v>
      </c>
      <c r="AF77">
        <v>0</v>
      </c>
      <c r="AG77">
        <v>0</v>
      </c>
      <c r="AH77" t="s">
        <v>239</v>
      </c>
      <c r="AI77" s="1">
        <v>44999.664571759262</v>
      </c>
      <c r="AJ77">
        <v>488</v>
      </c>
      <c r="AK77">
        <v>2</v>
      </c>
      <c r="AL77">
        <v>0</v>
      </c>
      <c r="AM77">
        <v>2</v>
      </c>
      <c r="AN77">
        <v>0</v>
      </c>
      <c r="AO77">
        <v>2</v>
      </c>
      <c r="AP77">
        <v>-57</v>
      </c>
      <c r="AQ77">
        <v>0</v>
      </c>
      <c r="AR77">
        <v>0</v>
      </c>
      <c r="AS77">
        <v>0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240</v>
      </c>
      <c r="BG77">
        <v>132</v>
      </c>
      <c r="BH77" t="s">
        <v>120</v>
      </c>
    </row>
    <row r="78" spans="1:60">
      <c r="A78" t="s">
        <v>259</v>
      </c>
      <c r="B78" t="s">
        <v>86</v>
      </c>
      <c r="C78" t="s">
        <v>247</v>
      </c>
      <c r="D78" t="s">
        <v>88</v>
      </c>
      <c r="E78" s="2">
        <f>HYPERLINK("capsilon://?command=openfolder&amp;siteaddress=entcreditunion.emaiq-na2.net&amp;folderid=FX59F8A454-D260-3D0E-5CA3-762EA41883F9","FX230375")</f>
        <v>0</v>
      </c>
      <c r="F78" t="s">
        <v>19</v>
      </c>
      <c r="G78" t="s">
        <v>19</v>
      </c>
      <c r="H78" t="s">
        <v>89</v>
      </c>
      <c r="I78" t="s">
        <v>252</v>
      </c>
      <c r="J78">
        <v>0</v>
      </c>
      <c r="K78" t="s">
        <v>91</v>
      </c>
      <c r="L78" t="s">
        <v>92</v>
      </c>
      <c r="M78" t="s">
        <v>93</v>
      </c>
      <c r="N78">
        <v>2</v>
      </c>
      <c r="O78" s="1">
        <v>44999.573750000003</v>
      </c>
      <c r="P78" s="1">
        <v>44999.666273148148</v>
      </c>
      <c r="Q78">
        <v>7770</v>
      </c>
      <c r="R78">
        <v>224</v>
      </c>
      <c r="S78" t="b">
        <v>0</v>
      </c>
      <c r="T78" t="s">
        <v>94</v>
      </c>
      <c r="U78" t="b">
        <v>1</v>
      </c>
      <c r="V78" t="s">
        <v>170</v>
      </c>
      <c r="W78" s="1">
        <v>44999.576828703706</v>
      </c>
      <c r="X78">
        <v>78</v>
      </c>
      <c r="Y78">
        <v>23</v>
      </c>
      <c r="Z78">
        <v>0</v>
      </c>
      <c r="AA78">
        <v>23</v>
      </c>
      <c r="AB78">
        <v>0</v>
      </c>
      <c r="AC78">
        <v>4</v>
      </c>
      <c r="AD78">
        <v>-23</v>
      </c>
      <c r="AE78">
        <v>0</v>
      </c>
      <c r="AF78">
        <v>0</v>
      </c>
      <c r="AG78">
        <v>0</v>
      </c>
      <c r="AH78" t="s">
        <v>239</v>
      </c>
      <c r="AI78" s="1">
        <v>44999.666273148148</v>
      </c>
      <c r="AJ78">
        <v>146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-23</v>
      </c>
      <c r="AQ78">
        <v>0</v>
      </c>
      <c r="AR78">
        <v>0</v>
      </c>
      <c r="AS78">
        <v>0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240</v>
      </c>
      <c r="BG78">
        <v>133</v>
      </c>
      <c r="BH78" t="s">
        <v>120</v>
      </c>
    </row>
    <row r="79" spans="1:60">
      <c r="A79" t="s">
        <v>260</v>
      </c>
      <c r="B79" t="s">
        <v>86</v>
      </c>
      <c r="C79" t="s">
        <v>247</v>
      </c>
      <c r="D79" t="s">
        <v>88</v>
      </c>
      <c r="E79" s="2">
        <f>HYPERLINK("capsilon://?command=openfolder&amp;siteaddress=entcreditunion.emaiq-na2.net&amp;folderid=FX59F8A454-D260-3D0E-5CA3-762EA41883F9","FX230375")</f>
        <v>0</v>
      </c>
      <c r="F79" t="s">
        <v>19</v>
      </c>
      <c r="G79" t="s">
        <v>19</v>
      </c>
      <c r="H79" t="s">
        <v>89</v>
      </c>
      <c r="I79" t="s">
        <v>254</v>
      </c>
      <c r="J79">
        <v>0</v>
      </c>
      <c r="K79" t="s">
        <v>91</v>
      </c>
      <c r="L79" t="s">
        <v>92</v>
      </c>
      <c r="M79" t="s">
        <v>93</v>
      </c>
      <c r="N79">
        <v>2</v>
      </c>
      <c r="O79" s="1">
        <v>44999.578611111108</v>
      </c>
      <c r="P79" s="1">
        <v>44999.668449074074</v>
      </c>
      <c r="Q79">
        <v>7209</v>
      </c>
      <c r="R79">
        <v>553</v>
      </c>
      <c r="S79" t="b">
        <v>0</v>
      </c>
      <c r="T79" t="s">
        <v>94</v>
      </c>
      <c r="U79" t="b">
        <v>1</v>
      </c>
      <c r="V79" t="s">
        <v>261</v>
      </c>
      <c r="W79" s="1">
        <v>44999.583298611113</v>
      </c>
      <c r="X79">
        <v>366</v>
      </c>
      <c r="Y79">
        <v>32</v>
      </c>
      <c r="Z79">
        <v>0</v>
      </c>
      <c r="AA79">
        <v>32</v>
      </c>
      <c r="AB79">
        <v>0</v>
      </c>
      <c r="AC79">
        <v>8</v>
      </c>
      <c r="AD79">
        <v>-32</v>
      </c>
      <c r="AE79">
        <v>0</v>
      </c>
      <c r="AF79">
        <v>0</v>
      </c>
      <c r="AG79">
        <v>0</v>
      </c>
      <c r="AH79" t="s">
        <v>239</v>
      </c>
      <c r="AI79" s="1">
        <v>44999.668449074074</v>
      </c>
      <c r="AJ79">
        <v>187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-32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240</v>
      </c>
      <c r="BG79">
        <v>129</v>
      </c>
      <c r="BH79" t="s">
        <v>120</v>
      </c>
    </row>
    <row r="80" spans="1:60">
      <c r="A80" t="s">
        <v>262</v>
      </c>
      <c r="B80" t="s">
        <v>86</v>
      </c>
      <c r="C80" t="s">
        <v>263</v>
      </c>
      <c r="D80" t="s">
        <v>88</v>
      </c>
      <c r="E80" s="2">
        <f>HYPERLINK("capsilon://?command=openfolder&amp;siteaddress=entcreditunion.emaiq-na2.net&amp;folderid=FX6A6EFA78-CF45-3560-792D-4F30E171D887","FX230376")</f>
        <v>0</v>
      </c>
      <c r="F80" t="s">
        <v>19</v>
      </c>
      <c r="G80" t="s">
        <v>19</v>
      </c>
      <c r="H80" t="s">
        <v>89</v>
      </c>
      <c r="I80" t="s">
        <v>264</v>
      </c>
      <c r="J80">
        <v>0</v>
      </c>
      <c r="K80" t="s">
        <v>91</v>
      </c>
      <c r="L80" t="s">
        <v>92</v>
      </c>
      <c r="M80" t="s">
        <v>93</v>
      </c>
      <c r="N80">
        <v>1</v>
      </c>
      <c r="O80" s="1">
        <v>44999.640289351853</v>
      </c>
      <c r="P80" s="1">
        <v>44999.678263888891</v>
      </c>
      <c r="Q80">
        <v>3101</v>
      </c>
      <c r="R80">
        <v>180</v>
      </c>
      <c r="S80" t="b">
        <v>0</v>
      </c>
      <c r="T80" t="s">
        <v>94</v>
      </c>
      <c r="U80" t="b">
        <v>0</v>
      </c>
      <c r="V80" t="s">
        <v>170</v>
      </c>
      <c r="W80" s="1">
        <v>44999.678263888891</v>
      </c>
      <c r="X80">
        <v>180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4</v>
      </c>
      <c r="AH80" t="s">
        <v>94</v>
      </c>
      <c r="AI80" t="s">
        <v>94</v>
      </c>
      <c r="AJ80" t="s">
        <v>94</v>
      </c>
      <c r="AK80" t="s">
        <v>94</v>
      </c>
      <c r="AL80" t="s">
        <v>94</v>
      </c>
      <c r="AM80" t="s">
        <v>94</v>
      </c>
      <c r="AN80" t="s">
        <v>94</v>
      </c>
      <c r="AO80" t="s">
        <v>94</v>
      </c>
      <c r="AP80" t="s">
        <v>94</v>
      </c>
      <c r="AQ80" t="s">
        <v>94</v>
      </c>
      <c r="AR80" t="s">
        <v>94</v>
      </c>
      <c r="AS80" t="s">
        <v>94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240</v>
      </c>
      <c r="BG80">
        <v>54</v>
      </c>
      <c r="BH80" t="s">
        <v>98</v>
      </c>
    </row>
    <row r="81" spans="1:60">
      <c r="A81" t="s">
        <v>265</v>
      </c>
      <c r="B81" t="s">
        <v>86</v>
      </c>
      <c r="C81" t="s">
        <v>263</v>
      </c>
      <c r="D81" t="s">
        <v>88</v>
      </c>
      <c r="E81" s="2">
        <f>HYPERLINK("capsilon://?command=openfolder&amp;siteaddress=entcreditunion.emaiq-na2.net&amp;folderid=FX6A6EFA78-CF45-3560-792D-4F30E171D887","FX230376")</f>
        <v>0</v>
      </c>
      <c r="F81" t="s">
        <v>19</v>
      </c>
      <c r="G81" t="s">
        <v>19</v>
      </c>
      <c r="H81" t="s">
        <v>89</v>
      </c>
      <c r="I81" t="s">
        <v>264</v>
      </c>
      <c r="J81">
        <v>86</v>
      </c>
      <c r="K81" t="s">
        <v>91</v>
      </c>
      <c r="L81" t="s">
        <v>92</v>
      </c>
      <c r="M81" t="s">
        <v>93</v>
      </c>
      <c r="N81">
        <v>2</v>
      </c>
      <c r="O81" s="1">
        <v>44999.679282407407</v>
      </c>
      <c r="P81" s="1">
        <v>44999.74732638889</v>
      </c>
      <c r="Q81">
        <v>5382</v>
      </c>
      <c r="R81">
        <v>497</v>
      </c>
      <c r="S81" t="b">
        <v>0</v>
      </c>
      <c r="T81" t="s">
        <v>94</v>
      </c>
      <c r="U81" t="b">
        <v>1</v>
      </c>
      <c r="V81" t="s">
        <v>170</v>
      </c>
      <c r="W81" s="1">
        <v>44999.688263888886</v>
      </c>
      <c r="X81">
        <v>162</v>
      </c>
      <c r="Y81">
        <v>57</v>
      </c>
      <c r="Z81">
        <v>0</v>
      </c>
      <c r="AA81">
        <v>57</v>
      </c>
      <c r="AB81">
        <v>0</v>
      </c>
      <c r="AC81">
        <v>7</v>
      </c>
      <c r="AD81">
        <v>29</v>
      </c>
      <c r="AE81">
        <v>0</v>
      </c>
      <c r="AF81">
        <v>0</v>
      </c>
      <c r="AG81">
        <v>0</v>
      </c>
      <c r="AH81" t="s">
        <v>239</v>
      </c>
      <c r="AI81" s="1">
        <v>44999.74732638889</v>
      </c>
      <c r="AJ81">
        <v>319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29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240</v>
      </c>
      <c r="BG81">
        <v>97</v>
      </c>
      <c r="BH81" t="s">
        <v>98</v>
      </c>
    </row>
    <row r="82" spans="1:60">
      <c r="A82" t="s">
        <v>266</v>
      </c>
      <c r="B82" t="s">
        <v>86</v>
      </c>
      <c r="C82" t="s">
        <v>267</v>
      </c>
      <c r="D82" t="s">
        <v>88</v>
      </c>
      <c r="E82" s="2">
        <f>HYPERLINK("capsilon://?command=openfolder&amp;siteaddress=entcreditunion.emaiq-na2.net&amp;folderid=FX6CEBA9A3-4A37-5DA2-269F-9481D18B97C0","FX230381")</f>
        <v>0</v>
      </c>
      <c r="F82" t="s">
        <v>19</v>
      </c>
      <c r="G82" t="s">
        <v>19</v>
      </c>
      <c r="H82" t="s">
        <v>89</v>
      </c>
      <c r="I82" t="s">
        <v>268</v>
      </c>
      <c r="J82">
        <v>0</v>
      </c>
      <c r="K82" t="s">
        <v>91</v>
      </c>
      <c r="L82" t="s">
        <v>92</v>
      </c>
      <c r="M82" t="s">
        <v>93</v>
      </c>
      <c r="N82">
        <v>1</v>
      </c>
      <c r="O82" s="1">
        <v>44999.730173611111</v>
      </c>
      <c r="P82" s="1">
        <v>44999.73300925926</v>
      </c>
      <c r="Q82">
        <v>59</v>
      </c>
      <c r="R82">
        <v>186</v>
      </c>
      <c r="S82" t="b">
        <v>0</v>
      </c>
      <c r="T82" t="s">
        <v>94</v>
      </c>
      <c r="U82" t="b">
        <v>0</v>
      </c>
      <c r="V82" t="s">
        <v>269</v>
      </c>
      <c r="W82" s="1">
        <v>44999.73300925926</v>
      </c>
      <c r="X82">
        <v>186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43</v>
      </c>
      <c r="AF82">
        <v>0</v>
      </c>
      <c r="AG82">
        <v>1</v>
      </c>
      <c r="AH82" t="s">
        <v>94</v>
      </c>
      <c r="AI82" t="s">
        <v>94</v>
      </c>
      <c r="AJ82" t="s">
        <v>94</v>
      </c>
      <c r="AK82" t="s">
        <v>94</v>
      </c>
      <c r="AL82" t="s">
        <v>94</v>
      </c>
      <c r="AM82" t="s">
        <v>94</v>
      </c>
      <c r="AN82" t="s">
        <v>94</v>
      </c>
      <c r="AO82" t="s">
        <v>94</v>
      </c>
      <c r="AP82" t="s">
        <v>94</v>
      </c>
      <c r="AQ82" t="s">
        <v>94</v>
      </c>
      <c r="AR82" t="s">
        <v>94</v>
      </c>
      <c r="AS82" t="s">
        <v>94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240</v>
      </c>
      <c r="BG82">
        <v>4</v>
      </c>
      <c r="BH82" t="s">
        <v>98</v>
      </c>
    </row>
    <row r="83" spans="1:60">
      <c r="A83" t="s">
        <v>270</v>
      </c>
      <c r="B83" t="s">
        <v>86</v>
      </c>
      <c r="C83" t="s">
        <v>267</v>
      </c>
      <c r="D83" t="s">
        <v>88</v>
      </c>
      <c r="E83" s="2">
        <f>HYPERLINK("capsilon://?command=openfolder&amp;siteaddress=entcreditunion.emaiq-na2.net&amp;folderid=FX6CEBA9A3-4A37-5DA2-269F-9481D18B97C0","FX230381")</f>
        <v>0</v>
      </c>
      <c r="F83" t="s">
        <v>19</v>
      </c>
      <c r="G83" t="s">
        <v>19</v>
      </c>
      <c r="H83" t="s">
        <v>89</v>
      </c>
      <c r="I83" t="s">
        <v>271</v>
      </c>
      <c r="J83">
        <v>0</v>
      </c>
      <c r="K83" t="s">
        <v>91</v>
      </c>
      <c r="L83" t="s">
        <v>92</v>
      </c>
      <c r="M83" t="s">
        <v>93</v>
      </c>
      <c r="N83">
        <v>1</v>
      </c>
      <c r="O83" s="1">
        <v>44999.730416666665</v>
      </c>
      <c r="P83" s="1">
        <v>44999.733888888892</v>
      </c>
      <c r="Q83">
        <v>225</v>
      </c>
      <c r="R83">
        <v>75</v>
      </c>
      <c r="S83" t="b">
        <v>0</v>
      </c>
      <c r="T83" t="s">
        <v>94</v>
      </c>
      <c r="U83" t="b">
        <v>0</v>
      </c>
      <c r="V83" t="s">
        <v>269</v>
      </c>
      <c r="W83" s="1">
        <v>44999.733888888892</v>
      </c>
      <c r="X83">
        <v>75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43</v>
      </c>
      <c r="AF83">
        <v>0</v>
      </c>
      <c r="AG83">
        <v>1</v>
      </c>
      <c r="AH83" t="s">
        <v>94</v>
      </c>
      <c r="AI83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94</v>
      </c>
      <c r="AO83" t="s">
        <v>94</v>
      </c>
      <c r="AP83" t="s">
        <v>94</v>
      </c>
      <c r="AQ83" t="s">
        <v>94</v>
      </c>
      <c r="AR83" t="s">
        <v>94</v>
      </c>
      <c r="AS83" t="s">
        <v>94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240</v>
      </c>
      <c r="BG83">
        <v>5</v>
      </c>
      <c r="BH83" t="s">
        <v>98</v>
      </c>
    </row>
    <row r="84" spans="1:60">
      <c r="A84" t="s">
        <v>272</v>
      </c>
      <c r="B84" t="s">
        <v>86</v>
      </c>
      <c r="C84" t="s">
        <v>273</v>
      </c>
      <c r="D84" t="s">
        <v>88</v>
      </c>
      <c r="E84" s="2">
        <f>HYPERLINK("capsilon://?command=openfolder&amp;siteaddress=entcreditunion.emaiq-na2.net&amp;folderid=FXF4DF6EC8-2570-1D34-2332-A2DDF3B71FC1","FX230382")</f>
        <v>0</v>
      </c>
      <c r="F84" t="s">
        <v>19</v>
      </c>
      <c r="G84" t="s">
        <v>19</v>
      </c>
      <c r="H84" t="s">
        <v>89</v>
      </c>
      <c r="I84" t="s">
        <v>274</v>
      </c>
      <c r="J84">
        <v>0</v>
      </c>
      <c r="K84" t="s">
        <v>91</v>
      </c>
      <c r="L84" t="s">
        <v>92</v>
      </c>
      <c r="M84" t="s">
        <v>93</v>
      </c>
      <c r="N84">
        <v>2</v>
      </c>
      <c r="O84" s="1">
        <v>44999.732083333336</v>
      </c>
      <c r="P84" s="1">
        <v>44999.760648148149</v>
      </c>
      <c r="Q84">
        <v>2353</v>
      </c>
      <c r="R84">
        <v>115</v>
      </c>
      <c r="S84" t="b">
        <v>0</v>
      </c>
      <c r="T84" t="s">
        <v>94</v>
      </c>
      <c r="U84" t="b">
        <v>0</v>
      </c>
      <c r="V84" t="s">
        <v>95</v>
      </c>
      <c r="W84" s="1">
        <v>44999.739837962959</v>
      </c>
      <c r="X84">
        <v>35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275</v>
      </c>
      <c r="AI84" s="1">
        <v>44999.760648148149</v>
      </c>
      <c r="AJ84">
        <v>15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240</v>
      </c>
      <c r="BG84">
        <v>41</v>
      </c>
      <c r="BH84" t="s">
        <v>98</v>
      </c>
    </row>
    <row r="85" spans="1:60">
      <c r="A85" t="s">
        <v>276</v>
      </c>
      <c r="B85" t="s">
        <v>86</v>
      </c>
      <c r="C85" t="s">
        <v>267</v>
      </c>
      <c r="D85" t="s">
        <v>88</v>
      </c>
      <c r="E85" s="2">
        <f>HYPERLINK("capsilon://?command=openfolder&amp;siteaddress=entcreditunion.emaiq-na2.net&amp;folderid=FX6CEBA9A3-4A37-5DA2-269F-9481D18B97C0","FX230381")</f>
        <v>0</v>
      </c>
      <c r="F85" t="s">
        <v>19</v>
      </c>
      <c r="G85" t="s">
        <v>19</v>
      </c>
      <c r="H85" t="s">
        <v>89</v>
      </c>
      <c r="I85" t="s">
        <v>268</v>
      </c>
      <c r="J85">
        <v>0</v>
      </c>
      <c r="K85" t="s">
        <v>91</v>
      </c>
      <c r="L85" t="s">
        <v>92</v>
      </c>
      <c r="M85" t="s">
        <v>93</v>
      </c>
      <c r="N85">
        <v>2</v>
      </c>
      <c r="O85" s="1">
        <v>44999.733356481483</v>
      </c>
      <c r="P85" s="1">
        <v>44999.757708333331</v>
      </c>
      <c r="Q85">
        <v>1329</v>
      </c>
      <c r="R85">
        <v>775</v>
      </c>
      <c r="S85" t="b">
        <v>0</v>
      </c>
      <c r="T85" t="s">
        <v>94</v>
      </c>
      <c r="U85" t="b">
        <v>1</v>
      </c>
      <c r="V85" t="s">
        <v>269</v>
      </c>
      <c r="W85" s="1">
        <v>44999.738333333335</v>
      </c>
      <c r="X85">
        <v>383</v>
      </c>
      <c r="Y85">
        <v>43</v>
      </c>
      <c r="Z85">
        <v>0</v>
      </c>
      <c r="AA85">
        <v>43</v>
      </c>
      <c r="AB85">
        <v>0</v>
      </c>
      <c r="AC85">
        <v>15</v>
      </c>
      <c r="AD85">
        <v>-43</v>
      </c>
      <c r="AE85">
        <v>0</v>
      </c>
      <c r="AF85">
        <v>0</v>
      </c>
      <c r="AG85">
        <v>0</v>
      </c>
      <c r="AH85" t="s">
        <v>277</v>
      </c>
      <c r="AI85" s="1">
        <v>44999.757708333331</v>
      </c>
      <c r="AJ85">
        <v>252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-43</v>
      </c>
      <c r="AQ85">
        <v>0</v>
      </c>
      <c r="AR85">
        <v>0</v>
      </c>
      <c r="AS85">
        <v>0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240</v>
      </c>
      <c r="BG85">
        <v>35</v>
      </c>
      <c r="BH85" t="s">
        <v>98</v>
      </c>
    </row>
    <row r="86" spans="1:60">
      <c r="A86" t="s">
        <v>278</v>
      </c>
      <c r="B86" t="s">
        <v>86</v>
      </c>
      <c r="C86" t="s">
        <v>267</v>
      </c>
      <c r="D86" t="s">
        <v>88</v>
      </c>
      <c r="E86" s="2">
        <f>HYPERLINK("capsilon://?command=openfolder&amp;siteaddress=entcreditunion.emaiq-na2.net&amp;folderid=FX6CEBA9A3-4A37-5DA2-269F-9481D18B97C0","FX230381")</f>
        <v>0</v>
      </c>
      <c r="F86" t="s">
        <v>19</v>
      </c>
      <c r="G86" t="s">
        <v>19</v>
      </c>
      <c r="H86" t="s">
        <v>89</v>
      </c>
      <c r="I86" t="s">
        <v>271</v>
      </c>
      <c r="J86">
        <v>0</v>
      </c>
      <c r="K86" t="s">
        <v>91</v>
      </c>
      <c r="L86" t="s">
        <v>92</v>
      </c>
      <c r="M86" t="s">
        <v>93</v>
      </c>
      <c r="N86">
        <v>2</v>
      </c>
      <c r="O86" s="1">
        <v>44999.734259259261</v>
      </c>
      <c r="P86" s="1">
        <v>44999.761805555558</v>
      </c>
      <c r="Q86">
        <v>1839</v>
      </c>
      <c r="R86">
        <v>541</v>
      </c>
      <c r="S86" t="b">
        <v>0</v>
      </c>
      <c r="T86" t="s">
        <v>94</v>
      </c>
      <c r="U86" t="b">
        <v>1</v>
      </c>
      <c r="V86" t="s">
        <v>95</v>
      </c>
      <c r="W86" s="1">
        <v>44999.739421296297</v>
      </c>
      <c r="X86">
        <v>188</v>
      </c>
      <c r="Y86">
        <v>43</v>
      </c>
      <c r="Z86">
        <v>0</v>
      </c>
      <c r="AA86">
        <v>43</v>
      </c>
      <c r="AB86">
        <v>0</v>
      </c>
      <c r="AC86">
        <v>11</v>
      </c>
      <c r="AD86">
        <v>-43</v>
      </c>
      <c r="AE86">
        <v>0</v>
      </c>
      <c r="AF86">
        <v>0</v>
      </c>
      <c r="AG86">
        <v>0</v>
      </c>
      <c r="AH86" t="s">
        <v>277</v>
      </c>
      <c r="AI86" s="1">
        <v>44999.761805555558</v>
      </c>
      <c r="AJ86">
        <v>353</v>
      </c>
      <c r="AK86">
        <v>2</v>
      </c>
      <c r="AL86">
        <v>0</v>
      </c>
      <c r="AM86">
        <v>2</v>
      </c>
      <c r="AN86">
        <v>0</v>
      </c>
      <c r="AO86">
        <v>2</v>
      </c>
      <c r="AP86">
        <v>-45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240</v>
      </c>
      <c r="BG86">
        <v>39</v>
      </c>
      <c r="BH86" t="s">
        <v>98</v>
      </c>
    </row>
    <row r="87" spans="1:60">
      <c r="A87" t="s">
        <v>279</v>
      </c>
      <c r="B87" t="s">
        <v>86</v>
      </c>
      <c r="C87" t="s">
        <v>280</v>
      </c>
      <c r="D87" t="s">
        <v>88</v>
      </c>
      <c r="E87" s="2">
        <f>HYPERLINK("capsilon://?command=openfolder&amp;siteaddress=entcreditunion.emaiq-na2.net&amp;folderid=FX6B641C26-F2F2-423C-4F47-080945EF83FD","FX230232")</f>
        <v>0</v>
      </c>
      <c r="F87" t="s">
        <v>19</v>
      </c>
      <c r="G87" t="s">
        <v>19</v>
      </c>
      <c r="H87" t="s">
        <v>89</v>
      </c>
      <c r="I87" t="s">
        <v>281</v>
      </c>
      <c r="J87">
        <v>0</v>
      </c>
      <c r="K87" t="s">
        <v>91</v>
      </c>
      <c r="L87" t="s">
        <v>92</v>
      </c>
      <c r="M87" t="s">
        <v>93</v>
      </c>
      <c r="N87">
        <v>1</v>
      </c>
      <c r="O87" s="1">
        <v>44987.549791666665</v>
      </c>
      <c r="P87" s="1">
        <v>44987.623067129629</v>
      </c>
      <c r="Q87">
        <v>6203</v>
      </c>
      <c r="R87">
        <v>128</v>
      </c>
      <c r="S87" t="b">
        <v>0</v>
      </c>
      <c r="T87" t="s">
        <v>94</v>
      </c>
      <c r="U87" t="b">
        <v>0</v>
      </c>
      <c r="V87" t="s">
        <v>95</v>
      </c>
      <c r="W87" s="1">
        <v>44987.623067129629</v>
      </c>
      <c r="X87">
        <v>79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72</v>
      </c>
      <c r="AF87">
        <v>0</v>
      </c>
      <c r="AG87">
        <v>2</v>
      </c>
      <c r="AH87" t="s">
        <v>94</v>
      </c>
      <c r="AI87" t="s">
        <v>94</v>
      </c>
      <c r="AJ87" t="s">
        <v>94</v>
      </c>
      <c r="AK87" t="s">
        <v>94</v>
      </c>
      <c r="AL87" t="s">
        <v>94</v>
      </c>
      <c r="AM87" t="s">
        <v>94</v>
      </c>
      <c r="AN87" t="s">
        <v>94</v>
      </c>
      <c r="AO87" t="s">
        <v>94</v>
      </c>
      <c r="AP87" t="s">
        <v>94</v>
      </c>
      <c r="AQ87" t="s">
        <v>94</v>
      </c>
      <c r="AR87" t="s">
        <v>94</v>
      </c>
      <c r="AS87" t="s">
        <v>94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97</v>
      </c>
      <c r="BG87">
        <v>105</v>
      </c>
      <c r="BH87" t="s">
        <v>98</v>
      </c>
    </row>
    <row r="88" spans="1:60">
      <c r="A88" t="s">
        <v>282</v>
      </c>
      <c r="B88" t="s">
        <v>86</v>
      </c>
      <c r="C88" t="s">
        <v>283</v>
      </c>
      <c r="D88" t="s">
        <v>88</v>
      </c>
      <c r="E88" s="2">
        <f>HYPERLINK("capsilon://?command=openfolder&amp;siteaddress=entcreditunion.emaiq-na2.net&amp;folderid=FX64A44F88-38FC-AF22-23EB-A0CCF772C072","FX230313")</f>
        <v>0</v>
      </c>
      <c r="F88" t="s">
        <v>19</v>
      </c>
      <c r="G88" t="s">
        <v>19</v>
      </c>
      <c r="H88" t="s">
        <v>89</v>
      </c>
      <c r="I88" t="s">
        <v>284</v>
      </c>
      <c r="J88">
        <v>0</v>
      </c>
      <c r="K88" t="s">
        <v>91</v>
      </c>
      <c r="L88" t="s">
        <v>92</v>
      </c>
      <c r="M88" t="s">
        <v>93</v>
      </c>
      <c r="N88">
        <v>1</v>
      </c>
      <c r="O88" s="1">
        <v>44987.551689814813</v>
      </c>
      <c r="P88" s="1">
        <v>44987.623425925929</v>
      </c>
      <c r="Q88">
        <v>6168</v>
      </c>
      <c r="R88">
        <v>30</v>
      </c>
      <c r="S88" t="b">
        <v>0</v>
      </c>
      <c r="T88" t="s">
        <v>94</v>
      </c>
      <c r="U88" t="b">
        <v>0</v>
      </c>
      <c r="V88" t="s">
        <v>95</v>
      </c>
      <c r="W88" s="1">
        <v>44987.623425925929</v>
      </c>
      <c r="X88">
        <v>30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 t="s">
        <v>94</v>
      </c>
      <c r="AI88" t="s">
        <v>94</v>
      </c>
      <c r="AJ88" t="s">
        <v>94</v>
      </c>
      <c r="AK88" t="s">
        <v>94</v>
      </c>
      <c r="AL88" t="s">
        <v>94</v>
      </c>
      <c r="AM88" t="s">
        <v>94</v>
      </c>
      <c r="AN88" t="s">
        <v>94</v>
      </c>
      <c r="AO88" t="s">
        <v>94</v>
      </c>
      <c r="AP88" t="s">
        <v>94</v>
      </c>
      <c r="AQ88" t="s">
        <v>94</v>
      </c>
      <c r="AR88" t="s">
        <v>94</v>
      </c>
      <c r="AS88" t="s">
        <v>94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97</v>
      </c>
      <c r="BG88">
        <v>103</v>
      </c>
      <c r="BH88" t="s">
        <v>98</v>
      </c>
    </row>
    <row r="89" spans="1:60">
      <c r="A89" t="s">
        <v>285</v>
      </c>
      <c r="B89" t="s">
        <v>86</v>
      </c>
      <c r="C89" t="s">
        <v>283</v>
      </c>
      <c r="D89" t="s">
        <v>88</v>
      </c>
      <c r="E89" s="2">
        <f>HYPERLINK("capsilon://?command=openfolder&amp;siteaddress=entcreditunion.emaiq-na2.net&amp;folderid=FX64A44F88-38FC-AF22-23EB-A0CCF772C072","FX230313")</f>
        <v>0</v>
      </c>
      <c r="F89" t="s">
        <v>19</v>
      </c>
      <c r="G89" t="s">
        <v>19</v>
      </c>
      <c r="H89" t="s">
        <v>89</v>
      </c>
      <c r="I89" t="s">
        <v>286</v>
      </c>
      <c r="J89">
        <v>0</v>
      </c>
      <c r="K89" t="s">
        <v>91</v>
      </c>
      <c r="L89" t="s">
        <v>92</v>
      </c>
      <c r="M89" t="s">
        <v>93</v>
      </c>
      <c r="N89">
        <v>1</v>
      </c>
      <c r="O89" s="1">
        <v>44987.55195601852</v>
      </c>
      <c r="P89" s="1">
        <v>44987.623715277776</v>
      </c>
      <c r="Q89">
        <v>6176</v>
      </c>
      <c r="R89">
        <v>24</v>
      </c>
      <c r="S89" t="b">
        <v>0</v>
      </c>
      <c r="T89" t="s">
        <v>94</v>
      </c>
      <c r="U89" t="b">
        <v>0</v>
      </c>
      <c r="V89" t="s">
        <v>95</v>
      </c>
      <c r="W89" s="1">
        <v>44987.623715277776</v>
      </c>
      <c r="X89">
        <v>24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 t="s">
        <v>94</v>
      </c>
      <c r="AI89" t="s">
        <v>94</v>
      </c>
      <c r="AJ89" t="s">
        <v>94</v>
      </c>
      <c r="AK89" t="s">
        <v>94</v>
      </c>
      <c r="AL89" t="s">
        <v>94</v>
      </c>
      <c r="AM89" t="s">
        <v>94</v>
      </c>
      <c r="AN89" t="s">
        <v>94</v>
      </c>
      <c r="AO89" t="s">
        <v>94</v>
      </c>
      <c r="AP89" t="s">
        <v>94</v>
      </c>
      <c r="AQ89" t="s">
        <v>94</v>
      </c>
      <c r="AR89" t="s">
        <v>94</v>
      </c>
      <c r="AS89" t="s">
        <v>94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97</v>
      </c>
      <c r="BG89">
        <v>103</v>
      </c>
      <c r="BH89" t="s">
        <v>98</v>
      </c>
    </row>
    <row r="90" spans="1:60">
      <c r="A90" t="s">
        <v>287</v>
      </c>
      <c r="B90" t="s">
        <v>86</v>
      </c>
      <c r="C90" t="s">
        <v>288</v>
      </c>
      <c r="D90" t="s">
        <v>88</v>
      </c>
      <c r="E90" s="2">
        <f>HYPERLINK("capsilon://?command=openfolder&amp;siteaddress=entcreditunion.emaiq-na2.net&amp;folderid=FX41B72FA5-B1B6-5200-239A-9F8C64AEBCEF","FX230379")</f>
        <v>0</v>
      </c>
      <c r="F90" t="s">
        <v>19</v>
      </c>
      <c r="G90" t="s">
        <v>19</v>
      </c>
      <c r="H90" t="s">
        <v>89</v>
      </c>
      <c r="I90" t="s">
        <v>289</v>
      </c>
      <c r="J90">
        <v>0</v>
      </c>
      <c r="K90" t="s">
        <v>91</v>
      </c>
      <c r="L90" t="s">
        <v>92</v>
      </c>
      <c r="M90" t="s">
        <v>93</v>
      </c>
      <c r="N90">
        <v>2</v>
      </c>
      <c r="O90" s="1">
        <v>45000.59752314815</v>
      </c>
      <c r="P90" s="1">
        <v>45000.613229166665</v>
      </c>
      <c r="Q90">
        <v>1304</v>
      </c>
      <c r="R90">
        <v>53</v>
      </c>
      <c r="S90" t="b">
        <v>0</v>
      </c>
      <c r="T90" t="s">
        <v>94</v>
      </c>
      <c r="U90" t="b">
        <v>0</v>
      </c>
      <c r="V90" t="s">
        <v>170</v>
      </c>
      <c r="W90" s="1">
        <v>45000.607881944445</v>
      </c>
      <c r="X90">
        <v>32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 t="s">
        <v>96</v>
      </c>
      <c r="AI90" s="1">
        <v>45000.613229166665</v>
      </c>
      <c r="AJ90">
        <v>21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290</v>
      </c>
      <c r="BG90">
        <v>22</v>
      </c>
      <c r="BH90" t="s">
        <v>98</v>
      </c>
    </row>
    <row r="91" spans="1:60">
      <c r="A91" t="s">
        <v>291</v>
      </c>
      <c r="B91" t="s">
        <v>86</v>
      </c>
      <c r="C91" t="s">
        <v>212</v>
      </c>
      <c r="D91" t="s">
        <v>88</v>
      </c>
      <c r="E91" s="2">
        <f>HYPERLINK("capsilon://?command=openfolder&amp;siteaddress=entcreditunion.emaiq-na2.net&amp;folderid=FX31341E52-7AF5-323C-2998-FCAFD70575E6","FX230365")</f>
        <v>0</v>
      </c>
      <c r="F91" t="s">
        <v>19</v>
      </c>
      <c r="G91" t="s">
        <v>19</v>
      </c>
      <c r="H91" t="s">
        <v>89</v>
      </c>
      <c r="I91" t="s">
        <v>292</v>
      </c>
      <c r="J91">
        <v>0</v>
      </c>
      <c r="K91" t="s">
        <v>91</v>
      </c>
      <c r="L91" t="s">
        <v>92</v>
      </c>
      <c r="M91" t="s">
        <v>93</v>
      </c>
      <c r="N91">
        <v>1</v>
      </c>
      <c r="O91" s="1">
        <v>45000.599039351851</v>
      </c>
      <c r="P91" s="1">
        <v>45000.61105324074</v>
      </c>
      <c r="Q91">
        <v>765</v>
      </c>
      <c r="R91">
        <v>273</v>
      </c>
      <c r="S91" t="b">
        <v>0</v>
      </c>
      <c r="T91" t="s">
        <v>94</v>
      </c>
      <c r="U91" t="b">
        <v>0</v>
      </c>
      <c r="V91" t="s">
        <v>170</v>
      </c>
      <c r="W91" s="1">
        <v>45000.61105324074</v>
      </c>
      <c r="X91">
        <v>273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 t="s">
        <v>94</v>
      </c>
      <c r="AI91" t="s">
        <v>94</v>
      </c>
      <c r="AJ91" t="s">
        <v>94</v>
      </c>
      <c r="AK91" t="s">
        <v>94</v>
      </c>
      <c r="AL91" t="s">
        <v>94</v>
      </c>
      <c r="AM91" t="s">
        <v>94</v>
      </c>
      <c r="AN91" t="s">
        <v>94</v>
      </c>
      <c r="AO91" t="s">
        <v>94</v>
      </c>
      <c r="AP91" t="s">
        <v>94</v>
      </c>
      <c r="AQ91" t="s">
        <v>94</v>
      </c>
      <c r="AR91" t="s">
        <v>94</v>
      </c>
      <c r="AS91" t="s">
        <v>94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290</v>
      </c>
      <c r="BG91">
        <v>17</v>
      </c>
      <c r="BH91" t="s">
        <v>98</v>
      </c>
    </row>
    <row r="92" spans="1:60">
      <c r="A92" t="s">
        <v>293</v>
      </c>
      <c r="B92" t="s">
        <v>86</v>
      </c>
      <c r="C92" t="s">
        <v>212</v>
      </c>
      <c r="D92" t="s">
        <v>88</v>
      </c>
      <c r="E92" s="2">
        <f>HYPERLINK("capsilon://?command=openfolder&amp;siteaddress=entcreditunion.emaiq-na2.net&amp;folderid=FX31341E52-7AF5-323C-2998-FCAFD70575E6","FX230365")</f>
        <v>0</v>
      </c>
      <c r="F92" t="s">
        <v>19</v>
      </c>
      <c r="G92" t="s">
        <v>19</v>
      </c>
      <c r="H92" t="s">
        <v>89</v>
      </c>
      <c r="I92" t="s">
        <v>292</v>
      </c>
      <c r="J92">
        <v>0</v>
      </c>
      <c r="K92" t="s">
        <v>91</v>
      </c>
      <c r="L92" t="s">
        <v>92</v>
      </c>
      <c r="M92" t="s">
        <v>93</v>
      </c>
      <c r="N92">
        <v>2</v>
      </c>
      <c r="O92" s="1">
        <v>45000.611828703702</v>
      </c>
      <c r="P92" s="1">
        <v>45000.635671296295</v>
      </c>
      <c r="Q92">
        <v>1177</v>
      </c>
      <c r="R92">
        <v>883</v>
      </c>
      <c r="S92" t="b">
        <v>0</v>
      </c>
      <c r="T92" t="s">
        <v>94</v>
      </c>
      <c r="U92" t="b">
        <v>1</v>
      </c>
      <c r="V92" t="s">
        <v>170</v>
      </c>
      <c r="W92" s="1">
        <v>45000.618055555555</v>
      </c>
      <c r="X92">
        <v>516</v>
      </c>
      <c r="Y92">
        <v>79</v>
      </c>
      <c r="Z92">
        <v>0</v>
      </c>
      <c r="AA92">
        <v>79</v>
      </c>
      <c r="AB92">
        <v>0</v>
      </c>
      <c r="AC92">
        <v>17</v>
      </c>
      <c r="AD92">
        <v>-79</v>
      </c>
      <c r="AE92">
        <v>0</v>
      </c>
      <c r="AF92">
        <v>0</v>
      </c>
      <c r="AG92">
        <v>0</v>
      </c>
      <c r="AH92" t="s">
        <v>96</v>
      </c>
      <c r="AI92" s="1">
        <v>45000.635671296295</v>
      </c>
      <c r="AJ92">
        <v>367</v>
      </c>
      <c r="AK92">
        <v>0</v>
      </c>
      <c r="AL92">
        <v>0</v>
      </c>
      <c r="AM92">
        <v>0</v>
      </c>
      <c r="AN92">
        <v>0</v>
      </c>
      <c r="AO92">
        <v>8</v>
      </c>
      <c r="AP92">
        <v>-79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290</v>
      </c>
      <c r="BG92">
        <v>34</v>
      </c>
      <c r="BH92" t="s">
        <v>98</v>
      </c>
    </row>
    <row r="93" spans="1:60">
      <c r="A93" t="s">
        <v>294</v>
      </c>
      <c r="B93" t="s">
        <v>86</v>
      </c>
      <c r="C93" t="s">
        <v>100</v>
      </c>
      <c r="D93" t="s">
        <v>88</v>
      </c>
      <c r="E93" s="2">
        <f>HYPERLINK("capsilon://?command=openfolder&amp;siteaddress=entcreditunion.emaiq-na2.net&amp;folderid=FXE0C7E3CB-7D10-D87E-26AB-CD9B4902FDFE","FX230320")</f>
        <v>0</v>
      </c>
      <c r="F93" t="s">
        <v>19</v>
      </c>
      <c r="G93" t="s">
        <v>19</v>
      </c>
      <c r="H93" t="s">
        <v>89</v>
      </c>
      <c r="I93" t="s">
        <v>295</v>
      </c>
      <c r="J93">
        <v>0</v>
      </c>
      <c r="K93" t="s">
        <v>91</v>
      </c>
      <c r="L93" t="s">
        <v>92</v>
      </c>
      <c r="M93" t="s">
        <v>93</v>
      </c>
      <c r="N93">
        <v>2</v>
      </c>
      <c r="O93" s="1">
        <v>45001.374247685184</v>
      </c>
      <c r="P93" s="1">
        <v>45001.461145833331</v>
      </c>
      <c r="Q93">
        <v>7481</v>
      </c>
      <c r="R93">
        <v>27</v>
      </c>
      <c r="S93" t="b">
        <v>0</v>
      </c>
      <c r="T93" t="s">
        <v>94</v>
      </c>
      <c r="U93" t="b">
        <v>0</v>
      </c>
      <c r="V93" t="s">
        <v>140</v>
      </c>
      <c r="W93" s="1">
        <v>45001.385925925926</v>
      </c>
      <c r="X93">
        <v>14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152</v>
      </c>
      <c r="AI93" s="1">
        <v>45001.461145833331</v>
      </c>
      <c r="AJ93">
        <v>13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296</v>
      </c>
      <c r="BG93">
        <v>125</v>
      </c>
      <c r="BH93" t="s">
        <v>120</v>
      </c>
    </row>
    <row r="94" spans="1:60">
      <c r="A94" t="s">
        <v>297</v>
      </c>
      <c r="B94" t="s">
        <v>86</v>
      </c>
      <c r="C94" t="s">
        <v>100</v>
      </c>
      <c r="D94" t="s">
        <v>88</v>
      </c>
      <c r="E94" s="2">
        <f>HYPERLINK("capsilon://?command=openfolder&amp;siteaddress=entcreditunion.emaiq-na2.net&amp;folderid=FXE0C7E3CB-7D10-D87E-26AB-CD9B4902FDFE","FX230320")</f>
        <v>0</v>
      </c>
      <c r="F94" t="s">
        <v>19</v>
      </c>
      <c r="G94" t="s">
        <v>19</v>
      </c>
      <c r="H94" t="s">
        <v>89</v>
      </c>
      <c r="I94" t="s">
        <v>298</v>
      </c>
      <c r="J94">
        <v>0</v>
      </c>
      <c r="K94" t="s">
        <v>91</v>
      </c>
      <c r="L94" t="s">
        <v>92</v>
      </c>
      <c r="M94" t="s">
        <v>93</v>
      </c>
      <c r="N94">
        <v>2</v>
      </c>
      <c r="O94" s="1">
        <v>45001.374282407407</v>
      </c>
      <c r="P94" s="1">
        <v>45001.461296296293</v>
      </c>
      <c r="Q94">
        <v>7496</v>
      </c>
      <c r="R94">
        <v>22</v>
      </c>
      <c r="S94" t="b">
        <v>0</v>
      </c>
      <c r="T94" t="s">
        <v>94</v>
      </c>
      <c r="U94" t="b">
        <v>0</v>
      </c>
      <c r="V94" t="s">
        <v>140</v>
      </c>
      <c r="W94" s="1">
        <v>45001.386041666665</v>
      </c>
      <c r="X94">
        <v>10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152</v>
      </c>
      <c r="AI94" s="1">
        <v>45001.461296296293</v>
      </c>
      <c r="AJ94">
        <v>12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296</v>
      </c>
      <c r="BG94">
        <v>125</v>
      </c>
      <c r="BH94" t="s">
        <v>120</v>
      </c>
    </row>
    <row r="95" spans="1:60">
      <c r="A95" t="s">
        <v>299</v>
      </c>
      <c r="B95" t="s">
        <v>86</v>
      </c>
      <c r="C95" t="s">
        <v>168</v>
      </c>
      <c r="D95" t="s">
        <v>88</v>
      </c>
      <c r="E95" s="2">
        <f>HYPERLINK("capsilon://?command=openfolder&amp;siteaddress=entcreditunion.emaiq-na2.net&amp;folderid=FX08041834-6040-13BD-25A4-DA6BE5E7CA54","FX230321")</f>
        <v>0</v>
      </c>
      <c r="F95" t="s">
        <v>19</v>
      </c>
      <c r="G95" t="s">
        <v>19</v>
      </c>
      <c r="H95" t="s">
        <v>89</v>
      </c>
      <c r="I95" t="s">
        <v>300</v>
      </c>
      <c r="J95">
        <v>0</v>
      </c>
      <c r="K95" t="s">
        <v>91</v>
      </c>
      <c r="L95" t="s">
        <v>92</v>
      </c>
      <c r="M95" t="s">
        <v>93</v>
      </c>
      <c r="N95">
        <v>2</v>
      </c>
      <c r="O95" s="1">
        <v>45001.386111111111</v>
      </c>
      <c r="P95" s="1">
        <v>45001.461539351854</v>
      </c>
      <c r="Q95">
        <v>6476</v>
      </c>
      <c r="R95">
        <v>41</v>
      </c>
      <c r="S95" t="b">
        <v>0</v>
      </c>
      <c r="T95" t="s">
        <v>94</v>
      </c>
      <c r="U95" t="b">
        <v>0</v>
      </c>
      <c r="V95" t="s">
        <v>140</v>
      </c>
      <c r="W95" s="1">
        <v>45001.412245370368</v>
      </c>
      <c r="X95">
        <v>21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152</v>
      </c>
      <c r="AI95" s="1">
        <v>45001.461539351854</v>
      </c>
      <c r="AJ95">
        <v>20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296</v>
      </c>
      <c r="BG95">
        <v>108</v>
      </c>
      <c r="BH95" t="s">
        <v>98</v>
      </c>
    </row>
    <row r="96" spans="1:60">
      <c r="A96" t="s">
        <v>301</v>
      </c>
      <c r="B96" t="s">
        <v>86</v>
      </c>
      <c r="C96" t="s">
        <v>100</v>
      </c>
      <c r="D96" t="s">
        <v>88</v>
      </c>
      <c r="E96" s="2">
        <f>HYPERLINK("capsilon://?command=openfolder&amp;siteaddress=entcreditunion.emaiq-na2.net&amp;folderid=FXE0C7E3CB-7D10-D87E-26AB-CD9B4902FDFE","FX230320")</f>
        <v>0</v>
      </c>
      <c r="F96" t="s">
        <v>19</v>
      </c>
      <c r="G96" t="s">
        <v>19</v>
      </c>
      <c r="H96" t="s">
        <v>89</v>
      </c>
      <c r="I96" t="s">
        <v>302</v>
      </c>
      <c r="J96">
        <v>0</v>
      </c>
      <c r="K96" t="s">
        <v>91</v>
      </c>
      <c r="L96" t="s">
        <v>92</v>
      </c>
      <c r="M96" t="s">
        <v>93</v>
      </c>
      <c r="N96">
        <v>1</v>
      </c>
      <c r="O96" s="1">
        <v>45001.414895833332</v>
      </c>
      <c r="P96" s="1">
        <v>45001.426793981482</v>
      </c>
      <c r="Q96">
        <v>780</v>
      </c>
      <c r="R96">
        <v>248</v>
      </c>
      <c r="S96" t="b">
        <v>0</v>
      </c>
      <c r="T96" t="s">
        <v>94</v>
      </c>
      <c r="U96" t="b">
        <v>0</v>
      </c>
      <c r="V96" t="s">
        <v>181</v>
      </c>
      <c r="W96" s="1">
        <v>45001.426793981482</v>
      </c>
      <c r="X96">
        <v>242</v>
      </c>
      <c r="Y96">
        <v>23</v>
      </c>
      <c r="Z96">
        <v>0</v>
      </c>
      <c r="AA96">
        <v>23</v>
      </c>
      <c r="AB96">
        <v>0</v>
      </c>
      <c r="AC96">
        <v>4</v>
      </c>
      <c r="AD96">
        <v>-23</v>
      </c>
      <c r="AE96">
        <v>69</v>
      </c>
      <c r="AF96">
        <v>0</v>
      </c>
      <c r="AG96">
        <v>1</v>
      </c>
      <c r="AH96" t="s">
        <v>94</v>
      </c>
      <c r="AI96" t="s">
        <v>94</v>
      </c>
      <c r="AJ96" t="s">
        <v>94</v>
      </c>
      <c r="AK96" t="s">
        <v>94</v>
      </c>
      <c r="AL96" t="s">
        <v>94</v>
      </c>
      <c r="AM96" t="s">
        <v>94</v>
      </c>
      <c r="AN96" t="s">
        <v>94</v>
      </c>
      <c r="AO96" t="s">
        <v>94</v>
      </c>
      <c r="AP96" t="s">
        <v>94</v>
      </c>
      <c r="AQ96" t="s">
        <v>94</v>
      </c>
      <c r="AR96" t="s">
        <v>94</v>
      </c>
      <c r="AS96" t="s">
        <v>94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296</v>
      </c>
      <c r="BG96">
        <v>17</v>
      </c>
      <c r="BH96" t="s">
        <v>98</v>
      </c>
    </row>
    <row r="97" spans="1:60">
      <c r="A97" t="s">
        <v>303</v>
      </c>
      <c r="B97" t="s">
        <v>86</v>
      </c>
      <c r="C97" t="s">
        <v>100</v>
      </c>
      <c r="D97" t="s">
        <v>88</v>
      </c>
      <c r="E97" s="2">
        <f>HYPERLINK("capsilon://?command=openfolder&amp;siteaddress=entcreditunion.emaiq-na2.net&amp;folderid=FXE0C7E3CB-7D10-D87E-26AB-CD9B4902FDFE","FX230320")</f>
        <v>0</v>
      </c>
      <c r="F97" t="s">
        <v>19</v>
      </c>
      <c r="G97" t="s">
        <v>19</v>
      </c>
      <c r="H97" t="s">
        <v>89</v>
      </c>
      <c r="I97" t="s">
        <v>302</v>
      </c>
      <c r="J97">
        <v>0</v>
      </c>
      <c r="K97" t="s">
        <v>91</v>
      </c>
      <c r="L97" t="s">
        <v>92</v>
      </c>
      <c r="M97" t="s">
        <v>93</v>
      </c>
      <c r="N97">
        <v>2</v>
      </c>
      <c r="O97" s="1">
        <v>45001.427303240744</v>
      </c>
      <c r="P97" s="1">
        <v>45001.4609837963</v>
      </c>
      <c r="Q97">
        <v>2326</v>
      </c>
      <c r="R97">
        <v>584</v>
      </c>
      <c r="S97" t="b">
        <v>0</v>
      </c>
      <c r="T97" t="s">
        <v>94</v>
      </c>
      <c r="U97" t="b">
        <v>1</v>
      </c>
      <c r="V97" t="s">
        <v>181</v>
      </c>
      <c r="W97" s="1">
        <v>45001.432905092595</v>
      </c>
      <c r="X97">
        <v>304</v>
      </c>
      <c r="Y97">
        <v>49</v>
      </c>
      <c r="Z97">
        <v>0</v>
      </c>
      <c r="AA97">
        <v>49</v>
      </c>
      <c r="AB97">
        <v>3</v>
      </c>
      <c r="AC97">
        <v>26</v>
      </c>
      <c r="AD97">
        <v>-49</v>
      </c>
      <c r="AE97">
        <v>0</v>
      </c>
      <c r="AF97">
        <v>0</v>
      </c>
      <c r="AG97">
        <v>0</v>
      </c>
      <c r="AH97" t="s">
        <v>152</v>
      </c>
      <c r="AI97" s="1">
        <v>45001.4609837963</v>
      </c>
      <c r="AJ97">
        <v>269</v>
      </c>
      <c r="AK97">
        <v>1</v>
      </c>
      <c r="AL97">
        <v>0</v>
      </c>
      <c r="AM97">
        <v>1</v>
      </c>
      <c r="AN97">
        <v>0</v>
      </c>
      <c r="AO97">
        <v>0</v>
      </c>
      <c r="AP97">
        <v>-50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296</v>
      </c>
      <c r="BG97">
        <v>48</v>
      </c>
      <c r="BH97" t="s">
        <v>98</v>
      </c>
    </row>
    <row r="98" spans="1:60">
      <c r="A98" t="s">
        <v>304</v>
      </c>
      <c r="B98" t="s">
        <v>86</v>
      </c>
      <c r="C98" t="s">
        <v>283</v>
      </c>
      <c r="D98" t="s">
        <v>88</v>
      </c>
      <c r="E98" s="2">
        <f>HYPERLINK("capsilon://?command=openfolder&amp;siteaddress=entcreditunion.emaiq-na2.net&amp;folderid=FX64A44F88-38FC-AF22-23EB-A0CCF772C072","FX230313")</f>
        <v>0</v>
      </c>
      <c r="F98" t="s">
        <v>19</v>
      </c>
      <c r="G98" t="s">
        <v>19</v>
      </c>
      <c r="H98" t="s">
        <v>89</v>
      </c>
      <c r="I98" t="s">
        <v>305</v>
      </c>
      <c r="J98">
        <v>0</v>
      </c>
      <c r="K98" t="s">
        <v>91</v>
      </c>
      <c r="L98" t="s">
        <v>92</v>
      </c>
      <c r="M98" t="s">
        <v>93</v>
      </c>
      <c r="N98">
        <v>1</v>
      </c>
      <c r="O98" s="1">
        <v>44987.552673611113</v>
      </c>
      <c r="P98" s="1">
        <v>44987.670011574075</v>
      </c>
      <c r="Q98">
        <v>10088</v>
      </c>
      <c r="R98">
        <v>50</v>
      </c>
      <c r="S98" t="b">
        <v>0</v>
      </c>
      <c r="T98" t="s">
        <v>94</v>
      </c>
      <c r="U98" t="b">
        <v>0</v>
      </c>
      <c r="V98" t="s">
        <v>95</v>
      </c>
      <c r="W98" s="1">
        <v>44987.670011574075</v>
      </c>
      <c r="X98">
        <v>50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11</v>
      </c>
      <c r="AF98">
        <v>0</v>
      </c>
      <c r="AG98">
        <v>1</v>
      </c>
      <c r="AH98" t="s">
        <v>94</v>
      </c>
      <c r="AI98" t="s">
        <v>94</v>
      </c>
      <c r="AJ98" t="s">
        <v>94</v>
      </c>
      <c r="AK98" t="s">
        <v>94</v>
      </c>
      <c r="AL98" t="s">
        <v>94</v>
      </c>
      <c r="AM98" t="s">
        <v>94</v>
      </c>
      <c r="AN98" t="s">
        <v>94</v>
      </c>
      <c r="AO98" t="s">
        <v>94</v>
      </c>
      <c r="AP98" t="s">
        <v>94</v>
      </c>
      <c r="AQ98" t="s">
        <v>94</v>
      </c>
      <c r="AR98" t="s">
        <v>94</v>
      </c>
      <c r="AS98" t="s">
        <v>94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97</v>
      </c>
      <c r="BG98">
        <v>168</v>
      </c>
      <c r="BH98" t="s">
        <v>120</v>
      </c>
    </row>
    <row r="99" spans="1:60">
      <c r="A99" t="s">
        <v>306</v>
      </c>
      <c r="B99" t="s">
        <v>86</v>
      </c>
      <c r="C99" t="s">
        <v>307</v>
      </c>
      <c r="D99" t="s">
        <v>88</v>
      </c>
      <c r="E99" s="2">
        <f>HYPERLINK("capsilon://?command=openfolder&amp;siteaddress=entcreditunion.emaiq-na2.net&amp;folderid=FXF808DEF6-A559-7E9A-5689-E131876B9743","FX230391")</f>
        <v>0</v>
      </c>
      <c r="F99" t="s">
        <v>19</v>
      </c>
      <c r="G99" t="s">
        <v>19</v>
      </c>
      <c r="H99" t="s">
        <v>89</v>
      </c>
      <c r="I99" t="s">
        <v>308</v>
      </c>
      <c r="J99">
        <v>0</v>
      </c>
      <c r="K99" t="s">
        <v>91</v>
      </c>
      <c r="L99" t="s">
        <v>92</v>
      </c>
      <c r="M99" t="s">
        <v>93</v>
      </c>
      <c r="N99">
        <v>1</v>
      </c>
      <c r="O99" s="1">
        <v>45001.530185185184</v>
      </c>
      <c r="P99" s="1">
        <v>45001.645428240743</v>
      </c>
      <c r="Q99">
        <v>8872</v>
      </c>
      <c r="R99">
        <v>1085</v>
      </c>
      <c r="S99" t="b">
        <v>0</v>
      </c>
      <c r="T99" t="s">
        <v>94</v>
      </c>
      <c r="U99" t="b">
        <v>0</v>
      </c>
      <c r="V99" t="s">
        <v>170</v>
      </c>
      <c r="W99" s="1">
        <v>45001.645428240743</v>
      </c>
      <c r="X99">
        <v>823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158</v>
      </c>
      <c r="AF99">
        <v>0</v>
      </c>
      <c r="AG99">
        <v>1</v>
      </c>
      <c r="AH99" t="s">
        <v>94</v>
      </c>
      <c r="AI99" t="s">
        <v>94</v>
      </c>
      <c r="AJ99" t="s">
        <v>94</v>
      </c>
      <c r="AK99" t="s">
        <v>94</v>
      </c>
      <c r="AL99" t="s">
        <v>94</v>
      </c>
      <c r="AM99" t="s">
        <v>94</v>
      </c>
      <c r="AN99" t="s">
        <v>94</v>
      </c>
      <c r="AO99" t="s">
        <v>94</v>
      </c>
      <c r="AP99" t="s">
        <v>94</v>
      </c>
      <c r="AQ99" t="s">
        <v>94</v>
      </c>
      <c r="AR99" t="s">
        <v>94</v>
      </c>
      <c r="AS99" t="s">
        <v>94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296</v>
      </c>
      <c r="BG99">
        <v>165</v>
      </c>
      <c r="BH99" t="s">
        <v>120</v>
      </c>
    </row>
    <row r="100" spans="1:60">
      <c r="A100" t="s">
        <v>309</v>
      </c>
      <c r="B100" t="s">
        <v>86</v>
      </c>
      <c r="C100" t="s">
        <v>310</v>
      </c>
      <c r="D100" t="s">
        <v>88</v>
      </c>
      <c r="E100" s="2">
        <f>HYPERLINK("capsilon://?command=openfolder&amp;siteaddress=entcreditunion.emaiq-na2.net&amp;folderid=FX85CE7466-B7C0-39E1-C07B-11FE1753E831","FX230392")</f>
        <v>0</v>
      </c>
      <c r="F100" t="s">
        <v>19</v>
      </c>
      <c r="G100" t="s">
        <v>19</v>
      </c>
      <c r="H100" t="s">
        <v>89</v>
      </c>
      <c r="I100" t="s">
        <v>311</v>
      </c>
      <c r="J100">
        <v>0</v>
      </c>
      <c r="K100" t="s">
        <v>91</v>
      </c>
      <c r="L100" t="s">
        <v>92</v>
      </c>
      <c r="M100" t="s">
        <v>93</v>
      </c>
      <c r="N100">
        <v>2</v>
      </c>
      <c r="O100" s="1">
        <v>45001.594780092593</v>
      </c>
      <c r="P100" s="1">
        <v>45001.650439814817</v>
      </c>
      <c r="Q100">
        <v>4789</v>
      </c>
      <c r="R100">
        <v>20</v>
      </c>
      <c r="S100" t="b">
        <v>0</v>
      </c>
      <c r="T100" t="s">
        <v>94</v>
      </c>
      <c r="U100" t="b">
        <v>0</v>
      </c>
      <c r="V100" t="s">
        <v>170</v>
      </c>
      <c r="W100" s="1">
        <v>45001.645613425928</v>
      </c>
      <c r="X100">
        <v>16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 t="s">
        <v>96</v>
      </c>
      <c r="AI100" s="1">
        <v>45001.650439814817</v>
      </c>
      <c r="AJ100">
        <v>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296</v>
      </c>
      <c r="BG100">
        <v>80</v>
      </c>
      <c r="BH100" t="s">
        <v>98</v>
      </c>
    </row>
    <row r="101" spans="1:60">
      <c r="A101" t="s">
        <v>312</v>
      </c>
      <c r="B101" t="s">
        <v>86</v>
      </c>
      <c r="C101" t="s">
        <v>310</v>
      </c>
      <c r="D101" t="s">
        <v>88</v>
      </c>
      <c r="E101" s="2">
        <f>HYPERLINK("capsilon://?command=openfolder&amp;siteaddress=entcreditunion.emaiq-na2.net&amp;folderid=FX85CE7466-B7C0-39E1-C07B-11FE1753E831","FX230392")</f>
        <v>0</v>
      </c>
      <c r="F101" t="s">
        <v>19</v>
      </c>
      <c r="G101" t="s">
        <v>19</v>
      </c>
      <c r="H101" t="s">
        <v>89</v>
      </c>
      <c r="I101" t="s">
        <v>313</v>
      </c>
      <c r="J101">
        <v>0</v>
      </c>
      <c r="K101" t="s">
        <v>91</v>
      </c>
      <c r="L101" t="s">
        <v>92</v>
      </c>
      <c r="M101" t="s">
        <v>93</v>
      </c>
      <c r="N101">
        <v>1</v>
      </c>
      <c r="O101" s="1">
        <v>45001.634270833332</v>
      </c>
      <c r="P101" s="1">
        <v>45001.646111111113</v>
      </c>
      <c r="Q101">
        <v>981</v>
      </c>
      <c r="R101">
        <v>42</v>
      </c>
      <c r="S101" t="b">
        <v>0</v>
      </c>
      <c r="T101" t="s">
        <v>94</v>
      </c>
      <c r="U101" t="b">
        <v>0</v>
      </c>
      <c r="V101" t="s">
        <v>170</v>
      </c>
      <c r="W101" s="1">
        <v>45001.646111111113</v>
      </c>
      <c r="X101">
        <v>42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 t="s">
        <v>94</v>
      </c>
      <c r="AI101" t="s">
        <v>94</v>
      </c>
      <c r="AJ101" t="s">
        <v>94</v>
      </c>
      <c r="AK101" t="s">
        <v>94</v>
      </c>
      <c r="AL101" t="s">
        <v>94</v>
      </c>
      <c r="AM101" t="s">
        <v>94</v>
      </c>
      <c r="AN101" t="s">
        <v>94</v>
      </c>
      <c r="AO101" t="s">
        <v>94</v>
      </c>
      <c r="AP101" t="s">
        <v>94</v>
      </c>
      <c r="AQ101" t="s">
        <v>94</v>
      </c>
      <c r="AR101" t="s">
        <v>94</v>
      </c>
      <c r="AS101" t="s">
        <v>94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296</v>
      </c>
      <c r="BG101">
        <v>17</v>
      </c>
      <c r="BH101" t="s">
        <v>98</v>
      </c>
    </row>
    <row r="102" spans="1:60">
      <c r="A102" t="s">
        <v>314</v>
      </c>
      <c r="B102" t="s">
        <v>86</v>
      </c>
      <c r="C102" t="s">
        <v>310</v>
      </c>
      <c r="D102" t="s">
        <v>88</v>
      </c>
      <c r="E102" s="2">
        <f>HYPERLINK("capsilon://?command=openfolder&amp;siteaddress=entcreditunion.emaiq-na2.net&amp;folderid=FX85CE7466-B7C0-39E1-C07B-11FE1753E831","FX230392")</f>
        <v>0</v>
      </c>
      <c r="F102" t="s">
        <v>19</v>
      </c>
      <c r="G102" t="s">
        <v>19</v>
      </c>
      <c r="H102" t="s">
        <v>89</v>
      </c>
      <c r="I102" t="s">
        <v>315</v>
      </c>
      <c r="J102">
        <v>0</v>
      </c>
      <c r="K102" t="s">
        <v>91</v>
      </c>
      <c r="L102" t="s">
        <v>92</v>
      </c>
      <c r="M102" t="s">
        <v>93</v>
      </c>
      <c r="N102">
        <v>1</v>
      </c>
      <c r="O102" s="1">
        <v>45001.63453703704</v>
      </c>
      <c r="P102" s="1">
        <v>45001.663506944446</v>
      </c>
      <c r="Q102">
        <v>2295</v>
      </c>
      <c r="R102">
        <v>208</v>
      </c>
      <c r="S102" t="b">
        <v>0</v>
      </c>
      <c r="T102" t="s">
        <v>94</v>
      </c>
      <c r="U102" t="b">
        <v>0</v>
      </c>
      <c r="V102" t="s">
        <v>170</v>
      </c>
      <c r="W102" s="1">
        <v>45001.663506944446</v>
      </c>
      <c r="X102">
        <v>208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21</v>
      </c>
      <c r="AF102">
        <v>0</v>
      </c>
      <c r="AG102">
        <v>1</v>
      </c>
      <c r="AH102" t="s">
        <v>94</v>
      </c>
      <c r="AI102" t="s">
        <v>94</v>
      </c>
      <c r="AJ102" t="s">
        <v>94</v>
      </c>
      <c r="AK102" t="s">
        <v>94</v>
      </c>
      <c r="AL102" t="s">
        <v>94</v>
      </c>
      <c r="AM102" t="s">
        <v>94</v>
      </c>
      <c r="AN102" t="s">
        <v>94</v>
      </c>
      <c r="AO102" t="s">
        <v>94</v>
      </c>
      <c r="AP102" t="s">
        <v>94</v>
      </c>
      <c r="AQ102" t="s">
        <v>94</v>
      </c>
      <c r="AR102" t="s">
        <v>94</v>
      </c>
      <c r="AS102" t="s">
        <v>94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296</v>
      </c>
      <c r="BG102">
        <v>41</v>
      </c>
      <c r="BH102" t="s">
        <v>98</v>
      </c>
    </row>
    <row r="103" spans="1:60">
      <c r="A103" t="s">
        <v>316</v>
      </c>
      <c r="B103" t="s">
        <v>86</v>
      </c>
      <c r="C103" t="s">
        <v>283</v>
      </c>
      <c r="D103" t="s">
        <v>88</v>
      </c>
      <c r="E103" s="2">
        <f>HYPERLINK("capsilon://?command=openfolder&amp;siteaddress=entcreditunion.emaiq-na2.net&amp;folderid=FX64A44F88-38FC-AF22-23EB-A0CCF772C072","FX230313")</f>
        <v>0</v>
      </c>
      <c r="F103" t="s">
        <v>19</v>
      </c>
      <c r="G103" t="s">
        <v>19</v>
      </c>
      <c r="H103" t="s">
        <v>89</v>
      </c>
      <c r="I103" t="s">
        <v>317</v>
      </c>
      <c r="J103">
        <v>0</v>
      </c>
      <c r="K103" t="s">
        <v>91</v>
      </c>
      <c r="L103" t="s">
        <v>92</v>
      </c>
      <c r="M103" t="s">
        <v>93</v>
      </c>
      <c r="N103">
        <v>2</v>
      </c>
      <c r="O103" s="1">
        <v>44987.552743055552</v>
      </c>
      <c r="P103" s="1">
        <v>44987.716921296298</v>
      </c>
      <c r="Q103">
        <v>14069</v>
      </c>
      <c r="R103">
        <v>116</v>
      </c>
      <c r="S103" t="b">
        <v>0</v>
      </c>
      <c r="T103" t="s">
        <v>94</v>
      </c>
      <c r="U103" t="b">
        <v>0</v>
      </c>
      <c r="V103" t="s">
        <v>95</v>
      </c>
      <c r="W103" s="1">
        <v>44987.671030092592</v>
      </c>
      <c r="X103">
        <v>88</v>
      </c>
      <c r="Y103">
        <v>11</v>
      </c>
      <c r="Z103">
        <v>0</v>
      </c>
      <c r="AA103">
        <v>11</v>
      </c>
      <c r="AB103">
        <v>0</v>
      </c>
      <c r="AC103">
        <v>6</v>
      </c>
      <c r="AD103">
        <v>-11</v>
      </c>
      <c r="AE103">
        <v>0</v>
      </c>
      <c r="AF103">
        <v>0</v>
      </c>
      <c r="AG103">
        <v>0</v>
      </c>
      <c r="AH103" t="s">
        <v>96</v>
      </c>
      <c r="AI103" s="1">
        <v>44987.716921296298</v>
      </c>
      <c r="AJ103">
        <v>28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-11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97</v>
      </c>
      <c r="BG103">
        <v>236</v>
      </c>
      <c r="BH103" t="s">
        <v>120</v>
      </c>
    </row>
    <row r="104" spans="1:60">
      <c r="A104" t="s">
        <v>318</v>
      </c>
      <c r="B104" t="s">
        <v>86</v>
      </c>
      <c r="C104" t="s">
        <v>307</v>
      </c>
      <c r="D104" t="s">
        <v>88</v>
      </c>
      <c r="E104" s="2">
        <f>HYPERLINK("capsilon://?command=openfolder&amp;siteaddress=entcreditunion.emaiq-na2.net&amp;folderid=FXF808DEF6-A559-7E9A-5689-E131876B9743","FX230391")</f>
        <v>0</v>
      </c>
      <c r="F104" t="s">
        <v>19</v>
      </c>
      <c r="G104" t="s">
        <v>19</v>
      </c>
      <c r="H104" t="s">
        <v>89</v>
      </c>
      <c r="I104" t="s">
        <v>308</v>
      </c>
      <c r="J104">
        <v>0</v>
      </c>
      <c r="K104" t="s">
        <v>91</v>
      </c>
      <c r="L104" t="s">
        <v>92</v>
      </c>
      <c r="M104" t="s">
        <v>93</v>
      </c>
      <c r="N104">
        <v>1</v>
      </c>
      <c r="O104" s="1">
        <v>45001.646041666667</v>
      </c>
      <c r="P104" s="1">
        <v>45001.653298611112</v>
      </c>
      <c r="Q104">
        <v>7</v>
      </c>
      <c r="R104">
        <v>620</v>
      </c>
      <c r="S104" t="b">
        <v>0</v>
      </c>
      <c r="T104" t="s">
        <v>94</v>
      </c>
      <c r="U104" t="b">
        <v>1</v>
      </c>
      <c r="V104" t="s">
        <v>170</v>
      </c>
      <c r="W104" s="1">
        <v>45001.653298611112</v>
      </c>
      <c r="X104">
        <v>620</v>
      </c>
      <c r="Y104">
        <v>92</v>
      </c>
      <c r="Z104">
        <v>0</v>
      </c>
      <c r="AA104">
        <v>92</v>
      </c>
      <c r="AB104">
        <v>0</v>
      </c>
      <c r="AC104">
        <v>26</v>
      </c>
      <c r="AD104">
        <v>-92</v>
      </c>
      <c r="AE104">
        <v>128</v>
      </c>
      <c r="AF104">
        <v>0</v>
      </c>
      <c r="AG104">
        <v>1</v>
      </c>
      <c r="AH104" t="s">
        <v>94</v>
      </c>
      <c r="AI104" t="s">
        <v>94</v>
      </c>
      <c r="AJ104" t="s">
        <v>94</v>
      </c>
      <c r="AK104" t="s">
        <v>94</v>
      </c>
      <c r="AL104" t="s">
        <v>94</v>
      </c>
      <c r="AM104" t="s">
        <v>94</v>
      </c>
      <c r="AN104" t="s">
        <v>94</v>
      </c>
      <c r="AO104" t="s">
        <v>94</v>
      </c>
      <c r="AP104" t="s">
        <v>94</v>
      </c>
      <c r="AQ104" t="s">
        <v>94</v>
      </c>
      <c r="AR104" t="s">
        <v>94</v>
      </c>
      <c r="AS104" t="s">
        <v>94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296</v>
      </c>
      <c r="BG104">
        <v>10</v>
      </c>
      <c r="BH104" t="s">
        <v>98</v>
      </c>
    </row>
    <row r="105" spans="1:60">
      <c r="A105" t="s">
        <v>319</v>
      </c>
      <c r="B105" t="s">
        <v>86</v>
      </c>
      <c r="C105" t="s">
        <v>310</v>
      </c>
      <c r="D105" t="s">
        <v>88</v>
      </c>
      <c r="E105" s="2">
        <f>HYPERLINK("capsilon://?command=openfolder&amp;siteaddress=entcreditunion.emaiq-na2.net&amp;folderid=FX85CE7466-B7C0-39E1-C07B-11FE1753E831","FX230392")</f>
        <v>0</v>
      </c>
      <c r="F105" t="s">
        <v>19</v>
      </c>
      <c r="G105" t="s">
        <v>19</v>
      </c>
      <c r="H105" t="s">
        <v>89</v>
      </c>
      <c r="I105" t="s">
        <v>313</v>
      </c>
      <c r="J105">
        <v>0</v>
      </c>
      <c r="K105" t="s">
        <v>91</v>
      </c>
      <c r="L105" t="s">
        <v>92</v>
      </c>
      <c r="M105" t="s">
        <v>93</v>
      </c>
      <c r="N105">
        <v>2</v>
      </c>
      <c r="O105" s="1">
        <v>45001.646481481483</v>
      </c>
      <c r="P105" s="1">
        <v>45001.694687499999</v>
      </c>
      <c r="Q105">
        <v>3670</v>
      </c>
      <c r="R105">
        <v>495</v>
      </c>
      <c r="S105" t="b">
        <v>0</v>
      </c>
      <c r="T105" t="s">
        <v>94</v>
      </c>
      <c r="U105" t="b">
        <v>1</v>
      </c>
      <c r="V105" t="s">
        <v>170</v>
      </c>
      <c r="W105" s="1">
        <v>45001.657187500001</v>
      </c>
      <c r="X105">
        <v>289</v>
      </c>
      <c r="Y105">
        <v>15</v>
      </c>
      <c r="Z105">
        <v>0</v>
      </c>
      <c r="AA105">
        <v>15</v>
      </c>
      <c r="AB105">
        <v>0</v>
      </c>
      <c r="AC105">
        <v>8</v>
      </c>
      <c r="AD105">
        <v>-15</v>
      </c>
      <c r="AE105">
        <v>0</v>
      </c>
      <c r="AF105">
        <v>0</v>
      </c>
      <c r="AG105">
        <v>0</v>
      </c>
      <c r="AH105" t="s">
        <v>239</v>
      </c>
      <c r="AI105" s="1">
        <v>45001.694687499999</v>
      </c>
      <c r="AJ105">
        <v>146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-15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296</v>
      </c>
      <c r="BG105">
        <v>69</v>
      </c>
      <c r="BH105" t="s">
        <v>98</v>
      </c>
    </row>
    <row r="106" spans="1:60">
      <c r="A106" t="s">
        <v>320</v>
      </c>
      <c r="B106" t="s">
        <v>86</v>
      </c>
      <c r="C106" t="s">
        <v>307</v>
      </c>
      <c r="D106" t="s">
        <v>88</v>
      </c>
      <c r="E106" s="2">
        <f>HYPERLINK("capsilon://?command=openfolder&amp;siteaddress=entcreditunion.emaiq-na2.net&amp;folderid=FXF808DEF6-A559-7E9A-5689-E131876B9743","FX230391")</f>
        <v>0</v>
      </c>
      <c r="F106" t="s">
        <v>19</v>
      </c>
      <c r="G106" t="s">
        <v>19</v>
      </c>
      <c r="H106" t="s">
        <v>89</v>
      </c>
      <c r="I106" t="s">
        <v>308</v>
      </c>
      <c r="J106">
        <v>0</v>
      </c>
      <c r="K106" t="s">
        <v>91</v>
      </c>
      <c r="L106" t="s">
        <v>92</v>
      </c>
      <c r="M106" t="s">
        <v>93</v>
      </c>
      <c r="N106">
        <v>2</v>
      </c>
      <c r="O106" s="1">
        <v>45001.653877314813</v>
      </c>
      <c r="P106" s="1">
        <v>45001.700150462966</v>
      </c>
      <c r="Q106">
        <v>3190</v>
      </c>
      <c r="R106">
        <v>808</v>
      </c>
      <c r="S106" t="b">
        <v>0</v>
      </c>
      <c r="T106" t="s">
        <v>94</v>
      </c>
      <c r="U106" t="b">
        <v>1</v>
      </c>
      <c r="V106" t="s">
        <v>170</v>
      </c>
      <c r="W106" s="1">
        <v>45001.661099537036</v>
      </c>
      <c r="X106">
        <v>337</v>
      </c>
      <c r="Y106">
        <v>113</v>
      </c>
      <c r="Z106">
        <v>0</v>
      </c>
      <c r="AA106">
        <v>113</v>
      </c>
      <c r="AB106">
        <v>0</v>
      </c>
      <c r="AC106">
        <v>34</v>
      </c>
      <c r="AD106">
        <v>-113</v>
      </c>
      <c r="AE106">
        <v>0</v>
      </c>
      <c r="AF106">
        <v>0</v>
      </c>
      <c r="AG106">
        <v>0</v>
      </c>
      <c r="AH106" t="s">
        <v>239</v>
      </c>
      <c r="AI106" s="1">
        <v>45001.700150462966</v>
      </c>
      <c r="AJ106">
        <v>471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-113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296</v>
      </c>
      <c r="BG106">
        <v>66</v>
      </c>
      <c r="BH106" t="s">
        <v>98</v>
      </c>
    </row>
    <row r="107" spans="1:60">
      <c r="A107" t="s">
        <v>321</v>
      </c>
      <c r="B107" t="s">
        <v>86</v>
      </c>
      <c r="C107" t="s">
        <v>283</v>
      </c>
      <c r="D107" t="s">
        <v>88</v>
      </c>
      <c r="E107" s="2">
        <f>HYPERLINK("capsilon://?command=openfolder&amp;siteaddress=entcreditunion.emaiq-na2.net&amp;folderid=FX64A44F88-38FC-AF22-23EB-A0CCF772C072","FX230313")</f>
        <v>0</v>
      </c>
      <c r="F107" t="s">
        <v>19</v>
      </c>
      <c r="G107" t="s">
        <v>19</v>
      </c>
      <c r="H107" t="s">
        <v>89</v>
      </c>
      <c r="I107" t="s">
        <v>322</v>
      </c>
      <c r="J107">
        <v>0</v>
      </c>
      <c r="K107" t="s">
        <v>91</v>
      </c>
      <c r="L107" t="s">
        <v>92</v>
      </c>
      <c r="M107" t="s">
        <v>93</v>
      </c>
      <c r="N107">
        <v>1</v>
      </c>
      <c r="O107" s="1">
        <v>44987.552974537037</v>
      </c>
      <c r="P107" s="1">
        <v>44987.673946759256</v>
      </c>
      <c r="Q107">
        <v>10384</v>
      </c>
      <c r="R107">
        <v>68</v>
      </c>
      <c r="S107" t="b">
        <v>0</v>
      </c>
      <c r="T107" t="s">
        <v>94</v>
      </c>
      <c r="U107" t="b">
        <v>0</v>
      </c>
      <c r="V107" t="s">
        <v>95</v>
      </c>
      <c r="W107" s="1">
        <v>44987.673946759256</v>
      </c>
      <c r="X107">
        <v>68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36</v>
      </c>
      <c r="AF107">
        <v>0</v>
      </c>
      <c r="AG107">
        <v>1</v>
      </c>
      <c r="AH107" t="s">
        <v>94</v>
      </c>
      <c r="AI107" t="s">
        <v>94</v>
      </c>
      <c r="AJ107" t="s">
        <v>94</v>
      </c>
      <c r="AK107" t="s">
        <v>94</v>
      </c>
      <c r="AL107" t="s">
        <v>94</v>
      </c>
      <c r="AM107" t="s">
        <v>94</v>
      </c>
      <c r="AN107" t="s">
        <v>94</v>
      </c>
      <c r="AO107" t="s">
        <v>94</v>
      </c>
      <c r="AP107" t="s">
        <v>94</v>
      </c>
      <c r="AQ107" t="s">
        <v>94</v>
      </c>
      <c r="AR107" t="s">
        <v>94</v>
      </c>
      <c r="AS107" t="s">
        <v>94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97</v>
      </c>
      <c r="BG107">
        <v>174</v>
      </c>
      <c r="BH107" t="s">
        <v>120</v>
      </c>
    </row>
    <row r="108" spans="1:60">
      <c r="A108" t="s">
        <v>323</v>
      </c>
      <c r="B108" t="s">
        <v>86</v>
      </c>
      <c r="C108" t="s">
        <v>310</v>
      </c>
      <c r="D108" t="s">
        <v>88</v>
      </c>
      <c r="E108" s="2">
        <f>HYPERLINK("capsilon://?command=openfolder&amp;siteaddress=entcreditunion.emaiq-na2.net&amp;folderid=FX85CE7466-B7C0-39E1-C07B-11FE1753E831","FX230392")</f>
        <v>0</v>
      </c>
      <c r="F108" t="s">
        <v>19</v>
      </c>
      <c r="G108" t="s">
        <v>19</v>
      </c>
      <c r="H108" t="s">
        <v>89</v>
      </c>
      <c r="I108" t="s">
        <v>315</v>
      </c>
      <c r="J108">
        <v>0</v>
      </c>
      <c r="K108" t="s">
        <v>91</v>
      </c>
      <c r="L108" t="s">
        <v>92</v>
      </c>
      <c r="M108" t="s">
        <v>93</v>
      </c>
      <c r="N108">
        <v>2</v>
      </c>
      <c r="O108" s="1">
        <v>45001.663854166669</v>
      </c>
      <c r="P108" s="1">
        <v>45001.702280092592</v>
      </c>
      <c r="Q108">
        <v>2823</v>
      </c>
      <c r="R108">
        <v>497</v>
      </c>
      <c r="S108" t="b">
        <v>0</v>
      </c>
      <c r="T108" t="s">
        <v>94</v>
      </c>
      <c r="U108" t="b">
        <v>1</v>
      </c>
      <c r="V108" t="s">
        <v>170</v>
      </c>
      <c r="W108" s="1">
        <v>45001.669398148151</v>
      </c>
      <c r="X108">
        <v>314</v>
      </c>
      <c r="Y108">
        <v>21</v>
      </c>
      <c r="Z108">
        <v>0</v>
      </c>
      <c r="AA108">
        <v>21</v>
      </c>
      <c r="AB108">
        <v>0</v>
      </c>
      <c r="AC108">
        <v>9</v>
      </c>
      <c r="AD108">
        <v>-21</v>
      </c>
      <c r="AE108">
        <v>0</v>
      </c>
      <c r="AF108">
        <v>0</v>
      </c>
      <c r="AG108">
        <v>0</v>
      </c>
      <c r="AH108" t="s">
        <v>239</v>
      </c>
      <c r="AI108" s="1">
        <v>45001.702280092592</v>
      </c>
      <c r="AJ108">
        <v>183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-21</v>
      </c>
      <c r="AQ108">
        <v>0</v>
      </c>
      <c r="AR108">
        <v>0</v>
      </c>
      <c r="AS108">
        <v>0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296</v>
      </c>
      <c r="BG108">
        <v>55</v>
      </c>
      <c r="BH108" t="s">
        <v>98</v>
      </c>
    </row>
    <row r="109" spans="1:60">
      <c r="A109" t="s">
        <v>324</v>
      </c>
      <c r="B109" t="s">
        <v>86</v>
      </c>
      <c r="C109" t="s">
        <v>325</v>
      </c>
      <c r="D109" t="s">
        <v>88</v>
      </c>
      <c r="E109" s="2">
        <f>HYPERLINK("capsilon://?command=openfolder&amp;siteaddress=entcreditunion.emaiq-na2.net&amp;folderid=FXD8A365FD-603A-13A7-204F-41237DA4CB54","FX230395")</f>
        <v>0</v>
      </c>
      <c r="F109" t="s">
        <v>19</v>
      </c>
      <c r="G109" t="s">
        <v>19</v>
      </c>
      <c r="H109" t="s">
        <v>89</v>
      </c>
      <c r="I109" t="s">
        <v>326</v>
      </c>
      <c r="J109">
        <v>0</v>
      </c>
      <c r="K109" t="s">
        <v>91</v>
      </c>
      <c r="L109" t="s">
        <v>92</v>
      </c>
      <c r="M109" t="s">
        <v>93</v>
      </c>
      <c r="N109">
        <v>1</v>
      </c>
      <c r="O109" s="1">
        <v>45001.810173611113</v>
      </c>
      <c r="P109" s="1">
        <v>45001.838634259257</v>
      </c>
      <c r="Q109">
        <v>2254</v>
      </c>
      <c r="R109">
        <v>205</v>
      </c>
      <c r="S109" t="b">
        <v>0</v>
      </c>
      <c r="T109" t="s">
        <v>94</v>
      </c>
      <c r="U109" t="b">
        <v>0</v>
      </c>
      <c r="V109" t="s">
        <v>327</v>
      </c>
      <c r="W109" s="1">
        <v>45001.838634259257</v>
      </c>
      <c r="X109">
        <v>205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63</v>
      </c>
      <c r="AF109">
        <v>0</v>
      </c>
      <c r="AG109">
        <v>1</v>
      </c>
      <c r="AH109" t="s">
        <v>94</v>
      </c>
      <c r="AI109" t="s">
        <v>94</v>
      </c>
      <c r="AJ109" t="s">
        <v>94</v>
      </c>
      <c r="AK109" t="s">
        <v>94</v>
      </c>
      <c r="AL109" t="s">
        <v>94</v>
      </c>
      <c r="AM109" t="s">
        <v>94</v>
      </c>
      <c r="AN109" t="s">
        <v>94</v>
      </c>
      <c r="AO109" t="s">
        <v>94</v>
      </c>
      <c r="AP109" t="s">
        <v>94</v>
      </c>
      <c r="AQ109" t="s">
        <v>94</v>
      </c>
      <c r="AR109" t="s">
        <v>94</v>
      </c>
      <c r="AS109" t="s">
        <v>94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296</v>
      </c>
      <c r="BG109">
        <v>40</v>
      </c>
      <c r="BH109" t="s">
        <v>98</v>
      </c>
    </row>
    <row r="110" spans="1:60">
      <c r="A110" t="s">
        <v>328</v>
      </c>
      <c r="B110" t="s">
        <v>86</v>
      </c>
      <c r="C110" t="s">
        <v>325</v>
      </c>
      <c r="D110" t="s">
        <v>88</v>
      </c>
      <c r="E110" s="2">
        <f>HYPERLINK("capsilon://?command=openfolder&amp;siteaddress=entcreditunion.emaiq-na2.net&amp;folderid=FXD8A365FD-603A-13A7-204F-41237DA4CB54","FX230395")</f>
        <v>0</v>
      </c>
      <c r="F110" t="s">
        <v>19</v>
      </c>
      <c r="G110" t="s">
        <v>19</v>
      </c>
      <c r="H110" t="s">
        <v>89</v>
      </c>
      <c r="I110" t="s">
        <v>329</v>
      </c>
      <c r="J110">
        <v>0</v>
      </c>
      <c r="K110" t="s">
        <v>91</v>
      </c>
      <c r="L110" t="s">
        <v>92</v>
      </c>
      <c r="M110" t="s">
        <v>93</v>
      </c>
      <c r="N110">
        <v>1</v>
      </c>
      <c r="O110" s="1">
        <v>45001.810381944444</v>
      </c>
      <c r="P110" s="1">
        <v>45001.840196759258</v>
      </c>
      <c r="Q110">
        <v>2442</v>
      </c>
      <c r="R110">
        <v>134</v>
      </c>
      <c r="S110" t="b">
        <v>0</v>
      </c>
      <c r="T110" t="s">
        <v>94</v>
      </c>
      <c r="U110" t="b">
        <v>0</v>
      </c>
      <c r="V110" t="s">
        <v>327</v>
      </c>
      <c r="W110" s="1">
        <v>45001.840196759258</v>
      </c>
      <c r="X110">
        <v>134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57</v>
      </c>
      <c r="AF110">
        <v>0</v>
      </c>
      <c r="AG110">
        <v>1</v>
      </c>
      <c r="AH110" t="s">
        <v>94</v>
      </c>
      <c r="AI110" t="s">
        <v>94</v>
      </c>
      <c r="AJ110" t="s">
        <v>94</v>
      </c>
      <c r="AK110" t="s">
        <v>94</v>
      </c>
      <c r="AL110" t="s">
        <v>94</v>
      </c>
      <c r="AM110" t="s">
        <v>94</v>
      </c>
      <c r="AN110" t="s">
        <v>94</v>
      </c>
      <c r="AO110" t="s">
        <v>94</v>
      </c>
      <c r="AP110" t="s">
        <v>94</v>
      </c>
      <c r="AQ110" t="s">
        <v>94</v>
      </c>
      <c r="AR110" t="s">
        <v>94</v>
      </c>
      <c r="AS110" t="s">
        <v>94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296</v>
      </c>
      <c r="BG110">
        <v>42</v>
      </c>
      <c r="BH110" t="s">
        <v>98</v>
      </c>
    </row>
    <row r="111" spans="1:60">
      <c r="A111" t="s">
        <v>330</v>
      </c>
      <c r="B111" t="s">
        <v>86</v>
      </c>
      <c r="C111" t="s">
        <v>325</v>
      </c>
      <c r="D111" t="s">
        <v>88</v>
      </c>
      <c r="E111" s="2">
        <f>HYPERLINK("capsilon://?command=openfolder&amp;siteaddress=entcreditunion.emaiq-na2.net&amp;folderid=FXD8A365FD-603A-13A7-204F-41237DA4CB54","FX230395")</f>
        <v>0</v>
      </c>
      <c r="F111" t="s">
        <v>19</v>
      </c>
      <c r="G111" t="s">
        <v>19</v>
      </c>
      <c r="H111" t="s">
        <v>89</v>
      </c>
      <c r="I111" t="s">
        <v>326</v>
      </c>
      <c r="J111">
        <v>0</v>
      </c>
      <c r="K111" t="s">
        <v>91</v>
      </c>
      <c r="L111" t="s">
        <v>92</v>
      </c>
      <c r="M111" t="s">
        <v>93</v>
      </c>
      <c r="N111">
        <v>2</v>
      </c>
      <c r="O111" s="1">
        <v>45001.839039351849</v>
      </c>
      <c r="P111" s="1">
        <v>45001.948935185188</v>
      </c>
      <c r="Q111">
        <v>8617</v>
      </c>
      <c r="R111">
        <v>878</v>
      </c>
      <c r="S111" t="b">
        <v>0</v>
      </c>
      <c r="T111" t="s">
        <v>94</v>
      </c>
      <c r="U111" t="b">
        <v>1</v>
      </c>
      <c r="V111" t="s">
        <v>327</v>
      </c>
      <c r="W111" s="1">
        <v>45001.845833333333</v>
      </c>
      <c r="X111">
        <v>486</v>
      </c>
      <c r="Y111">
        <v>63</v>
      </c>
      <c r="Z111">
        <v>0</v>
      </c>
      <c r="AA111">
        <v>63</v>
      </c>
      <c r="AB111">
        <v>0</v>
      </c>
      <c r="AC111">
        <v>13</v>
      </c>
      <c r="AD111">
        <v>-63</v>
      </c>
      <c r="AE111">
        <v>0</v>
      </c>
      <c r="AF111">
        <v>0</v>
      </c>
      <c r="AG111">
        <v>0</v>
      </c>
      <c r="AH111" t="s">
        <v>234</v>
      </c>
      <c r="AI111" s="1">
        <v>45001.948935185188</v>
      </c>
      <c r="AJ111">
        <v>167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-63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296</v>
      </c>
      <c r="BG111">
        <v>158</v>
      </c>
      <c r="BH111" t="s">
        <v>120</v>
      </c>
    </row>
    <row r="112" spans="1:60">
      <c r="A112" t="s">
        <v>331</v>
      </c>
      <c r="B112" t="s">
        <v>86</v>
      </c>
      <c r="C112" t="s">
        <v>325</v>
      </c>
      <c r="D112" t="s">
        <v>88</v>
      </c>
      <c r="E112" s="2">
        <f>HYPERLINK("capsilon://?command=openfolder&amp;siteaddress=entcreditunion.emaiq-na2.net&amp;folderid=FXD8A365FD-603A-13A7-204F-41237DA4CB54","FX230395")</f>
        <v>0</v>
      </c>
      <c r="F112" t="s">
        <v>19</v>
      </c>
      <c r="G112" t="s">
        <v>19</v>
      </c>
      <c r="H112" t="s">
        <v>89</v>
      </c>
      <c r="I112" t="s">
        <v>329</v>
      </c>
      <c r="J112">
        <v>0</v>
      </c>
      <c r="K112" t="s">
        <v>91</v>
      </c>
      <c r="L112" t="s">
        <v>92</v>
      </c>
      <c r="M112" t="s">
        <v>93</v>
      </c>
      <c r="N112">
        <v>2</v>
      </c>
      <c r="O112" s="1">
        <v>45001.840578703705</v>
      </c>
      <c r="P112" s="1">
        <v>45001.950254629628</v>
      </c>
      <c r="Q112">
        <v>8278</v>
      </c>
      <c r="R112">
        <v>1198</v>
      </c>
      <c r="S112" t="b">
        <v>0</v>
      </c>
      <c r="T112" t="s">
        <v>94</v>
      </c>
      <c r="U112" t="b">
        <v>1</v>
      </c>
      <c r="V112" t="s">
        <v>327</v>
      </c>
      <c r="W112" s="1">
        <v>45001.856631944444</v>
      </c>
      <c r="X112">
        <v>932</v>
      </c>
      <c r="Y112">
        <v>57</v>
      </c>
      <c r="Z112">
        <v>0</v>
      </c>
      <c r="AA112">
        <v>57</v>
      </c>
      <c r="AB112">
        <v>0</v>
      </c>
      <c r="AC112">
        <v>15</v>
      </c>
      <c r="AD112">
        <v>-57</v>
      </c>
      <c r="AE112">
        <v>0</v>
      </c>
      <c r="AF112">
        <v>0</v>
      </c>
      <c r="AG112">
        <v>0</v>
      </c>
      <c r="AH112" t="s">
        <v>234</v>
      </c>
      <c r="AI112" s="1">
        <v>45001.950254629628</v>
      </c>
      <c r="AJ112">
        <v>113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-57</v>
      </c>
      <c r="AQ112">
        <v>0</v>
      </c>
      <c r="AR112">
        <v>0</v>
      </c>
      <c r="AS112">
        <v>0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296</v>
      </c>
      <c r="BG112">
        <v>157</v>
      </c>
      <c r="BH112" t="s">
        <v>120</v>
      </c>
    </row>
    <row r="113" spans="1:60">
      <c r="A113" t="s">
        <v>332</v>
      </c>
      <c r="B113" t="s">
        <v>86</v>
      </c>
      <c r="C113" t="s">
        <v>333</v>
      </c>
      <c r="D113" t="s">
        <v>88</v>
      </c>
      <c r="E113" s="2">
        <f>HYPERLINK("capsilon://?command=openfolder&amp;siteaddress=entcreditunion.emaiq-na2.net&amp;folderid=FXF4AEED74-043F-5C6B-798F-9DC4CE8F31BD","FX230396")</f>
        <v>0</v>
      </c>
      <c r="F113" t="s">
        <v>19</v>
      </c>
      <c r="G113" t="s">
        <v>19</v>
      </c>
      <c r="H113" t="s">
        <v>89</v>
      </c>
      <c r="I113" t="s">
        <v>334</v>
      </c>
      <c r="J113">
        <v>0</v>
      </c>
      <c r="K113" t="s">
        <v>91</v>
      </c>
      <c r="L113" t="s">
        <v>92</v>
      </c>
      <c r="M113" t="s">
        <v>93</v>
      </c>
      <c r="N113">
        <v>2</v>
      </c>
      <c r="O113" s="1">
        <v>45001.91814814815</v>
      </c>
      <c r="P113" s="1">
        <v>45001.98909722222</v>
      </c>
      <c r="Q113">
        <v>5819</v>
      </c>
      <c r="R113">
        <v>311</v>
      </c>
      <c r="S113" t="b">
        <v>0</v>
      </c>
      <c r="T113" t="s">
        <v>94</v>
      </c>
      <c r="U113" t="b">
        <v>0</v>
      </c>
      <c r="V113" t="s">
        <v>327</v>
      </c>
      <c r="W113" s="1">
        <v>45001.970254629632</v>
      </c>
      <c r="X113">
        <v>219</v>
      </c>
      <c r="Y113">
        <v>15</v>
      </c>
      <c r="Z113">
        <v>0</v>
      </c>
      <c r="AA113">
        <v>15</v>
      </c>
      <c r="AB113">
        <v>15</v>
      </c>
      <c r="AC113">
        <v>6</v>
      </c>
      <c r="AD113">
        <v>-15</v>
      </c>
      <c r="AE113">
        <v>0</v>
      </c>
      <c r="AF113">
        <v>0</v>
      </c>
      <c r="AG113">
        <v>0</v>
      </c>
      <c r="AH113" t="s">
        <v>234</v>
      </c>
      <c r="AI113" s="1">
        <v>45001.98909722222</v>
      </c>
      <c r="AJ113">
        <v>92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-15</v>
      </c>
      <c r="AQ113">
        <v>0</v>
      </c>
      <c r="AR113">
        <v>0</v>
      </c>
      <c r="AS113">
        <v>0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296</v>
      </c>
      <c r="BG113">
        <v>102</v>
      </c>
      <c r="BH113" t="s">
        <v>98</v>
      </c>
    </row>
    <row r="114" spans="1:60">
      <c r="A114" t="s">
        <v>335</v>
      </c>
      <c r="B114" t="s">
        <v>86</v>
      </c>
      <c r="C114" t="s">
        <v>333</v>
      </c>
      <c r="D114" t="s">
        <v>88</v>
      </c>
      <c r="E114" s="2">
        <f>HYPERLINK("capsilon://?command=openfolder&amp;siteaddress=entcreditunion.emaiq-na2.net&amp;folderid=FXF4AEED74-043F-5C6B-798F-9DC4CE8F31BD","FX230396")</f>
        <v>0</v>
      </c>
      <c r="F114" t="s">
        <v>19</v>
      </c>
      <c r="G114" t="s">
        <v>19</v>
      </c>
      <c r="H114" t="s">
        <v>89</v>
      </c>
      <c r="I114" t="s">
        <v>336</v>
      </c>
      <c r="J114">
        <v>0</v>
      </c>
      <c r="K114" t="s">
        <v>91</v>
      </c>
      <c r="L114" t="s">
        <v>92</v>
      </c>
      <c r="M114" t="s">
        <v>93</v>
      </c>
      <c r="N114">
        <v>2</v>
      </c>
      <c r="O114" s="1">
        <v>45001.918703703705</v>
      </c>
      <c r="P114" s="1">
        <v>45001.989537037036</v>
      </c>
      <c r="Q114">
        <v>5946</v>
      </c>
      <c r="R114">
        <v>174</v>
      </c>
      <c r="S114" t="b">
        <v>0</v>
      </c>
      <c r="T114" t="s">
        <v>94</v>
      </c>
      <c r="U114" t="b">
        <v>0</v>
      </c>
      <c r="V114" t="s">
        <v>327</v>
      </c>
      <c r="W114" s="1">
        <v>45001.971851851849</v>
      </c>
      <c r="X114">
        <v>137</v>
      </c>
      <c r="Y114">
        <v>15</v>
      </c>
      <c r="Z114">
        <v>0</v>
      </c>
      <c r="AA114">
        <v>15</v>
      </c>
      <c r="AB114">
        <v>0</v>
      </c>
      <c r="AC114">
        <v>2</v>
      </c>
      <c r="AD114">
        <v>-15</v>
      </c>
      <c r="AE114">
        <v>0</v>
      </c>
      <c r="AF114">
        <v>0</v>
      </c>
      <c r="AG114">
        <v>0</v>
      </c>
      <c r="AH114" t="s">
        <v>234</v>
      </c>
      <c r="AI114" s="1">
        <v>45001.989537037036</v>
      </c>
      <c r="AJ114">
        <v>37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-15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296</v>
      </c>
      <c r="BG114">
        <v>102</v>
      </c>
      <c r="BH114" t="s">
        <v>98</v>
      </c>
    </row>
    <row r="115" spans="1:60">
      <c r="A115" t="s">
        <v>337</v>
      </c>
      <c r="B115" t="s">
        <v>86</v>
      </c>
      <c r="C115" t="s">
        <v>283</v>
      </c>
      <c r="D115" t="s">
        <v>88</v>
      </c>
      <c r="E115" s="2">
        <f>HYPERLINK("capsilon://?command=openfolder&amp;siteaddress=entcreditunion.emaiq-na2.net&amp;folderid=FX64A44F88-38FC-AF22-23EB-A0CCF772C072","FX230313")</f>
        <v>0</v>
      </c>
      <c r="F115" t="s">
        <v>19</v>
      </c>
      <c r="G115" t="s">
        <v>19</v>
      </c>
      <c r="H115" t="s">
        <v>89</v>
      </c>
      <c r="I115" t="s">
        <v>338</v>
      </c>
      <c r="J115">
        <v>0</v>
      </c>
      <c r="K115" t="s">
        <v>91</v>
      </c>
      <c r="L115" t="s">
        <v>92</v>
      </c>
      <c r="M115" t="s">
        <v>93</v>
      </c>
      <c r="N115">
        <v>1</v>
      </c>
      <c r="O115" s="1">
        <v>44987.553217592591</v>
      </c>
      <c r="P115" s="1">
        <v>44987.674675925926</v>
      </c>
      <c r="Q115">
        <v>10432</v>
      </c>
      <c r="R115">
        <v>62</v>
      </c>
      <c r="S115" t="b">
        <v>0</v>
      </c>
      <c r="T115" t="s">
        <v>94</v>
      </c>
      <c r="U115" t="b">
        <v>0</v>
      </c>
      <c r="V115" t="s">
        <v>95</v>
      </c>
      <c r="W115" s="1">
        <v>44987.674675925926</v>
      </c>
      <c r="X115">
        <v>62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30</v>
      </c>
      <c r="AF115">
        <v>0</v>
      </c>
      <c r="AG115">
        <v>1</v>
      </c>
      <c r="AH115" t="s">
        <v>94</v>
      </c>
      <c r="AI115" t="s">
        <v>94</v>
      </c>
      <c r="AJ115" t="s">
        <v>94</v>
      </c>
      <c r="AK115" t="s">
        <v>94</v>
      </c>
      <c r="AL115" t="s">
        <v>94</v>
      </c>
      <c r="AM115" t="s">
        <v>94</v>
      </c>
      <c r="AN115" t="s">
        <v>94</v>
      </c>
      <c r="AO115" t="s">
        <v>94</v>
      </c>
      <c r="AP115" t="s">
        <v>94</v>
      </c>
      <c r="AQ115" t="s">
        <v>94</v>
      </c>
      <c r="AR115" t="s">
        <v>94</v>
      </c>
      <c r="AS115" t="s">
        <v>94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97</v>
      </c>
      <c r="BG115">
        <v>174</v>
      </c>
      <c r="BH115" t="s">
        <v>120</v>
      </c>
    </row>
    <row r="116" spans="1:60">
      <c r="A116" t="s">
        <v>339</v>
      </c>
      <c r="B116" t="s">
        <v>86</v>
      </c>
      <c r="C116" t="s">
        <v>307</v>
      </c>
      <c r="D116" t="s">
        <v>88</v>
      </c>
      <c r="E116" s="2">
        <f>HYPERLINK("capsilon://?command=openfolder&amp;siteaddress=entcreditunion.emaiq-na2.net&amp;folderid=FXF808DEF6-A559-7E9A-5689-E131876B9743","FX230391")</f>
        <v>0</v>
      </c>
      <c r="F116" t="s">
        <v>19</v>
      </c>
      <c r="G116" t="s">
        <v>19</v>
      </c>
      <c r="H116" t="s">
        <v>89</v>
      </c>
      <c r="I116" t="s">
        <v>340</v>
      </c>
      <c r="J116">
        <v>0</v>
      </c>
      <c r="K116" t="s">
        <v>91</v>
      </c>
      <c r="L116" t="s">
        <v>92</v>
      </c>
      <c r="M116" t="s">
        <v>93</v>
      </c>
      <c r="N116">
        <v>1</v>
      </c>
      <c r="O116" s="1">
        <v>45002.67763888889</v>
      </c>
      <c r="P116" s="1">
        <v>45002.699479166666</v>
      </c>
      <c r="Q116">
        <v>1716</v>
      </c>
      <c r="R116">
        <v>171</v>
      </c>
      <c r="S116" t="b">
        <v>0</v>
      </c>
      <c r="T116" t="s">
        <v>94</v>
      </c>
      <c r="U116" t="b">
        <v>0</v>
      </c>
      <c r="V116" t="s">
        <v>170</v>
      </c>
      <c r="W116" s="1">
        <v>45002.699479166666</v>
      </c>
      <c r="X116">
        <v>171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 t="s">
        <v>94</v>
      </c>
      <c r="AI116" t="s">
        <v>94</v>
      </c>
      <c r="AJ116" t="s">
        <v>94</v>
      </c>
      <c r="AK116" t="s">
        <v>94</v>
      </c>
      <c r="AL116" t="s">
        <v>94</v>
      </c>
      <c r="AM116" t="s">
        <v>94</v>
      </c>
      <c r="AN116" t="s">
        <v>94</v>
      </c>
      <c r="AO116" t="s">
        <v>94</v>
      </c>
      <c r="AP116" t="s">
        <v>94</v>
      </c>
      <c r="AQ116" t="s">
        <v>94</v>
      </c>
      <c r="AR116" t="s">
        <v>94</v>
      </c>
      <c r="AS116" t="s">
        <v>94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341</v>
      </c>
      <c r="BG116">
        <v>31</v>
      </c>
      <c r="BH116" t="s">
        <v>98</v>
      </c>
    </row>
    <row r="117" spans="1:60">
      <c r="A117" t="s">
        <v>342</v>
      </c>
      <c r="B117" t="s">
        <v>86</v>
      </c>
      <c r="C117" t="s">
        <v>283</v>
      </c>
      <c r="D117" t="s">
        <v>88</v>
      </c>
      <c r="E117" s="2">
        <f>HYPERLINK("capsilon://?command=openfolder&amp;siteaddress=entcreditunion.emaiq-na2.net&amp;folderid=FX64A44F88-38FC-AF22-23EB-A0CCF772C072","FX230313")</f>
        <v>0</v>
      </c>
      <c r="F117" t="s">
        <v>19</v>
      </c>
      <c r="G117" t="s">
        <v>19</v>
      </c>
      <c r="H117" t="s">
        <v>89</v>
      </c>
      <c r="I117" t="s">
        <v>343</v>
      </c>
      <c r="J117">
        <v>0</v>
      </c>
      <c r="K117" t="s">
        <v>91</v>
      </c>
      <c r="L117" t="s">
        <v>92</v>
      </c>
      <c r="M117" t="s">
        <v>93</v>
      </c>
      <c r="N117">
        <v>1</v>
      </c>
      <c r="O117" s="1">
        <v>44987.553460648145</v>
      </c>
      <c r="P117" s="1">
        <v>44987.678912037038</v>
      </c>
      <c r="Q117">
        <v>10743</v>
      </c>
      <c r="R117">
        <v>96</v>
      </c>
      <c r="S117" t="b">
        <v>0</v>
      </c>
      <c r="T117" t="s">
        <v>94</v>
      </c>
      <c r="U117" t="b">
        <v>0</v>
      </c>
      <c r="V117" t="s">
        <v>95</v>
      </c>
      <c r="W117" s="1">
        <v>44987.678912037038</v>
      </c>
      <c r="X117">
        <v>96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23</v>
      </c>
      <c r="AF117">
        <v>0</v>
      </c>
      <c r="AG117">
        <v>1</v>
      </c>
      <c r="AH117" t="s">
        <v>94</v>
      </c>
      <c r="AI117" t="s">
        <v>94</v>
      </c>
      <c r="AJ117" t="s">
        <v>94</v>
      </c>
      <c r="AK117" t="s">
        <v>94</v>
      </c>
      <c r="AL117" t="s">
        <v>94</v>
      </c>
      <c r="AM117" t="s">
        <v>94</v>
      </c>
      <c r="AN117" t="s">
        <v>94</v>
      </c>
      <c r="AO117" t="s">
        <v>94</v>
      </c>
      <c r="AP117" t="s">
        <v>94</v>
      </c>
      <c r="AQ117" t="s">
        <v>94</v>
      </c>
      <c r="AR117" t="s">
        <v>94</v>
      </c>
      <c r="AS117" t="s">
        <v>94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97</v>
      </c>
      <c r="BG117">
        <v>180</v>
      </c>
      <c r="BH117" t="s">
        <v>120</v>
      </c>
    </row>
    <row r="118" spans="1:60">
      <c r="A118" t="s">
        <v>344</v>
      </c>
      <c r="B118" t="s">
        <v>86</v>
      </c>
      <c r="C118" t="s">
        <v>212</v>
      </c>
      <c r="D118" t="s">
        <v>88</v>
      </c>
      <c r="E118" s="2">
        <f>HYPERLINK("capsilon://?command=openfolder&amp;siteaddress=entcreditunion.emaiq-na2.net&amp;folderid=FX31341E52-7AF5-323C-2998-FCAFD70575E6","FX230365")</f>
        <v>0</v>
      </c>
      <c r="F118" t="s">
        <v>19</v>
      </c>
      <c r="G118" t="s">
        <v>19</v>
      </c>
      <c r="H118" t="s">
        <v>89</v>
      </c>
      <c r="I118" t="s">
        <v>345</v>
      </c>
      <c r="J118">
        <v>0</v>
      </c>
      <c r="K118" t="s">
        <v>91</v>
      </c>
      <c r="L118" t="s">
        <v>92</v>
      </c>
      <c r="M118" t="s">
        <v>93</v>
      </c>
      <c r="N118">
        <v>2</v>
      </c>
      <c r="O118" s="1">
        <v>45002.697187500002</v>
      </c>
      <c r="P118" s="1">
        <v>45002.73233796296</v>
      </c>
      <c r="Q118">
        <v>2680</v>
      </c>
      <c r="R118">
        <v>357</v>
      </c>
      <c r="S118" t="b">
        <v>0</v>
      </c>
      <c r="T118" t="s">
        <v>94</v>
      </c>
      <c r="U118" t="b">
        <v>0</v>
      </c>
      <c r="V118" t="s">
        <v>170</v>
      </c>
      <c r="W118" s="1">
        <v>45002.702627314815</v>
      </c>
      <c r="X118">
        <v>272</v>
      </c>
      <c r="Y118">
        <v>34</v>
      </c>
      <c r="Z118">
        <v>0</v>
      </c>
      <c r="AA118">
        <v>34</v>
      </c>
      <c r="AB118">
        <v>0</v>
      </c>
      <c r="AC118">
        <v>5</v>
      </c>
      <c r="AD118">
        <v>-34</v>
      </c>
      <c r="AE118">
        <v>0</v>
      </c>
      <c r="AF118">
        <v>0</v>
      </c>
      <c r="AG118">
        <v>0</v>
      </c>
      <c r="AH118" t="s">
        <v>239</v>
      </c>
      <c r="AI118" s="1">
        <v>45002.73233796296</v>
      </c>
      <c r="AJ118">
        <v>85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-34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341</v>
      </c>
      <c r="BG118">
        <v>50</v>
      </c>
      <c r="BH118" t="s">
        <v>98</v>
      </c>
    </row>
    <row r="119" spans="1:60">
      <c r="A119" t="s">
        <v>346</v>
      </c>
      <c r="B119" t="s">
        <v>86</v>
      </c>
      <c r="C119" t="s">
        <v>307</v>
      </c>
      <c r="D119" t="s">
        <v>88</v>
      </c>
      <c r="E119" s="2">
        <f>HYPERLINK("capsilon://?command=openfolder&amp;siteaddress=entcreditunion.emaiq-na2.net&amp;folderid=FXF808DEF6-A559-7E9A-5689-E131876B9743","FX230391")</f>
        <v>0</v>
      </c>
      <c r="F119" t="s">
        <v>19</v>
      </c>
      <c r="G119" t="s">
        <v>19</v>
      </c>
      <c r="H119" t="s">
        <v>89</v>
      </c>
      <c r="I119" t="s">
        <v>340</v>
      </c>
      <c r="J119">
        <v>0</v>
      </c>
      <c r="K119" t="s">
        <v>91</v>
      </c>
      <c r="L119" t="s">
        <v>92</v>
      </c>
      <c r="M119" t="s">
        <v>93</v>
      </c>
      <c r="N119">
        <v>2</v>
      </c>
      <c r="O119" s="1">
        <v>45002.699884259258</v>
      </c>
      <c r="P119" s="1">
        <v>45002.731342592589</v>
      </c>
      <c r="Q119">
        <v>2268</v>
      </c>
      <c r="R119">
        <v>450</v>
      </c>
      <c r="S119" t="b">
        <v>0</v>
      </c>
      <c r="T119" t="s">
        <v>94</v>
      </c>
      <c r="U119" t="b">
        <v>1</v>
      </c>
      <c r="V119" t="s">
        <v>170</v>
      </c>
      <c r="W119" s="1">
        <v>45002.704826388886</v>
      </c>
      <c r="X119">
        <v>189</v>
      </c>
      <c r="Y119">
        <v>81</v>
      </c>
      <c r="Z119">
        <v>0</v>
      </c>
      <c r="AA119">
        <v>81</v>
      </c>
      <c r="AB119">
        <v>0</v>
      </c>
      <c r="AC119">
        <v>18</v>
      </c>
      <c r="AD119">
        <v>-81</v>
      </c>
      <c r="AE119">
        <v>0</v>
      </c>
      <c r="AF119">
        <v>0</v>
      </c>
      <c r="AG119">
        <v>0</v>
      </c>
      <c r="AH119" t="s">
        <v>239</v>
      </c>
      <c r="AI119" s="1">
        <v>45002.731342592589</v>
      </c>
      <c r="AJ119">
        <v>261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-81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341</v>
      </c>
      <c r="BG119">
        <v>45</v>
      </c>
      <c r="BH119" t="s">
        <v>98</v>
      </c>
    </row>
    <row r="120" spans="1:60">
      <c r="A120" t="s">
        <v>347</v>
      </c>
      <c r="B120" t="s">
        <v>86</v>
      </c>
      <c r="C120" t="s">
        <v>348</v>
      </c>
      <c r="D120" t="s">
        <v>88</v>
      </c>
      <c r="E120" s="2">
        <f>HYPERLINK("capsilon://?command=openfolder&amp;siteaddress=entcreditunion.emaiq-na2.net&amp;folderid=FX88E0482E-22C9-6699-B70A-6B8F898AB256","FX2303100")</f>
        <v>0</v>
      </c>
      <c r="F120" t="s">
        <v>19</v>
      </c>
      <c r="G120" t="s">
        <v>19</v>
      </c>
      <c r="H120" t="s">
        <v>89</v>
      </c>
      <c r="I120" t="s">
        <v>349</v>
      </c>
      <c r="J120">
        <v>0</v>
      </c>
      <c r="K120" t="s">
        <v>91</v>
      </c>
      <c r="L120" t="s">
        <v>92</v>
      </c>
      <c r="M120" t="s">
        <v>93</v>
      </c>
      <c r="N120">
        <v>1</v>
      </c>
      <c r="O120" s="1">
        <v>45002.751712962963</v>
      </c>
      <c r="P120" s="1">
        <v>45002.771018518521</v>
      </c>
      <c r="Q120">
        <v>1608</v>
      </c>
      <c r="R120">
        <v>60</v>
      </c>
      <c r="S120" t="b">
        <v>0</v>
      </c>
      <c r="T120" t="s">
        <v>94</v>
      </c>
      <c r="U120" t="b">
        <v>0</v>
      </c>
      <c r="V120" t="s">
        <v>170</v>
      </c>
      <c r="W120" s="1">
        <v>45002.771018518521</v>
      </c>
      <c r="X120">
        <v>60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26</v>
      </c>
      <c r="AF120">
        <v>0</v>
      </c>
      <c r="AG120">
        <v>1</v>
      </c>
      <c r="AH120" t="s">
        <v>94</v>
      </c>
      <c r="AI120" t="s">
        <v>94</v>
      </c>
      <c r="AJ120" t="s">
        <v>94</v>
      </c>
      <c r="AK120" t="s">
        <v>94</v>
      </c>
      <c r="AL120" t="s">
        <v>94</v>
      </c>
      <c r="AM120" t="s">
        <v>94</v>
      </c>
      <c r="AN120" t="s">
        <v>94</v>
      </c>
      <c r="AO120" t="s">
        <v>94</v>
      </c>
      <c r="AP120" t="s">
        <v>94</v>
      </c>
      <c r="AQ120" t="s">
        <v>94</v>
      </c>
      <c r="AR120" t="s">
        <v>94</v>
      </c>
      <c r="AS120" t="s">
        <v>94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341</v>
      </c>
      <c r="BG120">
        <v>27</v>
      </c>
      <c r="BH120" t="s">
        <v>98</v>
      </c>
    </row>
    <row r="121" spans="1:60">
      <c r="A121" t="s">
        <v>350</v>
      </c>
      <c r="B121" t="s">
        <v>86</v>
      </c>
      <c r="C121" t="s">
        <v>348</v>
      </c>
      <c r="D121" t="s">
        <v>88</v>
      </c>
      <c r="E121" s="2">
        <f>HYPERLINK("capsilon://?command=openfolder&amp;siteaddress=entcreditunion.emaiq-na2.net&amp;folderid=FX88E0482E-22C9-6699-B70A-6B8F898AB256","FX2303100")</f>
        <v>0</v>
      </c>
      <c r="F121" t="s">
        <v>19</v>
      </c>
      <c r="G121" t="s">
        <v>19</v>
      </c>
      <c r="H121" t="s">
        <v>89</v>
      </c>
      <c r="I121" t="s">
        <v>351</v>
      </c>
      <c r="J121">
        <v>0</v>
      </c>
      <c r="K121" t="s">
        <v>91</v>
      </c>
      <c r="L121" t="s">
        <v>92</v>
      </c>
      <c r="M121" t="s">
        <v>93</v>
      </c>
      <c r="N121">
        <v>1</v>
      </c>
      <c r="O121" s="1">
        <v>45002.751712962963</v>
      </c>
      <c r="P121" s="1">
        <v>45002.771689814814</v>
      </c>
      <c r="Q121">
        <v>1669</v>
      </c>
      <c r="R121">
        <v>57</v>
      </c>
      <c r="S121" t="b">
        <v>0</v>
      </c>
      <c r="T121" t="s">
        <v>94</v>
      </c>
      <c r="U121" t="b">
        <v>0</v>
      </c>
      <c r="V121" t="s">
        <v>170</v>
      </c>
      <c r="W121" s="1">
        <v>45002.771689814814</v>
      </c>
      <c r="X121">
        <v>57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 t="s">
        <v>94</v>
      </c>
      <c r="AI121" t="s">
        <v>94</v>
      </c>
      <c r="AJ121" t="s">
        <v>94</v>
      </c>
      <c r="AK121" t="s">
        <v>94</v>
      </c>
      <c r="AL121" t="s">
        <v>94</v>
      </c>
      <c r="AM121" t="s">
        <v>94</v>
      </c>
      <c r="AN121" t="s">
        <v>94</v>
      </c>
      <c r="AO121" t="s">
        <v>94</v>
      </c>
      <c r="AP121" t="s">
        <v>94</v>
      </c>
      <c r="AQ121" t="s">
        <v>94</v>
      </c>
      <c r="AR121" t="s">
        <v>94</v>
      </c>
      <c r="AS121" t="s">
        <v>94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341</v>
      </c>
      <c r="BG121">
        <v>28</v>
      </c>
      <c r="BH121" t="s">
        <v>98</v>
      </c>
    </row>
    <row r="122" spans="1:60">
      <c r="A122" t="s">
        <v>352</v>
      </c>
      <c r="B122" t="s">
        <v>86</v>
      </c>
      <c r="C122" t="s">
        <v>283</v>
      </c>
      <c r="D122" t="s">
        <v>88</v>
      </c>
      <c r="E122" s="2">
        <f>HYPERLINK("capsilon://?command=openfolder&amp;siteaddress=entcreditunion.emaiq-na2.net&amp;folderid=FX64A44F88-38FC-AF22-23EB-A0CCF772C072","FX230313")</f>
        <v>0</v>
      </c>
      <c r="F122" t="s">
        <v>19</v>
      </c>
      <c r="G122" t="s">
        <v>19</v>
      </c>
      <c r="H122" t="s">
        <v>89</v>
      </c>
      <c r="I122" t="s">
        <v>353</v>
      </c>
      <c r="J122">
        <v>0</v>
      </c>
      <c r="K122" t="s">
        <v>91</v>
      </c>
      <c r="L122" t="s">
        <v>92</v>
      </c>
      <c r="M122" t="s">
        <v>93</v>
      </c>
      <c r="N122">
        <v>1</v>
      </c>
      <c r="O122" s="1">
        <v>44987.553726851853</v>
      </c>
      <c r="P122" s="1">
        <v>44987.679513888892</v>
      </c>
      <c r="Q122">
        <v>10817</v>
      </c>
      <c r="R122">
        <v>51</v>
      </c>
      <c r="S122" t="b">
        <v>0</v>
      </c>
      <c r="T122" t="s">
        <v>94</v>
      </c>
      <c r="U122" t="b">
        <v>0</v>
      </c>
      <c r="V122" t="s">
        <v>95</v>
      </c>
      <c r="W122" s="1">
        <v>44987.679513888892</v>
      </c>
      <c r="X122">
        <v>51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34</v>
      </c>
      <c r="AF122">
        <v>0</v>
      </c>
      <c r="AG122">
        <v>1</v>
      </c>
      <c r="AH122" t="s">
        <v>94</v>
      </c>
      <c r="AI122" t="s">
        <v>94</v>
      </c>
      <c r="AJ122" t="s">
        <v>94</v>
      </c>
      <c r="AK122" t="s">
        <v>94</v>
      </c>
      <c r="AL122" t="s">
        <v>94</v>
      </c>
      <c r="AM122" t="s">
        <v>94</v>
      </c>
      <c r="AN122" t="s">
        <v>94</v>
      </c>
      <c r="AO122" t="s">
        <v>94</v>
      </c>
      <c r="AP122" t="s">
        <v>94</v>
      </c>
      <c r="AQ122" t="s">
        <v>94</v>
      </c>
      <c r="AR122" t="s">
        <v>94</v>
      </c>
      <c r="AS122" t="s">
        <v>94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97</v>
      </c>
      <c r="BG122">
        <v>181</v>
      </c>
      <c r="BH122" t="s">
        <v>120</v>
      </c>
    </row>
    <row r="123" spans="1:60">
      <c r="A123" t="s">
        <v>354</v>
      </c>
      <c r="B123" t="s">
        <v>86</v>
      </c>
      <c r="C123" t="s">
        <v>348</v>
      </c>
      <c r="D123" t="s">
        <v>88</v>
      </c>
      <c r="E123" s="2">
        <f>HYPERLINK("capsilon://?command=openfolder&amp;siteaddress=entcreditunion.emaiq-na2.net&amp;folderid=FX88E0482E-22C9-6699-B70A-6B8F898AB256","FX2303100")</f>
        <v>0</v>
      </c>
      <c r="F123" t="s">
        <v>19</v>
      </c>
      <c r="G123" t="s">
        <v>19</v>
      </c>
      <c r="H123" t="s">
        <v>89</v>
      </c>
      <c r="I123" t="s">
        <v>349</v>
      </c>
      <c r="J123">
        <v>0</v>
      </c>
      <c r="K123" t="s">
        <v>91</v>
      </c>
      <c r="L123" t="s">
        <v>92</v>
      </c>
      <c r="M123" t="s">
        <v>93</v>
      </c>
      <c r="N123">
        <v>2</v>
      </c>
      <c r="O123" s="1">
        <v>45002.771319444444</v>
      </c>
      <c r="P123" s="1">
        <v>45002.776863425926</v>
      </c>
      <c r="Q123">
        <v>286</v>
      </c>
      <c r="R123">
        <v>193</v>
      </c>
      <c r="S123" t="b">
        <v>0</v>
      </c>
      <c r="T123" t="s">
        <v>94</v>
      </c>
      <c r="U123" t="b">
        <v>1</v>
      </c>
      <c r="V123" t="s">
        <v>170</v>
      </c>
      <c r="W123" s="1">
        <v>45002.773113425923</v>
      </c>
      <c r="X123">
        <v>122</v>
      </c>
      <c r="Y123">
        <v>26</v>
      </c>
      <c r="Z123">
        <v>0</v>
      </c>
      <c r="AA123">
        <v>26</v>
      </c>
      <c r="AB123">
        <v>0</v>
      </c>
      <c r="AC123">
        <v>5</v>
      </c>
      <c r="AD123">
        <v>-26</v>
      </c>
      <c r="AE123">
        <v>0</v>
      </c>
      <c r="AF123">
        <v>0</v>
      </c>
      <c r="AG123">
        <v>0</v>
      </c>
      <c r="AH123" t="s">
        <v>239</v>
      </c>
      <c r="AI123" s="1">
        <v>45002.776863425926</v>
      </c>
      <c r="AJ123">
        <v>71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-26</v>
      </c>
      <c r="AQ123">
        <v>0</v>
      </c>
      <c r="AR123">
        <v>0</v>
      </c>
      <c r="AS123">
        <v>0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341</v>
      </c>
      <c r="BG123">
        <v>7</v>
      </c>
      <c r="BH123" t="s">
        <v>98</v>
      </c>
    </row>
    <row r="124" spans="1:60">
      <c r="A124" t="s">
        <v>355</v>
      </c>
      <c r="B124" t="s">
        <v>86</v>
      </c>
      <c r="C124" t="s">
        <v>348</v>
      </c>
      <c r="D124" t="s">
        <v>88</v>
      </c>
      <c r="E124" s="2">
        <f>HYPERLINK("capsilon://?command=openfolder&amp;siteaddress=entcreditunion.emaiq-na2.net&amp;folderid=FX88E0482E-22C9-6699-B70A-6B8F898AB256","FX2303100")</f>
        <v>0</v>
      </c>
      <c r="F124" t="s">
        <v>19</v>
      </c>
      <c r="G124" t="s">
        <v>19</v>
      </c>
      <c r="H124" t="s">
        <v>89</v>
      </c>
      <c r="I124" t="s">
        <v>351</v>
      </c>
      <c r="J124">
        <v>0</v>
      </c>
      <c r="K124" t="s">
        <v>91</v>
      </c>
      <c r="L124" t="s">
        <v>92</v>
      </c>
      <c r="M124" t="s">
        <v>93</v>
      </c>
      <c r="N124">
        <v>2</v>
      </c>
      <c r="O124" s="1">
        <v>45002.772094907406</v>
      </c>
      <c r="P124" s="1">
        <v>45002.778090277781</v>
      </c>
      <c r="Q124">
        <v>337</v>
      </c>
      <c r="R124">
        <v>181</v>
      </c>
      <c r="S124" t="b">
        <v>0</v>
      </c>
      <c r="T124" t="s">
        <v>94</v>
      </c>
      <c r="U124" t="b">
        <v>1</v>
      </c>
      <c r="V124" t="s">
        <v>170</v>
      </c>
      <c r="W124" s="1">
        <v>45002.774004629631</v>
      </c>
      <c r="X124">
        <v>76</v>
      </c>
      <c r="Y124">
        <v>32</v>
      </c>
      <c r="Z124">
        <v>0</v>
      </c>
      <c r="AA124">
        <v>32</v>
      </c>
      <c r="AB124">
        <v>0</v>
      </c>
      <c r="AC124">
        <v>7</v>
      </c>
      <c r="AD124">
        <v>-32</v>
      </c>
      <c r="AE124">
        <v>0</v>
      </c>
      <c r="AF124">
        <v>0</v>
      </c>
      <c r="AG124">
        <v>0</v>
      </c>
      <c r="AH124" t="s">
        <v>239</v>
      </c>
      <c r="AI124" s="1">
        <v>45002.778090277781</v>
      </c>
      <c r="AJ124">
        <v>105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-32</v>
      </c>
      <c r="AQ124">
        <v>0</v>
      </c>
      <c r="AR124">
        <v>0</v>
      </c>
      <c r="AS124">
        <v>0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341</v>
      </c>
      <c r="BG124">
        <v>8</v>
      </c>
      <c r="BH124" t="s">
        <v>98</v>
      </c>
    </row>
    <row r="125" spans="1:60">
      <c r="A125" t="s">
        <v>356</v>
      </c>
      <c r="B125" t="s">
        <v>86</v>
      </c>
      <c r="C125" t="s">
        <v>100</v>
      </c>
      <c r="D125" t="s">
        <v>88</v>
      </c>
      <c r="E125" s="2">
        <f>HYPERLINK("capsilon://?command=openfolder&amp;siteaddress=entcreditunion.emaiq-na2.net&amp;folderid=FXE0C7E3CB-7D10-D87E-26AB-CD9B4902FDFE","FX230320")</f>
        <v>0</v>
      </c>
      <c r="F125" t="s">
        <v>19</v>
      </c>
      <c r="G125" t="s">
        <v>19</v>
      </c>
      <c r="H125" t="s">
        <v>89</v>
      </c>
      <c r="I125" t="s">
        <v>357</v>
      </c>
      <c r="J125">
        <v>0</v>
      </c>
      <c r="K125" t="s">
        <v>91</v>
      </c>
      <c r="L125" t="s">
        <v>92</v>
      </c>
      <c r="M125" t="s">
        <v>93</v>
      </c>
      <c r="N125">
        <v>1</v>
      </c>
      <c r="O125" s="1">
        <v>45005.416574074072</v>
      </c>
      <c r="P125" s="1">
        <v>45005.418796296297</v>
      </c>
      <c r="Q125">
        <v>20</v>
      </c>
      <c r="R125">
        <v>172</v>
      </c>
      <c r="S125" t="b">
        <v>0</v>
      </c>
      <c r="T125" t="s">
        <v>94</v>
      </c>
      <c r="U125" t="b">
        <v>0</v>
      </c>
      <c r="V125" t="s">
        <v>181</v>
      </c>
      <c r="W125" s="1">
        <v>45005.418796296297</v>
      </c>
      <c r="X125">
        <v>172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</v>
      </c>
      <c r="AH125" t="s">
        <v>94</v>
      </c>
      <c r="AI125" t="s">
        <v>94</v>
      </c>
      <c r="AJ125" t="s">
        <v>94</v>
      </c>
      <c r="AK125" t="s">
        <v>94</v>
      </c>
      <c r="AL125" t="s">
        <v>94</v>
      </c>
      <c r="AM125" t="s">
        <v>94</v>
      </c>
      <c r="AN125" t="s">
        <v>94</v>
      </c>
      <c r="AO125" t="s">
        <v>94</v>
      </c>
      <c r="AP125" t="s">
        <v>94</v>
      </c>
      <c r="AQ125" t="s">
        <v>94</v>
      </c>
      <c r="AR125" t="s">
        <v>94</v>
      </c>
      <c r="AS125" t="s">
        <v>94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358</v>
      </c>
      <c r="BG125">
        <v>3</v>
      </c>
      <c r="BH125" t="s">
        <v>98</v>
      </c>
    </row>
    <row r="126" spans="1:60">
      <c r="A126" t="s">
        <v>359</v>
      </c>
      <c r="B126" t="s">
        <v>86</v>
      </c>
      <c r="C126" t="s">
        <v>100</v>
      </c>
      <c r="D126" t="s">
        <v>88</v>
      </c>
      <c r="E126" s="2">
        <f>HYPERLINK("capsilon://?command=openfolder&amp;siteaddress=entcreditunion.emaiq-na2.net&amp;folderid=FXE0C7E3CB-7D10-D87E-26AB-CD9B4902FDFE","FX230320")</f>
        <v>0</v>
      </c>
      <c r="F126" t="s">
        <v>19</v>
      </c>
      <c r="G126" t="s">
        <v>19</v>
      </c>
      <c r="H126" t="s">
        <v>89</v>
      </c>
      <c r="I126" t="s">
        <v>357</v>
      </c>
      <c r="J126">
        <v>0</v>
      </c>
      <c r="K126" t="s">
        <v>91</v>
      </c>
      <c r="L126" t="s">
        <v>92</v>
      </c>
      <c r="M126" t="s">
        <v>93</v>
      </c>
      <c r="N126">
        <v>2</v>
      </c>
      <c r="O126" s="1">
        <v>45005.419247685182</v>
      </c>
      <c r="P126" s="1">
        <v>45005.44835648148</v>
      </c>
      <c r="Q126">
        <v>1744</v>
      </c>
      <c r="R126">
        <v>771</v>
      </c>
      <c r="S126" t="b">
        <v>0</v>
      </c>
      <c r="T126" t="s">
        <v>94</v>
      </c>
      <c r="U126" t="b">
        <v>1</v>
      </c>
      <c r="V126" t="s">
        <v>360</v>
      </c>
      <c r="W126" s="1">
        <v>45005.432523148149</v>
      </c>
      <c r="X126">
        <v>393</v>
      </c>
      <c r="Y126">
        <v>79</v>
      </c>
      <c r="Z126">
        <v>0</v>
      </c>
      <c r="AA126">
        <v>79</v>
      </c>
      <c r="AB126">
        <v>3</v>
      </c>
      <c r="AC126">
        <v>35</v>
      </c>
      <c r="AD126">
        <v>-79</v>
      </c>
      <c r="AE126">
        <v>0</v>
      </c>
      <c r="AF126">
        <v>0</v>
      </c>
      <c r="AG126">
        <v>0</v>
      </c>
      <c r="AH126" t="s">
        <v>152</v>
      </c>
      <c r="AI126" s="1">
        <v>45005.44835648148</v>
      </c>
      <c r="AJ126">
        <v>344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-79</v>
      </c>
      <c r="AQ126">
        <v>0</v>
      </c>
      <c r="AR126">
        <v>0</v>
      </c>
      <c r="AS126">
        <v>0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358</v>
      </c>
      <c r="BG126">
        <v>41</v>
      </c>
      <c r="BH126" t="s">
        <v>98</v>
      </c>
    </row>
    <row r="127" spans="1:60">
      <c r="A127" t="s">
        <v>361</v>
      </c>
      <c r="B127" t="s">
        <v>86</v>
      </c>
      <c r="C127" t="s">
        <v>280</v>
      </c>
      <c r="D127" t="s">
        <v>88</v>
      </c>
      <c r="E127" s="2">
        <f>HYPERLINK("capsilon://?command=openfolder&amp;siteaddress=entcreditunion.emaiq-na2.net&amp;folderid=FX6B641C26-F2F2-423C-4F47-080945EF83FD","FX230232")</f>
        <v>0</v>
      </c>
      <c r="F127" t="s">
        <v>19</v>
      </c>
      <c r="G127" t="s">
        <v>19</v>
      </c>
      <c r="H127" t="s">
        <v>89</v>
      </c>
      <c r="I127" t="s">
        <v>362</v>
      </c>
      <c r="J127">
        <v>0</v>
      </c>
      <c r="K127" t="s">
        <v>91</v>
      </c>
      <c r="L127" t="s">
        <v>92</v>
      </c>
      <c r="M127" t="s">
        <v>93</v>
      </c>
      <c r="N127">
        <v>1</v>
      </c>
      <c r="O127" s="1">
        <v>45005.423900462964</v>
      </c>
      <c r="P127" s="1">
        <v>45005.434513888889</v>
      </c>
      <c r="Q127">
        <v>728</v>
      </c>
      <c r="R127">
        <v>189</v>
      </c>
      <c r="S127" t="b">
        <v>0</v>
      </c>
      <c r="T127" t="s">
        <v>94</v>
      </c>
      <c r="U127" t="b">
        <v>0</v>
      </c>
      <c r="V127" t="s">
        <v>360</v>
      </c>
      <c r="W127" s="1">
        <v>45005.434513888889</v>
      </c>
      <c r="X127">
        <v>171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</v>
      </c>
      <c r="AF127">
        <v>0</v>
      </c>
      <c r="AG127">
        <v>1</v>
      </c>
      <c r="AH127" t="s">
        <v>94</v>
      </c>
      <c r="AI127" t="s">
        <v>94</v>
      </c>
      <c r="AJ127" t="s">
        <v>94</v>
      </c>
      <c r="AK127" t="s">
        <v>94</v>
      </c>
      <c r="AL127" t="s">
        <v>94</v>
      </c>
      <c r="AM127" t="s">
        <v>94</v>
      </c>
      <c r="AN127" t="s">
        <v>94</v>
      </c>
      <c r="AO127" t="s">
        <v>94</v>
      </c>
      <c r="AP127" t="s">
        <v>94</v>
      </c>
      <c r="AQ127" t="s">
        <v>94</v>
      </c>
      <c r="AR127" t="s">
        <v>94</v>
      </c>
      <c r="AS127" t="s">
        <v>94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358</v>
      </c>
      <c r="BG127">
        <v>15</v>
      </c>
      <c r="BH127" t="s">
        <v>98</v>
      </c>
    </row>
    <row r="128" spans="1:60">
      <c r="A128" t="s">
        <v>363</v>
      </c>
      <c r="B128" t="s">
        <v>86</v>
      </c>
      <c r="C128" t="s">
        <v>280</v>
      </c>
      <c r="D128" t="s">
        <v>88</v>
      </c>
      <c r="E128" s="2">
        <f>HYPERLINK("capsilon://?command=openfolder&amp;siteaddress=entcreditunion.emaiq-na2.net&amp;folderid=FX6B641C26-F2F2-423C-4F47-080945EF83FD","FX230232")</f>
        <v>0</v>
      </c>
      <c r="F128" t="s">
        <v>19</v>
      </c>
      <c r="G128" t="s">
        <v>19</v>
      </c>
      <c r="H128" t="s">
        <v>89</v>
      </c>
      <c r="I128" t="s">
        <v>362</v>
      </c>
      <c r="J128">
        <v>0</v>
      </c>
      <c r="K128" t="s">
        <v>91</v>
      </c>
      <c r="L128" t="s">
        <v>92</v>
      </c>
      <c r="M128" t="s">
        <v>93</v>
      </c>
      <c r="N128">
        <v>1</v>
      </c>
      <c r="O128" s="1">
        <v>45005.435277777775</v>
      </c>
      <c r="P128" s="1">
        <v>45005.439571759256</v>
      </c>
      <c r="Q128">
        <v>3</v>
      </c>
      <c r="R128">
        <v>368</v>
      </c>
      <c r="S128" t="b">
        <v>0</v>
      </c>
      <c r="T128" t="s">
        <v>94</v>
      </c>
      <c r="U128" t="b">
        <v>1</v>
      </c>
      <c r="V128" t="s">
        <v>360</v>
      </c>
      <c r="W128" s="1">
        <v>45005.439571759256</v>
      </c>
      <c r="X128">
        <v>368</v>
      </c>
      <c r="Y128">
        <v>21</v>
      </c>
      <c r="Z128">
        <v>0</v>
      </c>
      <c r="AA128">
        <v>21</v>
      </c>
      <c r="AB128">
        <v>0</v>
      </c>
      <c r="AC128">
        <v>18</v>
      </c>
      <c r="AD128">
        <v>-21</v>
      </c>
      <c r="AE128">
        <v>74</v>
      </c>
      <c r="AF128">
        <v>0</v>
      </c>
      <c r="AG128">
        <v>1</v>
      </c>
      <c r="AH128" t="s">
        <v>94</v>
      </c>
      <c r="AI128" t="s">
        <v>94</v>
      </c>
      <c r="AJ128" t="s">
        <v>94</v>
      </c>
      <c r="AK128" t="s">
        <v>94</v>
      </c>
      <c r="AL128" t="s">
        <v>94</v>
      </c>
      <c r="AM128" t="s">
        <v>94</v>
      </c>
      <c r="AN128" t="s">
        <v>94</v>
      </c>
      <c r="AO128" t="s">
        <v>94</v>
      </c>
      <c r="AP128" t="s">
        <v>94</v>
      </c>
      <c r="AQ128" t="s">
        <v>94</v>
      </c>
      <c r="AR128" t="s">
        <v>94</v>
      </c>
      <c r="AS128" t="s">
        <v>94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358</v>
      </c>
      <c r="BG128">
        <v>6</v>
      </c>
      <c r="BH128" t="s">
        <v>98</v>
      </c>
    </row>
    <row r="129" spans="1:60">
      <c r="A129" t="s">
        <v>364</v>
      </c>
      <c r="B129" t="s">
        <v>86</v>
      </c>
      <c r="C129" t="s">
        <v>280</v>
      </c>
      <c r="D129" t="s">
        <v>88</v>
      </c>
      <c r="E129" s="2">
        <f>HYPERLINK("capsilon://?command=openfolder&amp;siteaddress=entcreditunion.emaiq-na2.net&amp;folderid=FX6B641C26-F2F2-423C-4F47-080945EF83FD","FX230232")</f>
        <v>0</v>
      </c>
      <c r="F129" t="s">
        <v>19</v>
      </c>
      <c r="G129" t="s">
        <v>19</v>
      </c>
      <c r="H129" t="s">
        <v>89</v>
      </c>
      <c r="I129" t="s">
        <v>362</v>
      </c>
      <c r="J129">
        <v>0</v>
      </c>
      <c r="K129" t="s">
        <v>91</v>
      </c>
      <c r="L129" t="s">
        <v>92</v>
      </c>
      <c r="M129" t="s">
        <v>93</v>
      </c>
      <c r="N129">
        <v>2</v>
      </c>
      <c r="O129" s="1">
        <v>45005.440243055556</v>
      </c>
      <c r="P129" s="1">
        <v>45005.551064814812</v>
      </c>
      <c r="Q129">
        <v>7349</v>
      </c>
      <c r="R129">
        <v>2226</v>
      </c>
      <c r="S129" t="b">
        <v>0</v>
      </c>
      <c r="T129" t="s">
        <v>94</v>
      </c>
      <c r="U129" t="b">
        <v>1</v>
      </c>
      <c r="V129" t="s">
        <v>170</v>
      </c>
      <c r="W129" s="1">
        <v>45005.542407407411</v>
      </c>
      <c r="X129">
        <v>1876</v>
      </c>
      <c r="Y129">
        <v>84</v>
      </c>
      <c r="Z129">
        <v>0</v>
      </c>
      <c r="AA129">
        <v>84</v>
      </c>
      <c r="AB129">
        <v>0</v>
      </c>
      <c r="AC129">
        <v>64</v>
      </c>
      <c r="AD129">
        <v>-84</v>
      </c>
      <c r="AE129">
        <v>0</v>
      </c>
      <c r="AF129">
        <v>0</v>
      </c>
      <c r="AG129">
        <v>0</v>
      </c>
      <c r="AH129" t="s">
        <v>239</v>
      </c>
      <c r="AI129" s="1">
        <v>45005.551064814812</v>
      </c>
      <c r="AJ129">
        <v>334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-84</v>
      </c>
      <c r="AQ129">
        <v>0</v>
      </c>
      <c r="AR129">
        <v>0</v>
      </c>
      <c r="AS129">
        <v>0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358</v>
      </c>
      <c r="BG129">
        <v>159</v>
      </c>
      <c r="BH129" t="s">
        <v>120</v>
      </c>
    </row>
    <row r="130" spans="1:60">
      <c r="A130" t="s">
        <v>365</v>
      </c>
      <c r="B130" t="s">
        <v>86</v>
      </c>
      <c r="C130" t="s">
        <v>366</v>
      </c>
      <c r="D130" t="s">
        <v>88</v>
      </c>
      <c r="E130" s="2">
        <f>HYPERLINK("capsilon://?command=openfolder&amp;siteaddress=entcreditunion.emaiq-na2.net&amp;folderid=FXAFBE519E-DE30-9F49-4362-8A3605555DF5","FX2303106")</f>
        <v>0</v>
      </c>
      <c r="F130" t="s">
        <v>19</v>
      </c>
      <c r="G130" t="s">
        <v>19</v>
      </c>
      <c r="H130" t="s">
        <v>89</v>
      </c>
      <c r="I130" t="s">
        <v>367</v>
      </c>
      <c r="J130">
        <v>0</v>
      </c>
      <c r="K130" t="s">
        <v>91</v>
      </c>
      <c r="L130" t="s">
        <v>92</v>
      </c>
      <c r="M130" t="s">
        <v>93</v>
      </c>
      <c r="N130">
        <v>1</v>
      </c>
      <c r="O130" s="1">
        <v>45005.568530092591</v>
      </c>
      <c r="P130" s="1">
        <v>45005.582488425927</v>
      </c>
      <c r="Q130">
        <v>1113</v>
      </c>
      <c r="R130">
        <v>93</v>
      </c>
      <c r="S130" t="b">
        <v>0</v>
      </c>
      <c r="T130" t="s">
        <v>94</v>
      </c>
      <c r="U130" t="b">
        <v>0</v>
      </c>
      <c r="V130" t="s">
        <v>269</v>
      </c>
      <c r="W130" s="1">
        <v>45005.582488425927</v>
      </c>
      <c r="X130">
        <v>93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35</v>
      </c>
      <c r="AF130">
        <v>0</v>
      </c>
      <c r="AG130">
        <v>1</v>
      </c>
      <c r="AH130" t="s">
        <v>94</v>
      </c>
      <c r="AI130" t="s">
        <v>94</v>
      </c>
      <c r="AJ130" t="s">
        <v>94</v>
      </c>
      <c r="AK130" t="s">
        <v>94</v>
      </c>
      <c r="AL130" t="s">
        <v>94</v>
      </c>
      <c r="AM130" t="s">
        <v>94</v>
      </c>
      <c r="AN130" t="s">
        <v>94</v>
      </c>
      <c r="AO130" t="s">
        <v>94</v>
      </c>
      <c r="AP130" t="s">
        <v>94</v>
      </c>
      <c r="AQ130" t="s">
        <v>94</v>
      </c>
      <c r="AR130" t="s">
        <v>94</v>
      </c>
      <c r="AS130" t="s">
        <v>94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358</v>
      </c>
      <c r="BG130">
        <v>20</v>
      </c>
      <c r="BH130" t="s">
        <v>98</v>
      </c>
    </row>
    <row r="131" spans="1:60">
      <c r="A131" t="s">
        <v>368</v>
      </c>
      <c r="B131" t="s">
        <v>86</v>
      </c>
      <c r="C131" t="s">
        <v>366</v>
      </c>
      <c r="D131" t="s">
        <v>88</v>
      </c>
      <c r="E131" s="2">
        <f>HYPERLINK("capsilon://?command=openfolder&amp;siteaddress=entcreditunion.emaiq-na2.net&amp;folderid=FXAFBE519E-DE30-9F49-4362-8A3605555DF5","FX2303106")</f>
        <v>0</v>
      </c>
      <c r="F131" t="s">
        <v>19</v>
      </c>
      <c r="G131" t="s">
        <v>19</v>
      </c>
      <c r="H131" t="s">
        <v>89</v>
      </c>
      <c r="I131" t="s">
        <v>369</v>
      </c>
      <c r="J131">
        <v>0</v>
      </c>
      <c r="K131" t="s">
        <v>91</v>
      </c>
      <c r="L131" t="s">
        <v>92</v>
      </c>
      <c r="M131" t="s">
        <v>93</v>
      </c>
      <c r="N131">
        <v>1</v>
      </c>
      <c r="O131" s="1">
        <v>45005.568819444445</v>
      </c>
      <c r="P131" s="1">
        <v>45005.583414351851</v>
      </c>
      <c r="Q131">
        <v>1181</v>
      </c>
      <c r="R131">
        <v>80</v>
      </c>
      <c r="S131" t="b">
        <v>0</v>
      </c>
      <c r="T131" t="s">
        <v>94</v>
      </c>
      <c r="U131" t="b">
        <v>0</v>
      </c>
      <c r="V131" t="s">
        <v>269</v>
      </c>
      <c r="W131" s="1">
        <v>45005.583414351851</v>
      </c>
      <c r="X131">
        <v>80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35</v>
      </c>
      <c r="AF131">
        <v>0</v>
      </c>
      <c r="AG131">
        <v>1</v>
      </c>
      <c r="AH131" t="s">
        <v>94</v>
      </c>
      <c r="AI131" t="s">
        <v>94</v>
      </c>
      <c r="AJ131" t="s">
        <v>94</v>
      </c>
      <c r="AK131" t="s">
        <v>94</v>
      </c>
      <c r="AL131" t="s">
        <v>94</v>
      </c>
      <c r="AM131" t="s">
        <v>94</v>
      </c>
      <c r="AN131" t="s">
        <v>94</v>
      </c>
      <c r="AO131" t="s">
        <v>94</v>
      </c>
      <c r="AP131" t="s">
        <v>94</v>
      </c>
      <c r="AQ131" t="s">
        <v>94</v>
      </c>
      <c r="AR131" t="s">
        <v>94</v>
      </c>
      <c r="AS131" t="s">
        <v>94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358</v>
      </c>
      <c r="BG131">
        <v>21</v>
      </c>
      <c r="BH131" t="s">
        <v>98</v>
      </c>
    </row>
    <row r="132" spans="1:60">
      <c r="A132" t="s">
        <v>370</v>
      </c>
      <c r="B132" t="s">
        <v>86</v>
      </c>
      <c r="C132" t="s">
        <v>366</v>
      </c>
      <c r="D132" t="s">
        <v>88</v>
      </c>
      <c r="E132" s="2">
        <f>HYPERLINK("capsilon://?command=openfolder&amp;siteaddress=entcreditunion.emaiq-na2.net&amp;folderid=FXAFBE519E-DE30-9F49-4362-8A3605555DF5","FX2303106")</f>
        <v>0</v>
      </c>
      <c r="F132" t="s">
        <v>19</v>
      </c>
      <c r="G132" t="s">
        <v>19</v>
      </c>
      <c r="H132" t="s">
        <v>89</v>
      </c>
      <c r="I132" t="s">
        <v>371</v>
      </c>
      <c r="J132">
        <v>0</v>
      </c>
      <c r="K132" t="s">
        <v>91</v>
      </c>
      <c r="L132" t="s">
        <v>92</v>
      </c>
      <c r="M132" t="s">
        <v>93</v>
      </c>
      <c r="N132">
        <v>1</v>
      </c>
      <c r="O132" s="1">
        <v>45005.570162037038</v>
      </c>
      <c r="P132" s="1">
        <v>45005.592314814814</v>
      </c>
      <c r="Q132">
        <v>1848</v>
      </c>
      <c r="R132">
        <v>66</v>
      </c>
      <c r="S132" t="b">
        <v>0</v>
      </c>
      <c r="T132" t="s">
        <v>94</v>
      </c>
      <c r="U132" t="b">
        <v>0</v>
      </c>
      <c r="V132" t="s">
        <v>269</v>
      </c>
      <c r="W132" s="1">
        <v>45005.592314814814</v>
      </c>
      <c r="X132">
        <v>59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35</v>
      </c>
      <c r="AF132">
        <v>0</v>
      </c>
      <c r="AG132">
        <v>1</v>
      </c>
      <c r="AH132" t="s">
        <v>94</v>
      </c>
      <c r="AI132" t="s">
        <v>94</v>
      </c>
      <c r="AJ132" t="s">
        <v>94</v>
      </c>
      <c r="AK132" t="s">
        <v>94</v>
      </c>
      <c r="AL132" t="s">
        <v>94</v>
      </c>
      <c r="AM132" t="s">
        <v>94</v>
      </c>
      <c r="AN132" t="s">
        <v>94</v>
      </c>
      <c r="AO132" t="s">
        <v>94</v>
      </c>
      <c r="AP132" t="s">
        <v>94</v>
      </c>
      <c r="AQ132" t="s">
        <v>94</v>
      </c>
      <c r="AR132" t="s">
        <v>94</v>
      </c>
      <c r="AS132" t="s">
        <v>94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358</v>
      </c>
      <c r="BG132">
        <v>31</v>
      </c>
      <c r="BH132" t="s">
        <v>98</v>
      </c>
    </row>
    <row r="133" spans="1:60">
      <c r="A133" t="s">
        <v>372</v>
      </c>
      <c r="B133" t="s">
        <v>86</v>
      </c>
      <c r="C133" t="s">
        <v>366</v>
      </c>
      <c r="D133" t="s">
        <v>88</v>
      </c>
      <c r="E133" s="2">
        <f>HYPERLINK("capsilon://?command=openfolder&amp;siteaddress=entcreditunion.emaiq-na2.net&amp;folderid=FXAFBE519E-DE30-9F49-4362-8A3605555DF5","FX2303106")</f>
        <v>0</v>
      </c>
      <c r="F133" t="s">
        <v>19</v>
      </c>
      <c r="G133" t="s">
        <v>19</v>
      </c>
      <c r="H133" t="s">
        <v>89</v>
      </c>
      <c r="I133" t="s">
        <v>367</v>
      </c>
      <c r="J133">
        <v>0</v>
      </c>
      <c r="K133" t="s">
        <v>91</v>
      </c>
      <c r="L133" t="s">
        <v>92</v>
      </c>
      <c r="M133" t="s">
        <v>93</v>
      </c>
      <c r="N133">
        <v>2</v>
      </c>
      <c r="O133" s="1">
        <v>45005.582835648151</v>
      </c>
      <c r="P133" s="1">
        <v>45005.624525462961</v>
      </c>
      <c r="Q133">
        <v>3330</v>
      </c>
      <c r="R133">
        <v>272</v>
      </c>
      <c r="S133" t="b">
        <v>0</v>
      </c>
      <c r="T133" t="s">
        <v>94</v>
      </c>
      <c r="U133" t="b">
        <v>1</v>
      </c>
      <c r="V133" t="s">
        <v>269</v>
      </c>
      <c r="W133" s="1">
        <v>45005.585324074076</v>
      </c>
      <c r="X133">
        <v>164</v>
      </c>
      <c r="Y133">
        <v>35</v>
      </c>
      <c r="Z133">
        <v>0</v>
      </c>
      <c r="AA133">
        <v>35</v>
      </c>
      <c r="AB133">
        <v>0</v>
      </c>
      <c r="AC133">
        <v>7</v>
      </c>
      <c r="AD133">
        <v>-35</v>
      </c>
      <c r="AE133">
        <v>0</v>
      </c>
      <c r="AF133">
        <v>0</v>
      </c>
      <c r="AG133">
        <v>0</v>
      </c>
      <c r="AH133" t="s">
        <v>239</v>
      </c>
      <c r="AI133" s="1">
        <v>45005.624525462961</v>
      </c>
      <c r="AJ133">
        <v>100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-35</v>
      </c>
      <c r="AQ133">
        <v>0</v>
      </c>
      <c r="AR133">
        <v>0</v>
      </c>
      <c r="AS133">
        <v>0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358</v>
      </c>
      <c r="BG133">
        <v>60</v>
      </c>
      <c r="BH133" t="s">
        <v>98</v>
      </c>
    </row>
    <row r="134" spans="1:60">
      <c r="A134" t="s">
        <v>373</v>
      </c>
      <c r="B134" t="s">
        <v>86</v>
      </c>
      <c r="C134" t="s">
        <v>366</v>
      </c>
      <c r="D134" t="s">
        <v>88</v>
      </c>
      <c r="E134" s="2">
        <f>HYPERLINK("capsilon://?command=openfolder&amp;siteaddress=entcreditunion.emaiq-na2.net&amp;folderid=FXAFBE519E-DE30-9F49-4362-8A3605555DF5","FX2303106")</f>
        <v>0</v>
      </c>
      <c r="F134" t="s">
        <v>19</v>
      </c>
      <c r="G134" t="s">
        <v>19</v>
      </c>
      <c r="H134" t="s">
        <v>89</v>
      </c>
      <c r="I134" t="s">
        <v>369</v>
      </c>
      <c r="J134">
        <v>0</v>
      </c>
      <c r="K134" t="s">
        <v>91</v>
      </c>
      <c r="L134" t="s">
        <v>92</v>
      </c>
      <c r="M134" t="s">
        <v>93</v>
      </c>
      <c r="N134">
        <v>2</v>
      </c>
      <c r="O134" s="1">
        <v>45005.583831018521</v>
      </c>
      <c r="P134" s="1">
        <v>45005.626099537039</v>
      </c>
      <c r="Q134">
        <v>3226</v>
      </c>
      <c r="R134">
        <v>426</v>
      </c>
      <c r="S134" t="b">
        <v>0</v>
      </c>
      <c r="T134" t="s">
        <v>94</v>
      </c>
      <c r="U134" t="b">
        <v>1</v>
      </c>
      <c r="V134" t="s">
        <v>269</v>
      </c>
      <c r="W134" s="1">
        <v>45005.58861111111</v>
      </c>
      <c r="X134">
        <v>284</v>
      </c>
      <c r="Y134">
        <v>35</v>
      </c>
      <c r="Z134">
        <v>0</v>
      </c>
      <c r="AA134">
        <v>35</v>
      </c>
      <c r="AB134">
        <v>0</v>
      </c>
      <c r="AC134">
        <v>18</v>
      </c>
      <c r="AD134">
        <v>-35</v>
      </c>
      <c r="AE134">
        <v>0</v>
      </c>
      <c r="AF134">
        <v>0</v>
      </c>
      <c r="AG134">
        <v>0</v>
      </c>
      <c r="AH134" t="s">
        <v>239</v>
      </c>
      <c r="AI134" s="1">
        <v>45005.626099537039</v>
      </c>
      <c r="AJ134">
        <v>135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-35</v>
      </c>
      <c r="AQ134">
        <v>0</v>
      </c>
      <c r="AR134">
        <v>0</v>
      </c>
      <c r="AS134">
        <v>0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358</v>
      </c>
      <c r="BG134">
        <v>60</v>
      </c>
      <c r="BH134" t="s">
        <v>98</v>
      </c>
    </row>
    <row r="135" spans="1:60">
      <c r="A135" t="s">
        <v>374</v>
      </c>
      <c r="B135" t="s">
        <v>86</v>
      </c>
      <c r="C135" t="s">
        <v>366</v>
      </c>
      <c r="D135" t="s">
        <v>88</v>
      </c>
      <c r="E135" s="2">
        <f>HYPERLINK("capsilon://?command=openfolder&amp;siteaddress=entcreditunion.emaiq-na2.net&amp;folderid=FXAFBE519E-DE30-9F49-4362-8A3605555DF5","FX2303106")</f>
        <v>0</v>
      </c>
      <c r="F135" t="s">
        <v>19</v>
      </c>
      <c r="G135" t="s">
        <v>19</v>
      </c>
      <c r="H135" t="s">
        <v>89</v>
      </c>
      <c r="I135" t="s">
        <v>371</v>
      </c>
      <c r="J135">
        <v>0</v>
      </c>
      <c r="K135" t="s">
        <v>91</v>
      </c>
      <c r="L135" t="s">
        <v>92</v>
      </c>
      <c r="M135" t="s">
        <v>93</v>
      </c>
      <c r="N135">
        <v>2</v>
      </c>
      <c r="O135" s="1">
        <v>45005.592638888891</v>
      </c>
      <c r="P135" s="1">
        <v>45005.626967592594</v>
      </c>
      <c r="Q135">
        <v>2675</v>
      </c>
      <c r="R135">
        <v>291</v>
      </c>
      <c r="S135" t="b">
        <v>0</v>
      </c>
      <c r="T135" t="s">
        <v>94</v>
      </c>
      <c r="U135" t="b">
        <v>1</v>
      </c>
      <c r="V135" t="s">
        <v>269</v>
      </c>
      <c r="W135" s="1">
        <v>45005.595185185186</v>
      </c>
      <c r="X135">
        <v>209</v>
      </c>
      <c r="Y135">
        <v>35</v>
      </c>
      <c r="Z135">
        <v>0</v>
      </c>
      <c r="AA135">
        <v>35</v>
      </c>
      <c r="AB135">
        <v>0</v>
      </c>
      <c r="AC135">
        <v>8</v>
      </c>
      <c r="AD135">
        <v>-35</v>
      </c>
      <c r="AE135">
        <v>0</v>
      </c>
      <c r="AF135">
        <v>0</v>
      </c>
      <c r="AG135">
        <v>0</v>
      </c>
      <c r="AH135" t="s">
        <v>239</v>
      </c>
      <c r="AI135" s="1">
        <v>45005.626967592594</v>
      </c>
      <c r="AJ135">
        <v>74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-35</v>
      </c>
      <c r="AQ135">
        <v>0</v>
      </c>
      <c r="AR135">
        <v>0</v>
      </c>
      <c r="AS135">
        <v>0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358</v>
      </c>
      <c r="BG135">
        <v>49</v>
      </c>
      <c r="BH135" t="s">
        <v>98</v>
      </c>
    </row>
    <row r="136" spans="1:60">
      <c r="A136" t="s">
        <v>375</v>
      </c>
      <c r="B136" t="s">
        <v>86</v>
      </c>
      <c r="C136" t="s">
        <v>376</v>
      </c>
      <c r="D136" t="s">
        <v>88</v>
      </c>
      <c r="E136" s="2">
        <f>HYPERLINK("capsilon://?command=openfolder&amp;siteaddress=entcreditunion.emaiq-na2.net&amp;folderid=FX420EE43E-109E-83BA-2F51-CD6BA9548505","FX2303107")</f>
        <v>0</v>
      </c>
      <c r="F136" t="s">
        <v>19</v>
      </c>
      <c r="G136" t="s">
        <v>19</v>
      </c>
      <c r="H136" t="s">
        <v>89</v>
      </c>
      <c r="I136" t="s">
        <v>377</v>
      </c>
      <c r="J136">
        <v>0</v>
      </c>
      <c r="K136" t="s">
        <v>91</v>
      </c>
      <c r="L136" t="s">
        <v>92</v>
      </c>
      <c r="M136" t="s">
        <v>93</v>
      </c>
      <c r="N136">
        <v>1</v>
      </c>
      <c r="O136" s="1">
        <v>45005.625451388885</v>
      </c>
      <c r="P136" s="1">
        <v>45005.647893518515</v>
      </c>
      <c r="Q136">
        <v>1870</v>
      </c>
      <c r="R136">
        <v>69</v>
      </c>
      <c r="S136" t="b">
        <v>0</v>
      </c>
      <c r="T136" t="s">
        <v>94</v>
      </c>
      <c r="U136" t="b">
        <v>0</v>
      </c>
      <c r="V136" t="s">
        <v>269</v>
      </c>
      <c r="W136" s="1">
        <v>45005.647893518515</v>
      </c>
      <c r="X136">
        <v>60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21</v>
      </c>
      <c r="AF136">
        <v>0</v>
      </c>
      <c r="AG136">
        <v>1</v>
      </c>
      <c r="AH136" t="s">
        <v>94</v>
      </c>
      <c r="AI136" t="s">
        <v>94</v>
      </c>
      <c r="AJ136" t="s">
        <v>94</v>
      </c>
      <c r="AK136" t="s">
        <v>94</v>
      </c>
      <c r="AL136" t="s">
        <v>94</v>
      </c>
      <c r="AM136" t="s">
        <v>94</v>
      </c>
      <c r="AN136" t="s">
        <v>94</v>
      </c>
      <c r="AO136" t="s">
        <v>94</v>
      </c>
      <c r="AP136" t="s">
        <v>94</v>
      </c>
      <c r="AQ136" t="s">
        <v>94</v>
      </c>
      <c r="AR136" t="s">
        <v>94</v>
      </c>
      <c r="AS136" t="s">
        <v>94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358</v>
      </c>
      <c r="BG136">
        <v>32</v>
      </c>
      <c r="BH136" t="s">
        <v>98</v>
      </c>
    </row>
    <row r="137" spans="1:60">
      <c r="A137" t="s">
        <v>378</v>
      </c>
      <c r="B137" t="s">
        <v>86</v>
      </c>
      <c r="C137" t="s">
        <v>379</v>
      </c>
      <c r="D137" t="s">
        <v>88</v>
      </c>
      <c r="E137" s="2">
        <f>HYPERLINK("capsilon://?command=openfolder&amp;siteaddress=entcreditunion.emaiq-na2.net&amp;folderid=FX1DECAB1F-25A9-0F1A-BE48-6BF9AC0B62AE","FX2303109")</f>
        <v>0</v>
      </c>
      <c r="F137" t="s">
        <v>19</v>
      </c>
      <c r="G137" t="s">
        <v>19</v>
      </c>
      <c r="H137" t="s">
        <v>89</v>
      </c>
      <c r="I137" t="s">
        <v>380</v>
      </c>
      <c r="J137">
        <v>0</v>
      </c>
      <c r="K137" t="s">
        <v>91</v>
      </c>
      <c r="L137" t="s">
        <v>92</v>
      </c>
      <c r="M137" t="s">
        <v>93</v>
      </c>
      <c r="N137">
        <v>1</v>
      </c>
      <c r="O137" s="1">
        <v>45005.646111111113</v>
      </c>
      <c r="P137" s="1">
        <v>45005.6559375</v>
      </c>
      <c r="Q137">
        <v>155</v>
      </c>
      <c r="R137">
        <v>694</v>
      </c>
      <c r="S137" t="b">
        <v>0</v>
      </c>
      <c r="T137" t="s">
        <v>94</v>
      </c>
      <c r="U137" t="b">
        <v>0</v>
      </c>
      <c r="V137" t="s">
        <v>269</v>
      </c>
      <c r="W137" s="1">
        <v>45005.6559375</v>
      </c>
      <c r="X137">
        <v>694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78</v>
      </c>
      <c r="AF137">
        <v>0</v>
      </c>
      <c r="AG137">
        <v>1</v>
      </c>
      <c r="AH137" t="s">
        <v>94</v>
      </c>
      <c r="AI137" t="s">
        <v>94</v>
      </c>
      <c r="AJ137" t="s">
        <v>94</v>
      </c>
      <c r="AK137" t="s">
        <v>94</v>
      </c>
      <c r="AL137" t="s">
        <v>94</v>
      </c>
      <c r="AM137" t="s">
        <v>94</v>
      </c>
      <c r="AN137" t="s">
        <v>94</v>
      </c>
      <c r="AO137" t="s">
        <v>94</v>
      </c>
      <c r="AP137" t="s">
        <v>94</v>
      </c>
      <c r="AQ137" t="s">
        <v>94</v>
      </c>
      <c r="AR137" t="s">
        <v>94</v>
      </c>
      <c r="AS137" t="s">
        <v>94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358</v>
      </c>
      <c r="BG137">
        <v>14</v>
      </c>
      <c r="BH137" t="s">
        <v>98</v>
      </c>
    </row>
    <row r="138" spans="1:60">
      <c r="A138" t="s">
        <v>381</v>
      </c>
      <c r="B138" t="s">
        <v>86</v>
      </c>
      <c r="C138" t="s">
        <v>379</v>
      </c>
      <c r="D138" t="s">
        <v>88</v>
      </c>
      <c r="E138" s="2">
        <f>HYPERLINK("capsilon://?command=openfolder&amp;siteaddress=entcreditunion.emaiq-na2.net&amp;folderid=FX1DECAB1F-25A9-0F1A-BE48-6BF9AC0B62AE","FX2303109")</f>
        <v>0</v>
      </c>
      <c r="F138" t="s">
        <v>19</v>
      </c>
      <c r="G138" t="s">
        <v>19</v>
      </c>
      <c r="H138" t="s">
        <v>89</v>
      </c>
      <c r="I138" t="s">
        <v>382</v>
      </c>
      <c r="J138">
        <v>0</v>
      </c>
      <c r="K138" t="s">
        <v>91</v>
      </c>
      <c r="L138" t="s">
        <v>92</v>
      </c>
      <c r="M138" t="s">
        <v>93</v>
      </c>
      <c r="N138">
        <v>1</v>
      </c>
      <c r="O138" s="1">
        <v>45005.646261574075</v>
      </c>
      <c r="P138" s="1">
        <v>45005.674525462964</v>
      </c>
      <c r="Q138">
        <v>2175</v>
      </c>
      <c r="R138">
        <v>267</v>
      </c>
      <c r="S138" t="b">
        <v>0</v>
      </c>
      <c r="T138" t="s">
        <v>94</v>
      </c>
      <c r="U138" t="b">
        <v>0</v>
      </c>
      <c r="V138" t="s">
        <v>269</v>
      </c>
      <c r="W138" s="1">
        <v>45005.674525462964</v>
      </c>
      <c r="X138">
        <v>255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58</v>
      </c>
      <c r="AF138">
        <v>0</v>
      </c>
      <c r="AG138">
        <v>1</v>
      </c>
      <c r="AH138" t="s">
        <v>94</v>
      </c>
      <c r="AI138" t="s">
        <v>94</v>
      </c>
      <c r="AJ138" t="s">
        <v>94</v>
      </c>
      <c r="AK138" t="s">
        <v>94</v>
      </c>
      <c r="AL138" t="s">
        <v>94</v>
      </c>
      <c r="AM138" t="s">
        <v>94</v>
      </c>
      <c r="AN138" t="s">
        <v>94</v>
      </c>
      <c r="AO138" t="s">
        <v>94</v>
      </c>
      <c r="AP138" t="s">
        <v>94</v>
      </c>
      <c r="AQ138" t="s">
        <v>94</v>
      </c>
      <c r="AR138" t="s">
        <v>94</v>
      </c>
      <c r="AS138" t="s">
        <v>94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358</v>
      </c>
      <c r="BG138">
        <v>40</v>
      </c>
      <c r="BH138" t="s">
        <v>98</v>
      </c>
    </row>
    <row r="139" spans="1:60">
      <c r="A139" t="s">
        <v>383</v>
      </c>
      <c r="B139" t="s">
        <v>86</v>
      </c>
      <c r="C139" t="s">
        <v>384</v>
      </c>
      <c r="D139" t="s">
        <v>88</v>
      </c>
      <c r="E139" s="2">
        <f>HYPERLINK("capsilon://?command=openfolder&amp;siteaddress=entcreditunion.emaiq-na2.net&amp;folderid=FX48C5C430-FC1C-A61B-2B57-4A0F62963A50","FX2303110")</f>
        <v>0</v>
      </c>
      <c r="F139" t="s">
        <v>19</v>
      </c>
      <c r="G139" t="s">
        <v>19</v>
      </c>
      <c r="H139" t="s">
        <v>89</v>
      </c>
      <c r="I139" t="s">
        <v>385</v>
      </c>
      <c r="J139">
        <v>0</v>
      </c>
      <c r="K139" t="s">
        <v>91</v>
      </c>
      <c r="L139" t="s">
        <v>92</v>
      </c>
      <c r="M139" t="s">
        <v>93</v>
      </c>
      <c r="N139">
        <v>1</v>
      </c>
      <c r="O139" s="1">
        <v>45005.64671296296</v>
      </c>
      <c r="P139" s="1">
        <v>45005.67633101852</v>
      </c>
      <c r="Q139">
        <v>2404</v>
      </c>
      <c r="R139">
        <v>155</v>
      </c>
      <c r="S139" t="b">
        <v>0</v>
      </c>
      <c r="T139" t="s">
        <v>94</v>
      </c>
      <c r="U139" t="b">
        <v>0</v>
      </c>
      <c r="V139" t="s">
        <v>269</v>
      </c>
      <c r="W139" s="1">
        <v>45005.67633101852</v>
      </c>
      <c r="X139">
        <v>155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52</v>
      </c>
      <c r="AF139">
        <v>0</v>
      </c>
      <c r="AG139">
        <v>1</v>
      </c>
      <c r="AH139" t="s">
        <v>94</v>
      </c>
      <c r="AI139" t="s">
        <v>94</v>
      </c>
      <c r="AJ139" t="s">
        <v>94</v>
      </c>
      <c r="AK139" t="s">
        <v>94</v>
      </c>
      <c r="AL139" t="s">
        <v>94</v>
      </c>
      <c r="AM139" t="s">
        <v>94</v>
      </c>
      <c r="AN139" t="s">
        <v>94</v>
      </c>
      <c r="AO139" t="s">
        <v>94</v>
      </c>
      <c r="AP139" t="s">
        <v>94</v>
      </c>
      <c r="AQ139" t="s">
        <v>94</v>
      </c>
      <c r="AR139" t="s">
        <v>94</v>
      </c>
      <c r="AS139" t="s">
        <v>94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358</v>
      </c>
      <c r="BG139">
        <v>42</v>
      </c>
      <c r="BH139" t="s">
        <v>98</v>
      </c>
    </row>
    <row r="140" spans="1:60">
      <c r="A140" t="s">
        <v>386</v>
      </c>
      <c r="B140" t="s">
        <v>86</v>
      </c>
      <c r="C140" t="s">
        <v>376</v>
      </c>
      <c r="D140" t="s">
        <v>88</v>
      </c>
      <c r="E140" s="2">
        <f>HYPERLINK("capsilon://?command=openfolder&amp;siteaddress=entcreditunion.emaiq-na2.net&amp;folderid=FX420EE43E-109E-83BA-2F51-CD6BA9548505","FX2303107")</f>
        <v>0</v>
      </c>
      <c r="F140" t="s">
        <v>19</v>
      </c>
      <c r="G140" t="s">
        <v>19</v>
      </c>
      <c r="H140" t="s">
        <v>89</v>
      </c>
      <c r="I140" t="s">
        <v>377</v>
      </c>
      <c r="J140">
        <v>0</v>
      </c>
      <c r="K140" t="s">
        <v>91</v>
      </c>
      <c r="L140" t="s">
        <v>92</v>
      </c>
      <c r="M140" t="s">
        <v>93</v>
      </c>
      <c r="N140">
        <v>2</v>
      </c>
      <c r="O140" s="1">
        <v>45005.648159722223</v>
      </c>
      <c r="P140" s="1">
        <v>45005.686956018515</v>
      </c>
      <c r="Q140">
        <v>3064</v>
      </c>
      <c r="R140">
        <v>288</v>
      </c>
      <c r="S140" t="b">
        <v>0</v>
      </c>
      <c r="T140" t="s">
        <v>94</v>
      </c>
      <c r="U140" t="b">
        <v>1</v>
      </c>
      <c r="V140" t="s">
        <v>269</v>
      </c>
      <c r="W140" s="1">
        <v>45005.657534722224</v>
      </c>
      <c r="X140">
        <v>138</v>
      </c>
      <c r="Y140">
        <v>21</v>
      </c>
      <c r="Z140">
        <v>0</v>
      </c>
      <c r="AA140">
        <v>21</v>
      </c>
      <c r="AB140">
        <v>0</v>
      </c>
      <c r="AC140">
        <v>3</v>
      </c>
      <c r="AD140">
        <v>-21</v>
      </c>
      <c r="AE140">
        <v>0</v>
      </c>
      <c r="AF140">
        <v>0</v>
      </c>
      <c r="AG140">
        <v>0</v>
      </c>
      <c r="AH140" t="s">
        <v>239</v>
      </c>
      <c r="AI140" s="1">
        <v>45005.686956018515</v>
      </c>
      <c r="AJ140">
        <v>150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-21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358</v>
      </c>
      <c r="BG140">
        <v>55</v>
      </c>
      <c r="BH140" t="s">
        <v>98</v>
      </c>
    </row>
    <row r="141" spans="1:60">
      <c r="A141" t="s">
        <v>387</v>
      </c>
      <c r="B141" t="s">
        <v>86</v>
      </c>
      <c r="C141" t="s">
        <v>384</v>
      </c>
      <c r="D141" t="s">
        <v>88</v>
      </c>
      <c r="E141" s="2">
        <f>HYPERLINK("capsilon://?command=openfolder&amp;siteaddress=entcreditunion.emaiq-na2.net&amp;folderid=FX48C5C430-FC1C-A61B-2B57-4A0F62963A50","FX2303110")</f>
        <v>0</v>
      </c>
      <c r="F141" t="s">
        <v>19</v>
      </c>
      <c r="G141" t="s">
        <v>19</v>
      </c>
      <c r="H141" t="s">
        <v>89</v>
      </c>
      <c r="I141" t="s">
        <v>388</v>
      </c>
      <c r="J141">
        <v>0</v>
      </c>
      <c r="K141" t="s">
        <v>91</v>
      </c>
      <c r="L141" t="s">
        <v>92</v>
      </c>
      <c r="M141" t="s">
        <v>93</v>
      </c>
      <c r="N141">
        <v>1</v>
      </c>
      <c r="O141" s="1">
        <v>45005.652662037035</v>
      </c>
      <c r="P141" s="1">
        <v>45005.690474537034</v>
      </c>
      <c r="Q141">
        <v>2855</v>
      </c>
      <c r="R141">
        <v>412</v>
      </c>
      <c r="S141" t="b">
        <v>0</v>
      </c>
      <c r="T141" t="s">
        <v>94</v>
      </c>
      <c r="U141" t="b">
        <v>0</v>
      </c>
      <c r="V141" t="s">
        <v>269</v>
      </c>
      <c r="W141" s="1">
        <v>45005.690474537034</v>
      </c>
      <c r="X141">
        <v>412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73</v>
      </c>
      <c r="AF141">
        <v>1</v>
      </c>
      <c r="AG141">
        <v>2</v>
      </c>
      <c r="AH141" t="s">
        <v>94</v>
      </c>
      <c r="AI141" t="s">
        <v>94</v>
      </c>
      <c r="AJ141" t="s">
        <v>94</v>
      </c>
      <c r="AK141" t="s">
        <v>94</v>
      </c>
      <c r="AL141" t="s">
        <v>94</v>
      </c>
      <c r="AM141" t="s">
        <v>94</v>
      </c>
      <c r="AN141" t="s">
        <v>94</v>
      </c>
      <c r="AO141" t="s">
        <v>94</v>
      </c>
      <c r="AP141" t="s">
        <v>94</v>
      </c>
      <c r="AQ141" t="s">
        <v>94</v>
      </c>
      <c r="AR141" t="s">
        <v>94</v>
      </c>
      <c r="AS141" t="s">
        <v>94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358</v>
      </c>
      <c r="BG141">
        <v>54</v>
      </c>
      <c r="BH141" t="s">
        <v>98</v>
      </c>
    </row>
    <row r="142" spans="1:60">
      <c r="A142" t="s">
        <v>389</v>
      </c>
      <c r="B142" t="s">
        <v>86</v>
      </c>
      <c r="C142" t="s">
        <v>379</v>
      </c>
      <c r="D142" t="s">
        <v>88</v>
      </c>
      <c r="E142" s="2">
        <f>HYPERLINK("capsilon://?command=openfolder&amp;siteaddress=entcreditunion.emaiq-na2.net&amp;folderid=FX1DECAB1F-25A9-0F1A-BE48-6BF9AC0B62AE","FX2303109")</f>
        <v>0</v>
      </c>
      <c r="F142" t="s">
        <v>19</v>
      </c>
      <c r="G142" t="s">
        <v>19</v>
      </c>
      <c r="H142" t="s">
        <v>89</v>
      </c>
      <c r="I142" t="s">
        <v>380</v>
      </c>
      <c r="J142">
        <v>0</v>
      </c>
      <c r="K142" t="s">
        <v>91</v>
      </c>
      <c r="L142" t="s">
        <v>92</v>
      </c>
      <c r="M142" t="s">
        <v>93</v>
      </c>
      <c r="N142">
        <v>2</v>
      </c>
      <c r="O142" s="1">
        <v>45005.656284722223</v>
      </c>
      <c r="P142" s="1">
        <v>45005.688530092593</v>
      </c>
      <c r="Q142">
        <v>1939</v>
      </c>
      <c r="R142">
        <v>847</v>
      </c>
      <c r="S142" t="b">
        <v>0</v>
      </c>
      <c r="T142" t="s">
        <v>94</v>
      </c>
      <c r="U142" t="b">
        <v>1</v>
      </c>
      <c r="V142" t="s">
        <v>269</v>
      </c>
      <c r="W142" s="1">
        <v>45005.66578703704</v>
      </c>
      <c r="X142">
        <v>712</v>
      </c>
      <c r="Y142">
        <v>38</v>
      </c>
      <c r="Z142">
        <v>0</v>
      </c>
      <c r="AA142">
        <v>38</v>
      </c>
      <c r="AB142">
        <v>0</v>
      </c>
      <c r="AC142">
        <v>25</v>
      </c>
      <c r="AD142">
        <v>-38</v>
      </c>
      <c r="AE142">
        <v>0</v>
      </c>
      <c r="AF142">
        <v>0</v>
      </c>
      <c r="AG142">
        <v>0</v>
      </c>
      <c r="AH142" t="s">
        <v>239</v>
      </c>
      <c r="AI142" s="1">
        <v>45005.688530092593</v>
      </c>
      <c r="AJ142">
        <v>135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-38</v>
      </c>
      <c r="AQ142">
        <v>0</v>
      </c>
      <c r="AR142">
        <v>0</v>
      </c>
      <c r="AS142">
        <v>0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358</v>
      </c>
      <c r="BG142">
        <v>46</v>
      </c>
      <c r="BH142" t="s">
        <v>98</v>
      </c>
    </row>
    <row r="143" spans="1:60">
      <c r="A143" t="s">
        <v>390</v>
      </c>
      <c r="B143" t="s">
        <v>86</v>
      </c>
      <c r="C143" t="s">
        <v>391</v>
      </c>
      <c r="D143" t="s">
        <v>88</v>
      </c>
      <c r="E143" s="2">
        <f>HYPERLINK("capsilon://?command=openfolder&amp;siteaddress=entcreditunion.emaiq-na2.net&amp;folderid=FXECEAB9F6-4920-A1E4-E931-FDE39524964F","FX2303111")</f>
        <v>0</v>
      </c>
      <c r="F143" t="s">
        <v>19</v>
      </c>
      <c r="G143" t="s">
        <v>19</v>
      </c>
      <c r="H143" t="s">
        <v>89</v>
      </c>
      <c r="I143" t="s">
        <v>392</v>
      </c>
      <c r="J143">
        <v>0</v>
      </c>
      <c r="K143" t="s">
        <v>91</v>
      </c>
      <c r="L143" t="s">
        <v>92</v>
      </c>
      <c r="M143" t="s">
        <v>93</v>
      </c>
      <c r="N143">
        <v>1</v>
      </c>
      <c r="O143" s="1">
        <v>45005.656574074077</v>
      </c>
      <c r="P143" s="1">
        <v>45005.691192129627</v>
      </c>
      <c r="Q143">
        <v>2930</v>
      </c>
      <c r="R143">
        <v>61</v>
      </c>
      <c r="S143" t="b">
        <v>0</v>
      </c>
      <c r="T143" t="s">
        <v>94</v>
      </c>
      <c r="U143" t="b">
        <v>0</v>
      </c>
      <c r="V143" t="s">
        <v>269</v>
      </c>
      <c r="W143" s="1">
        <v>45005.691192129627</v>
      </c>
      <c r="X143">
        <v>61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21</v>
      </c>
      <c r="AF143">
        <v>0</v>
      </c>
      <c r="AG143">
        <v>1</v>
      </c>
      <c r="AH143" t="s">
        <v>94</v>
      </c>
      <c r="AI143" t="s">
        <v>94</v>
      </c>
      <c r="AJ143" t="s">
        <v>94</v>
      </c>
      <c r="AK143" t="s">
        <v>94</v>
      </c>
      <c r="AL143" t="s">
        <v>94</v>
      </c>
      <c r="AM143" t="s">
        <v>94</v>
      </c>
      <c r="AN143" t="s">
        <v>94</v>
      </c>
      <c r="AO143" t="s">
        <v>94</v>
      </c>
      <c r="AP143" t="s">
        <v>94</v>
      </c>
      <c r="AQ143" t="s">
        <v>94</v>
      </c>
      <c r="AR143" t="s">
        <v>94</v>
      </c>
      <c r="AS143" t="s">
        <v>94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358</v>
      </c>
      <c r="BG143">
        <v>49</v>
      </c>
      <c r="BH143" t="s">
        <v>98</v>
      </c>
    </row>
    <row r="144" spans="1:60">
      <c r="A144" t="s">
        <v>393</v>
      </c>
      <c r="B144" t="s">
        <v>86</v>
      </c>
      <c r="C144" t="s">
        <v>384</v>
      </c>
      <c r="D144" t="s">
        <v>88</v>
      </c>
      <c r="E144" s="2">
        <f>HYPERLINK("capsilon://?command=openfolder&amp;siteaddress=entcreditunion.emaiq-na2.net&amp;folderid=FX48C5C430-FC1C-A61B-2B57-4A0F62963A50","FX2303110")</f>
        <v>0</v>
      </c>
      <c r="F144" t="s">
        <v>19</v>
      </c>
      <c r="G144" t="s">
        <v>19</v>
      </c>
      <c r="H144" t="s">
        <v>89</v>
      </c>
      <c r="I144" t="s">
        <v>394</v>
      </c>
      <c r="J144">
        <v>0</v>
      </c>
      <c r="K144" t="s">
        <v>91</v>
      </c>
      <c r="L144" t="s">
        <v>92</v>
      </c>
      <c r="M144" t="s">
        <v>93</v>
      </c>
      <c r="N144">
        <v>1</v>
      </c>
      <c r="O144" s="1">
        <v>45005.657673611109</v>
      </c>
      <c r="P144" s="1">
        <v>45005.701608796298</v>
      </c>
      <c r="Q144">
        <v>3249</v>
      </c>
      <c r="R144">
        <v>547</v>
      </c>
      <c r="S144" t="b">
        <v>0</v>
      </c>
      <c r="T144" t="s">
        <v>94</v>
      </c>
      <c r="U144" t="b">
        <v>0</v>
      </c>
      <c r="V144" t="s">
        <v>269</v>
      </c>
      <c r="W144" s="1">
        <v>45005.701608796298</v>
      </c>
      <c r="X144">
        <v>547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97</v>
      </c>
      <c r="AF144">
        <v>1</v>
      </c>
      <c r="AG144">
        <v>2</v>
      </c>
      <c r="AH144" t="s">
        <v>94</v>
      </c>
      <c r="AI144" t="s">
        <v>94</v>
      </c>
      <c r="AJ144" t="s">
        <v>94</v>
      </c>
      <c r="AK144" t="s">
        <v>94</v>
      </c>
      <c r="AL144" t="s">
        <v>94</v>
      </c>
      <c r="AM144" t="s">
        <v>94</v>
      </c>
      <c r="AN144" t="s">
        <v>94</v>
      </c>
      <c r="AO144" t="s">
        <v>94</v>
      </c>
      <c r="AP144" t="s">
        <v>94</v>
      </c>
      <c r="AQ144" t="s">
        <v>94</v>
      </c>
      <c r="AR144" t="s">
        <v>94</v>
      </c>
      <c r="AS144" t="s">
        <v>94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358</v>
      </c>
      <c r="BG144">
        <v>63</v>
      </c>
      <c r="BH144" t="s">
        <v>98</v>
      </c>
    </row>
    <row r="145" spans="1:60">
      <c r="A145" t="s">
        <v>395</v>
      </c>
      <c r="B145" t="s">
        <v>86</v>
      </c>
      <c r="C145" t="s">
        <v>379</v>
      </c>
      <c r="D145" t="s">
        <v>88</v>
      </c>
      <c r="E145" s="2">
        <f>HYPERLINK("capsilon://?command=openfolder&amp;siteaddress=entcreditunion.emaiq-na2.net&amp;folderid=FX1DECAB1F-25A9-0F1A-BE48-6BF9AC0B62AE","FX2303109")</f>
        <v>0</v>
      </c>
      <c r="F145" t="s">
        <v>19</v>
      </c>
      <c r="G145" t="s">
        <v>19</v>
      </c>
      <c r="H145" t="s">
        <v>89</v>
      </c>
      <c r="I145" t="s">
        <v>382</v>
      </c>
      <c r="J145">
        <v>0</v>
      </c>
      <c r="K145" t="s">
        <v>91</v>
      </c>
      <c r="L145" t="s">
        <v>92</v>
      </c>
      <c r="M145" t="s">
        <v>93</v>
      </c>
      <c r="N145">
        <v>2</v>
      </c>
      <c r="O145" s="1">
        <v>45005.674942129626</v>
      </c>
      <c r="P145" s="1">
        <v>45005.690381944441</v>
      </c>
      <c r="Q145">
        <v>705</v>
      </c>
      <c r="R145">
        <v>629</v>
      </c>
      <c r="S145" t="b">
        <v>0</v>
      </c>
      <c r="T145" t="s">
        <v>94</v>
      </c>
      <c r="U145" t="b">
        <v>1</v>
      </c>
      <c r="V145" t="s">
        <v>269</v>
      </c>
      <c r="W145" s="1">
        <v>45005.68178240741</v>
      </c>
      <c r="X145">
        <v>470</v>
      </c>
      <c r="Y145">
        <v>38</v>
      </c>
      <c r="Z145">
        <v>0</v>
      </c>
      <c r="AA145">
        <v>38</v>
      </c>
      <c r="AB145">
        <v>0</v>
      </c>
      <c r="AC145">
        <v>23</v>
      </c>
      <c r="AD145">
        <v>-38</v>
      </c>
      <c r="AE145">
        <v>0</v>
      </c>
      <c r="AF145">
        <v>0</v>
      </c>
      <c r="AG145">
        <v>0</v>
      </c>
      <c r="AH145" t="s">
        <v>239</v>
      </c>
      <c r="AI145" s="1">
        <v>45005.690381944441</v>
      </c>
      <c r="AJ145">
        <v>159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-38</v>
      </c>
      <c r="AQ145">
        <v>0</v>
      </c>
      <c r="AR145">
        <v>0</v>
      </c>
      <c r="AS145">
        <v>0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358</v>
      </c>
      <c r="BG145">
        <v>22</v>
      </c>
      <c r="BH145" t="s">
        <v>98</v>
      </c>
    </row>
    <row r="146" spans="1:60">
      <c r="A146" t="s">
        <v>396</v>
      </c>
      <c r="B146" t="s">
        <v>86</v>
      </c>
      <c r="C146" t="s">
        <v>384</v>
      </c>
      <c r="D146" t="s">
        <v>88</v>
      </c>
      <c r="E146" s="2">
        <f>HYPERLINK("capsilon://?command=openfolder&amp;siteaddress=entcreditunion.emaiq-na2.net&amp;folderid=FX48C5C430-FC1C-A61B-2B57-4A0F62963A50","FX2303110")</f>
        <v>0</v>
      </c>
      <c r="F146" t="s">
        <v>19</v>
      </c>
      <c r="G146" t="s">
        <v>19</v>
      </c>
      <c r="H146" t="s">
        <v>89</v>
      </c>
      <c r="I146" t="s">
        <v>385</v>
      </c>
      <c r="J146">
        <v>0</v>
      </c>
      <c r="K146" t="s">
        <v>91</v>
      </c>
      <c r="L146" t="s">
        <v>92</v>
      </c>
      <c r="M146" t="s">
        <v>93</v>
      </c>
      <c r="N146">
        <v>2</v>
      </c>
      <c r="O146" s="1">
        <v>45005.676689814813</v>
      </c>
      <c r="P146" s="1">
        <v>45005.693726851852</v>
      </c>
      <c r="Q146">
        <v>846</v>
      </c>
      <c r="R146">
        <v>626</v>
      </c>
      <c r="S146" t="b">
        <v>0</v>
      </c>
      <c r="T146" t="s">
        <v>94</v>
      </c>
      <c r="U146" t="b">
        <v>1</v>
      </c>
      <c r="V146" t="s">
        <v>269</v>
      </c>
      <c r="W146" s="1">
        <v>45005.685694444444</v>
      </c>
      <c r="X146">
        <v>338</v>
      </c>
      <c r="Y146">
        <v>52</v>
      </c>
      <c r="Z146">
        <v>0</v>
      </c>
      <c r="AA146">
        <v>52</v>
      </c>
      <c r="AB146">
        <v>0</v>
      </c>
      <c r="AC146">
        <v>22</v>
      </c>
      <c r="AD146">
        <v>-52</v>
      </c>
      <c r="AE146">
        <v>0</v>
      </c>
      <c r="AF146">
        <v>0</v>
      </c>
      <c r="AG146">
        <v>0</v>
      </c>
      <c r="AH146" t="s">
        <v>239</v>
      </c>
      <c r="AI146" s="1">
        <v>45005.693726851852</v>
      </c>
      <c r="AJ146">
        <v>288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-52</v>
      </c>
      <c r="AQ146">
        <v>0</v>
      </c>
      <c r="AR146">
        <v>0</v>
      </c>
      <c r="AS146">
        <v>0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358</v>
      </c>
      <c r="BG146">
        <v>24</v>
      </c>
      <c r="BH146" t="s">
        <v>98</v>
      </c>
    </row>
    <row r="147" spans="1:60">
      <c r="A147" t="s">
        <v>397</v>
      </c>
      <c r="B147" t="s">
        <v>86</v>
      </c>
      <c r="C147" t="s">
        <v>384</v>
      </c>
      <c r="D147" t="s">
        <v>88</v>
      </c>
      <c r="E147" s="2">
        <f>HYPERLINK("capsilon://?command=openfolder&amp;siteaddress=entcreditunion.emaiq-na2.net&amp;folderid=FX48C5C430-FC1C-A61B-2B57-4A0F62963A50","FX2303110")</f>
        <v>0</v>
      </c>
      <c r="F147" t="s">
        <v>19</v>
      </c>
      <c r="G147" t="s">
        <v>19</v>
      </c>
      <c r="H147" t="s">
        <v>89</v>
      </c>
      <c r="I147" t="s">
        <v>388</v>
      </c>
      <c r="J147">
        <v>0</v>
      </c>
      <c r="K147" t="s">
        <v>91</v>
      </c>
      <c r="L147" t="s">
        <v>92</v>
      </c>
      <c r="M147" t="s">
        <v>93</v>
      </c>
      <c r="N147">
        <v>2</v>
      </c>
      <c r="O147" s="1">
        <v>45005.690995370373</v>
      </c>
      <c r="P147" s="1">
        <v>45005.695717592593</v>
      </c>
      <c r="Q147">
        <v>67</v>
      </c>
      <c r="R147">
        <v>341</v>
      </c>
      <c r="S147" t="b">
        <v>0</v>
      </c>
      <c r="T147" t="s">
        <v>94</v>
      </c>
      <c r="U147" t="b">
        <v>1</v>
      </c>
      <c r="V147" t="s">
        <v>269</v>
      </c>
      <c r="W147" s="1">
        <v>45005.693171296298</v>
      </c>
      <c r="X147">
        <v>170</v>
      </c>
      <c r="Y147">
        <v>34</v>
      </c>
      <c r="Z147">
        <v>0</v>
      </c>
      <c r="AA147">
        <v>34</v>
      </c>
      <c r="AB147">
        <v>0</v>
      </c>
      <c r="AC147">
        <v>6</v>
      </c>
      <c r="AD147">
        <v>-34</v>
      </c>
      <c r="AE147">
        <v>0</v>
      </c>
      <c r="AF147">
        <v>0</v>
      </c>
      <c r="AG147">
        <v>0</v>
      </c>
      <c r="AH147" t="s">
        <v>239</v>
      </c>
      <c r="AI147" s="1">
        <v>45005.695717592593</v>
      </c>
      <c r="AJ147">
        <v>171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-34</v>
      </c>
      <c r="AQ147">
        <v>0</v>
      </c>
      <c r="AR147">
        <v>0</v>
      </c>
      <c r="AS147">
        <v>0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358</v>
      </c>
      <c r="BG147">
        <v>6</v>
      </c>
      <c r="BH147" t="s">
        <v>98</v>
      </c>
    </row>
    <row r="148" spans="1:60">
      <c r="A148" t="s">
        <v>398</v>
      </c>
      <c r="B148" t="s">
        <v>86</v>
      </c>
      <c r="C148" t="s">
        <v>391</v>
      </c>
      <c r="D148" t="s">
        <v>88</v>
      </c>
      <c r="E148" s="2">
        <f>HYPERLINK("capsilon://?command=openfolder&amp;siteaddress=entcreditunion.emaiq-na2.net&amp;folderid=FXECEAB9F6-4920-A1E4-E931-FDE39524964F","FX2303111")</f>
        <v>0</v>
      </c>
      <c r="F148" t="s">
        <v>19</v>
      </c>
      <c r="G148" t="s">
        <v>19</v>
      </c>
      <c r="H148" t="s">
        <v>89</v>
      </c>
      <c r="I148" t="s">
        <v>392</v>
      </c>
      <c r="J148">
        <v>0</v>
      </c>
      <c r="K148" t="s">
        <v>91</v>
      </c>
      <c r="L148" t="s">
        <v>92</v>
      </c>
      <c r="M148" t="s">
        <v>93</v>
      </c>
      <c r="N148">
        <v>2</v>
      </c>
      <c r="O148" s="1">
        <v>45005.691504629627</v>
      </c>
      <c r="P148" s="1">
        <v>45005.761574074073</v>
      </c>
      <c r="Q148">
        <v>5768</v>
      </c>
      <c r="R148">
        <v>286</v>
      </c>
      <c r="S148" t="b">
        <v>0</v>
      </c>
      <c r="T148" t="s">
        <v>94</v>
      </c>
      <c r="U148" t="b">
        <v>1</v>
      </c>
      <c r="V148" t="s">
        <v>269</v>
      </c>
      <c r="W148" s="1">
        <v>45005.6952662037</v>
      </c>
      <c r="X148">
        <v>180</v>
      </c>
      <c r="Y148">
        <v>21</v>
      </c>
      <c r="Z148">
        <v>0</v>
      </c>
      <c r="AA148">
        <v>21</v>
      </c>
      <c r="AB148">
        <v>0</v>
      </c>
      <c r="AC148">
        <v>7</v>
      </c>
      <c r="AD148">
        <v>-21</v>
      </c>
      <c r="AE148">
        <v>0</v>
      </c>
      <c r="AF148">
        <v>0</v>
      </c>
      <c r="AG148">
        <v>0</v>
      </c>
      <c r="AH148" t="s">
        <v>239</v>
      </c>
      <c r="AI148" s="1">
        <v>45005.761574074073</v>
      </c>
      <c r="AJ148">
        <v>63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-21</v>
      </c>
      <c r="AQ148">
        <v>0</v>
      </c>
      <c r="AR148">
        <v>0</v>
      </c>
      <c r="AS148">
        <v>0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358</v>
      </c>
      <c r="BG148">
        <v>100</v>
      </c>
      <c r="BH148" t="s">
        <v>120</v>
      </c>
    </row>
    <row r="149" spans="1:60">
      <c r="A149" t="s">
        <v>399</v>
      </c>
      <c r="B149" t="s">
        <v>86</v>
      </c>
      <c r="C149" t="s">
        <v>384</v>
      </c>
      <c r="D149" t="s">
        <v>88</v>
      </c>
      <c r="E149" s="2">
        <f>HYPERLINK("capsilon://?command=openfolder&amp;siteaddress=entcreditunion.emaiq-na2.net&amp;folderid=FX48C5C430-FC1C-A61B-2B57-4A0F62963A50","FX2303110")</f>
        <v>0</v>
      </c>
      <c r="F149" t="s">
        <v>19</v>
      </c>
      <c r="G149" t="s">
        <v>19</v>
      </c>
      <c r="H149" t="s">
        <v>89</v>
      </c>
      <c r="I149" t="s">
        <v>394</v>
      </c>
      <c r="J149">
        <v>0</v>
      </c>
      <c r="K149" t="s">
        <v>91</v>
      </c>
      <c r="L149" t="s">
        <v>92</v>
      </c>
      <c r="M149" t="s">
        <v>93</v>
      </c>
      <c r="N149">
        <v>2</v>
      </c>
      <c r="O149" s="1">
        <v>45005.702060185184</v>
      </c>
      <c r="P149" s="1">
        <v>45005.762314814812</v>
      </c>
      <c r="Q149">
        <v>4914</v>
      </c>
      <c r="R149">
        <v>292</v>
      </c>
      <c r="S149" t="b">
        <v>0</v>
      </c>
      <c r="T149" t="s">
        <v>94</v>
      </c>
      <c r="U149" t="b">
        <v>1</v>
      </c>
      <c r="V149" t="s">
        <v>269</v>
      </c>
      <c r="W149" s="1">
        <v>45005.714513888888</v>
      </c>
      <c r="X149">
        <v>229</v>
      </c>
      <c r="Y149">
        <v>34</v>
      </c>
      <c r="Z149">
        <v>0</v>
      </c>
      <c r="AA149">
        <v>34</v>
      </c>
      <c r="AB149">
        <v>0</v>
      </c>
      <c r="AC149">
        <v>6</v>
      </c>
      <c r="AD149">
        <v>-34</v>
      </c>
      <c r="AE149">
        <v>0</v>
      </c>
      <c r="AF149">
        <v>0</v>
      </c>
      <c r="AG149">
        <v>0</v>
      </c>
      <c r="AH149" t="s">
        <v>239</v>
      </c>
      <c r="AI149" s="1">
        <v>45005.762314814812</v>
      </c>
      <c r="AJ149">
        <v>63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-34</v>
      </c>
      <c r="AQ149">
        <v>0</v>
      </c>
      <c r="AR149">
        <v>0</v>
      </c>
      <c r="AS149">
        <v>0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358</v>
      </c>
      <c r="BG149">
        <v>86</v>
      </c>
      <c r="BH149" t="s">
        <v>120</v>
      </c>
    </row>
    <row r="150" spans="1:60">
      <c r="A150" t="s">
        <v>400</v>
      </c>
      <c r="B150" t="s">
        <v>86</v>
      </c>
      <c r="C150" t="s">
        <v>401</v>
      </c>
      <c r="D150" t="s">
        <v>88</v>
      </c>
      <c r="E150" s="2">
        <f>HYPERLINK("capsilon://?command=openfolder&amp;siteaddress=entcreditunion.emaiq-na2.net&amp;folderid=FX3F94BEC2-BCCA-301C-F8D4-98BB1D9EFCA4","FX2303117")</f>
        <v>0</v>
      </c>
      <c r="F150" t="s">
        <v>19</v>
      </c>
      <c r="G150" t="s">
        <v>19</v>
      </c>
      <c r="H150" t="s">
        <v>89</v>
      </c>
      <c r="I150" t="s">
        <v>402</v>
      </c>
      <c r="J150">
        <v>0</v>
      </c>
      <c r="K150" t="s">
        <v>91</v>
      </c>
      <c r="L150" t="s">
        <v>92</v>
      </c>
      <c r="M150" t="s">
        <v>93</v>
      </c>
      <c r="N150">
        <v>2</v>
      </c>
      <c r="O150" s="1">
        <v>45005.752905092595</v>
      </c>
      <c r="P150" s="1">
        <v>45005.762418981481</v>
      </c>
      <c r="Q150">
        <v>802</v>
      </c>
      <c r="R150">
        <v>20</v>
      </c>
      <c r="S150" t="b">
        <v>0</v>
      </c>
      <c r="T150" t="s">
        <v>94</v>
      </c>
      <c r="U150" t="b">
        <v>0</v>
      </c>
      <c r="V150" t="s">
        <v>170</v>
      </c>
      <c r="W150" s="1">
        <v>45005.755520833336</v>
      </c>
      <c r="X150">
        <v>12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 t="s">
        <v>239</v>
      </c>
      <c r="AI150" s="1">
        <v>45005.762418981481</v>
      </c>
      <c r="AJ150">
        <v>8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358</v>
      </c>
      <c r="BG150">
        <v>13</v>
      </c>
      <c r="BH150" t="s">
        <v>98</v>
      </c>
    </row>
    <row r="151" spans="1:60">
      <c r="A151" t="s">
        <v>403</v>
      </c>
      <c r="B151" t="s">
        <v>86</v>
      </c>
      <c r="C151" t="s">
        <v>401</v>
      </c>
      <c r="D151" t="s">
        <v>88</v>
      </c>
      <c r="E151" s="2">
        <f>HYPERLINK("capsilon://?command=openfolder&amp;siteaddress=entcreditunion.emaiq-na2.net&amp;folderid=FX3F94BEC2-BCCA-301C-F8D4-98BB1D9EFCA4","FX2303117")</f>
        <v>0</v>
      </c>
      <c r="F151" t="s">
        <v>19</v>
      </c>
      <c r="G151" t="s">
        <v>19</v>
      </c>
      <c r="H151" t="s">
        <v>89</v>
      </c>
      <c r="I151" t="s">
        <v>404</v>
      </c>
      <c r="J151">
        <v>0</v>
      </c>
      <c r="K151" t="s">
        <v>91</v>
      </c>
      <c r="L151" t="s">
        <v>92</v>
      </c>
      <c r="M151" t="s">
        <v>93</v>
      </c>
      <c r="N151">
        <v>2</v>
      </c>
      <c r="O151" s="1">
        <v>45005.753182870372</v>
      </c>
      <c r="P151" s="1">
        <v>45005.762488425928</v>
      </c>
      <c r="Q151">
        <v>788</v>
      </c>
      <c r="R151">
        <v>16</v>
      </c>
      <c r="S151" t="b">
        <v>0</v>
      </c>
      <c r="T151" t="s">
        <v>94</v>
      </c>
      <c r="U151" t="b">
        <v>0</v>
      </c>
      <c r="V151" t="s">
        <v>170</v>
      </c>
      <c r="W151" s="1">
        <v>45005.755659722221</v>
      </c>
      <c r="X151">
        <v>11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 t="s">
        <v>239</v>
      </c>
      <c r="AI151" s="1">
        <v>45005.762488425928</v>
      </c>
      <c r="AJ151">
        <v>5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358</v>
      </c>
      <c r="BG151">
        <v>13</v>
      </c>
      <c r="BH151" t="s">
        <v>98</v>
      </c>
    </row>
    <row r="152" spans="1:60">
      <c r="A152" t="s">
        <v>405</v>
      </c>
      <c r="B152" t="s">
        <v>86</v>
      </c>
      <c r="C152" t="s">
        <v>406</v>
      </c>
      <c r="D152" t="s">
        <v>88</v>
      </c>
      <c r="E152" s="2">
        <f>HYPERLINK("capsilon://?command=openfolder&amp;siteaddress=entcreditunion.emaiq-na2.net&amp;folderid=FXA613C5B8-719E-3821-1C61-D66456040F01","FX2303118")</f>
        <v>0</v>
      </c>
      <c r="F152" t="s">
        <v>19</v>
      </c>
      <c r="G152" t="s">
        <v>19</v>
      </c>
      <c r="H152" t="s">
        <v>89</v>
      </c>
      <c r="I152" t="s">
        <v>407</v>
      </c>
      <c r="J152">
        <v>0</v>
      </c>
      <c r="K152" t="s">
        <v>91</v>
      </c>
      <c r="L152" t="s">
        <v>92</v>
      </c>
      <c r="M152" t="s">
        <v>93</v>
      </c>
      <c r="N152">
        <v>1</v>
      </c>
      <c r="O152" s="1">
        <v>45006.053287037037</v>
      </c>
      <c r="P152" s="1">
        <v>45006.069895833331</v>
      </c>
      <c r="Q152">
        <v>840</v>
      </c>
      <c r="R152">
        <v>595</v>
      </c>
      <c r="S152" t="b">
        <v>0</v>
      </c>
      <c r="T152" t="s">
        <v>94</v>
      </c>
      <c r="U152" t="b">
        <v>0</v>
      </c>
      <c r="V152" t="s">
        <v>233</v>
      </c>
      <c r="W152" s="1">
        <v>45006.069895833331</v>
      </c>
      <c r="X152">
        <v>595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49</v>
      </c>
      <c r="AF152">
        <v>0</v>
      </c>
      <c r="AG152">
        <v>3</v>
      </c>
      <c r="AH152" t="s">
        <v>94</v>
      </c>
      <c r="AI152" t="s">
        <v>94</v>
      </c>
      <c r="AJ152" t="s">
        <v>94</v>
      </c>
      <c r="AK152" t="s">
        <v>94</v>
      </c>
      <c r="AL152" t="s">
        <v>94</v>
      </c>
      <c r="AM152" t="s">
        <v>94</v>
      </c>
      <c r="AN152" t="s">
        <v>94</v>
      </c>
      <c r="AO152" t="s">
        <v>94</v>
      </c>
      <c r="AP152" t="s">
        <v>94</v>
      </c>
      <c r="AQ152" t="s">
        <v>94</v>
      </c>
      <c r="AR152" t="s">
        <v>94</v>
      </c>
      <c r="AS152" t="s">
        <v>94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408</v>
      </c>
      <c r="BG152">
        <v>23</v>
      </c>
      <c r="BH152" t="s">
        <v>98</v>
      </c>
    </row>
    <row r="153" spans="1:60">
      <c r="A153" t="s">
        <v>409</v>
      </c>
      <c r="B153" t="s">
        <v>86</v>
      </c>
      <c r="C153" t="s">
        <v>406</v>
      </c>
      <c r="D153" t="s">
        <v>88</v>
      </c>
      <c r="E153" s="2">
        <f>HYPERLINK("capsilon://?command=openfolder&amp;siteaddress=entcreditunion.emaiq-na2.net&amp;folderid=FXA613C5B8-719E-3821-1C61-D66456040F01","FX2303118")</f>
        <v>0</v>
      </c>
      <c r="F153" t="s">
        <v>19</v>
      </c>
      <c r="G153" t="s">
        <v>19</v>
      </c>
      <c r="H153" t="s">
        <v>89</v>
      </c>
      <c r="I153" t="s">
        <v>410</v>
      </c>
      <c r="J153">
        <v>0</v>
      </c>
      <c r="K153" t="s">
        <v>91</v>
      </c>
      <c r="L153" t="s">
        <v>92</v>
      </c>
      <c r="M153" t="s">
        <v>93</v>
      </c>
      <c r="N153">
        <v>1</v>
      </c>
      <c r="O153" s="1">
        <v>45006.05568287037</v>
      </c>
      <c r="P153" s="1">
        <v>45006.07309027778</v>
      </c>
      <c r="Q153">
        <v>1358</v>
      </c>
      <c r="R153">
        <v>146</v>
      </c>
      <c r="S153" t="b">
        <v>0</v>
      </c>
      <c r="T153" t="s">
        <v>94</v>
      </c>
      <c r="U153" t="b">
        <v>0</v>
      </c>
      <c r="V153" t="s">
        <v>233</v>
      </c>
      <c r="W153" s="1">
        <v>45006.07309027778</v>
      </c>
      <c r="X153">
        <v>146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49</v>
      </c>
      <c r="AF153">
        <v>0</v>
      </c>
      <c r="AG153">
        <v>3</v>
      </c>
      <c r="AH153" t="s">
        <v>94</v>
      </c>
      <c r="AI153" t="s">
        <v>94</v>
      </c>
      <c r="AJ153" t="s">
        <v>94</v>
      </c>
      <c r="AK153" t="s">
        <v>94</v>
      </c>
      <c r="AL153" t="s">
        <v>94</v>
      </c>
      <c r="AM153" t="s">
        <v>94</v>
      </c>
      <c r="AN153" t="s">
        <v>94</v>
      </c>
      <c r="AO153" t="s">
        <v>94</v>
      </c>
      <c r="AP153" t="s">
        <v>94</v>
      </c>
      <c r="AQ153" t="s">
        <v>94</v>
      </c>
      <c r="AR153" t="s">
        <v>94</v>
      </c>
      <c r="AS153" t="s">
        <v>94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408</v>
      </c>
      <c r="BG153">
        <v>25</v>
      </c>
      <c r="BH153" t="s">
        <v>98</v>
      </c>
    </row>
    <row r="154" spans="1:60">
      <c r="A154" t="s">
        <v>411</v>
      </c>
      <c r="B154" t="s">
        <v>86</v>
      </c>
      <c r="C154" t="s">
        <v>406</v>
      </c>
      <c r="D154" t="s">
        <v>88</v>
      </c>
      <c r="E154" s="2">
        <f>HYPERLINK("capsilon://?command=openfolder&amp;siteaddress=entcreditunion.emaiq-na2.net&amp;folderid=FXA613C5B8-719E-3821-1C61-D66456040F01","FX2303118")</f>
        <v>0</v>
      </c>
      <c r="F154" t="s">
        <v>19</v>
      </c>
      <c r="G154" t="s">
        <v>19</v>
      </c>
      <c r="H154" t="s">
        <v>89</v>
      </c>
      <c r="I154" t="s">
        <v>412</v>
      </c>
      <c r="J154">
        <v>0</v>
      </c>
      <c r="K154" t="s">
        <v>91</v>
      </c>
      <c r="L154" t="s">
        <v>92</v>
      </c>
      <c r="M154" t="s">
        <v>93</v>
      </c>
      <c r="N154">
        <v>1</v>
      </c>
      <c r="O154" s="1">
        <v>45006.05605324074</v>
      </c>
      <c r="P154" s="1">
        <v>45006.084513888891</v>
      </c>
      <c r="Q154">
        <v>2317</v>
      </c>
      <c r="R154">
        <v>142</v>
      </c>
      <c r="S154" t="b">
        <v>0</v>
      </c>
      <c r="T154" t="s">
        <v>94</v>
      </c>
      <c r="U154" t="b">
        <v>0</v>
      </c>
      <c r="V154" t="s">
        <v>233</v>
      </c>
      <c r="W154" s="1">
        <v>45006.084513888891</v>
      </c>
      <c r="X154">
        <v>142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49</v>
      </c>
      <c r="AF154">
        <v>0</v>
      </c>
      <c r="AG154">
        <v>3</v>
      </c>
      <c r="AH154" t="s">
        <v>94</v>
      </c>
      <c r="AI154" t="s">
        <v>94</v>
      </c>
      <c r="AJ154" t="s">
        <v>94</v>
      </c>
      <c r="AK154" t="s">
        <v>94</v>
      </c>
      <c r="AL154" t="s">
        <v>94</v>
      </c>
      <c r="AM154" t="s">
        <v>94</v>
      </c>
      <c r="AN154" t="s">
        <v>94</v>
      </c>
      <c r="AO154" t="s">
        <v>94</v>
      </c>
      <c r="AP154" t="s">
        <v>94</v>
      </c>
      <c r="AQ154" t="s">
        <v>94</v>
      </c>
      <c r="AR154" t="s">
        <v>94</v>
      </c>
      <c r="AS154" t="s">
        <v>94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408</v>
      </c>
      <c r="BG154">
        <v>40</v>
      </c>
      <c r="BH154" t="s">
        <v>98</v>
      </c>
    </row>
    <row r="155" spans="1:60">
      <c r="A155" t="s">
        <v>413</v>
      </c>
      <c r="B155" t="s">
        <v>86</v>
      </c>
      <c r="C155" t="s">
        <v>406</v>
      </c>
      <c r="D155" t="s">
        <v>88</v>
      </c>
      <c r="E155" s="2">
        <f>HYPERLINK("capsilon://?command=openfolder&amp;siteaddress=entcreditunion.emaiq-na2.net&amp;folderid=FXA613C5B8-719E-3821-1C61-D66456040F01","FX2303118")</f>
        <v>0</v>
      </c>
      <c r="F155" t="s">
        <v>19</v>
      </c>
      <c r="G155" t="s">
        <v>19</v>
      </c>
      <c r="H155" t="s">
        <v>89</v>
      </c>
      <c r="I155" t="s">
        <v>407</v>
      </c>
      <c r="J155">
        <v>132</v>
      </c>
      <c r="K155" t="s">
        <v>91</v>
      </c>
      <c r="L155" t="s">
        <v>92</v>
      </c>
      <c r="M155" t="s">
        <v>93</v>
      </c>
      <c r="N155">
        <v>2</v>
      </c>
      <c r="O155" s="1">
        <v>45006.071458333332</v>
      </c>
      <c r="P155" s="1">
        <v>45006.096099537041</v>
      </c>
      <c r="Q155">
        <v>941</v>
      </c>
      <c r="R155">
        <v>1188</v>
      </c>
      <c r="S155" t="b">
        <v>0</v>
      </c>
      <c r="T155" t="s">
        <v>94</v>
      </c>
      <c r="U155" t="b">
        <v>1</v>
      </c>
      <c r="V155" t="s">
        <v>233</v>
      </c>
      <c r="W155" s="1">
        <v>45006.078275462962</v>
      </c>
      <c r="X155">
        <v>447</v>
      </c>
      <c r="Y155">
        <v>77</v>
      </c>
      <c r="Z155">
        <v>0</v>
      </c>
      <c r="AA155">
        <v>77</v>
      </c>
      <c r="AB155">
        <v>0</v>
      </c>
      <c r="AC155">
        <v>19</v>
      </c>
      <c r="AD155">
        <v>55</v>
      </c>
      <c r="AE155">
        <v>0</v>
      </c>
      <c r="AF155">
        <v>0</v>
      </c>
      <c r="AG155">
        <v>0</v>
      </c>
      <c r="AH155" t="s">
        <v>234</v>
      </c>
      <c r="AI155" s="1">
        <v>45006.096099537041</v>
      </c>
      <c r="AJ155">
        <v>741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55</v>
      </c>
      <c r="AQ155">
        <v>0</v>
      </c>
      <c r="AR155">
        <v>0</v>
      </c>
      <c r="AS155">
        <v>0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408</v>
      </c>
      <c r="BG155">
        <v>35</v>
      </c>
      <c r="BH155" t="s">
        <v>98</v>
      </c>
    </row>
    <row r="156" spans="1:60">
      <c r="A156" t="s">
        <v>414</v>
      </c>
      <c r="B156" t="s">
        <v>86</v>
      </c>
      <c r="C156" t="s">
        <v>406</v>
      </c>
      <c r="D156" t="s">
        <v>88</v>
      </c>
      <c r="E156" s="2">
        <f>HYPERLINK("capsilon://?command=openfolder&amp;siteaddress=entcreditunion.emaiq-na2.net&amp;folderid=FXA613C5B8-719E-3821-1C61-D66456040F01","FX2303118")</f>
        <v>0</v>
      </c>
      <c r="F156" t="s">
        <v>19</v>
      </c>
      <c r="G156" t="s">
        <v>19</v>
      </c>
      <c r="H156" t="s">
        <v>89</v>
      </c>
      <c r="I156" t="s">
        <v>410</v>
      </c>
      <c r="J156">
        <v>132</v>
      </c>
      <c r="K156" t="s">
        <v>91</v>
      </c>
      <c r="L156" t="s">
        <v>92</v>
      </c>
      <c r="M156" t="s">
        <v>93</v>
      </c>
      <c r="N156">
        <v>2</v>
      </c>
      <c r="O156" s="1">
        <v>45006.074560185189</v>
      </c>
      <c r="P156" s="1">
        <v>45006.098553240743</v>
      </c>
      <c r="Q156">
        <v>1540</v>
      </c>
      <c r="R156">
        <v>533</v>
      </c>
      <c r="S156" t="b">
        <v>0</v>
      </c>
      <c r="T156" t="s">
        <v>94</v>
      </c>
      <c r="U156" t="b">
        <v>1</v>
      </c>
      <c r="V156" t="s">
        <v>233</v>
      </c>
      <c r="W156" s="1">
        <v>45006.082013888888</v>
      </c>
      <c r="X156">
        <v>322</v>
      </c>
      <c r="Y156">
        <v>77</v>
      </c>
      <c r="Z156">
        <v>0</v>
      </c>
      <c r="AA156">
        <v>77</v>
      </c>
      <c r="AB156">
        <v>0</v>
      </c>
      <c r="AC156">
        <v>19</v>
      </c>
      <c r="AD156">
        <v>55</v>
      </c>
      <c r="AE156">
        <v>0</v>
      </c>
      <c r="AF156">
        <v>0</v>
      </c>
      <c r="AG156">
        <v>0</v>
      </c>
      <c r="AH156" t="s">
        <v>234</v>
      </c>
      <c r="AI156" s="1">
        <v>45006.098553240743</v>
      </c>
      <c r="AJ156">
        <v>211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55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408</v>
      </c>
      <c r="BG156">
        <v>34</v>
      </c>
      <c r="BH156" t="s">
        <v>98</v>
      </c>
    </row>
    <row r="157" spans="1:60">
      <c r="A157" t="s">
        <v>415</v>
      </c>
      <c r="B157" t="s">
        <v>86</v>
      </c>
      <c r="C157" t="s">
        <v>280</v>
      </c>
      <c r="D157" t="s">
        <v>88</v>
      </c>
      <c r="E157" s="2">
        <f>HYPERLINK("capsilon://?command=openfolder&amp;siteaddress=entcreditunion.emaiq-na2.net&amp;folderid=FX6B641C26-F2F2-423C-4F47-080945EF83FD","FX230232")</f>
        <v>0</v>
      </c>
      <c r="F157" t="s">
        <v>19</v>
      </c>
      <c r="G157" t="s">
        <v>19</v>
      </c>
      <c r="H157" t="s">
        <v>89</v>
      </c>
      <c r="I157" t="s">
        <v>281</v>
      </c>
      <c r="J157">
        <v>0</v>
      </c>
      <c r="K157" t="s">
        <v>91</v>
      </c>
      <c r="L157" t="s">
        <v>92</v>
      </c>
      <c r="M157" t="s">
        <v>93</v>
      </c>
      <c r="N157">
        <v>2</v>
      </c>
      <c r="O157" s="1">
        <v>44987.623449074075</v>
      </c>
      <c r="P157" s="1">
        <v>44987.633020833331</v>
      </c>
      <c r="Q157">
        <v>447</v>
      </c>
      <c r="R157">
        <v>380</v>
      </c>
      <c r="S157" t="b">
        <v>0</v>
      </c>
      <c r="T157" t="s">
        <v>94</v>
      </c>
      <c r="U157" t="b">
        <v>1</v>
      </c>
      <c r="V157" t="s">
        <v>95</v>
      </c>
      <c r="W157" s="1">
        <v>44987.626689814817</v>
      </c>
      <c r="X157">
        <v>257</v>
      </c>
      <c r="Y157">
        <v>72</v>
      </c>
      <c r="Z157">
        <v>0</v>
      </c>
      <c r="AA157">
        <v>72</v>
      </c>
      <c r="AB157">
        <v>0</v>
      </c>
      <c r="AC157">
        <v>25</v>
      </c>
      <c r="AD157">
        <v>-72</v>
      </c>
      <c r="AE157">
        <v>0</v>
      </c>
      <c r="AF157">
        <v>0</v>
      </c>
      <c r="AG157">
        <v>0</v>
      </c>
      <c r="AH157" t="s">
        <v>96</v>
      </c>
      <c r="AI157" s="1">
        <v>44987.633020833331</v>
      </c>
      <c r="AJ157">
        <v>123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-72</v>
      </c>
      <c r="AQ157">
        <v>0</v>
      </c>
      <c r="AR157">
        <v>0</v>
      </c>
      <c r="AS157">
        <v>0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97</v>
      </c>
      <c r="BG157">
        <v>13</v>
      </c>
      <c r="BH157" t="s">
        <v>98</v>
      </c>
    </row>
    <row r="158" spans="1:60">
      <c r="A158" t="s">
        <v>416</v>
      </c>
      <c r="B158" t="s">
        <v>86</v>
      </c>
      <c r="C158" t="s">
        <v>406</v>
      </c>
      <c r="D158" t="s">
        <v>88</v>
      </c>
      <c r="E158" s="2">
        <f>HYPERLINK("capsilon://?command=openfolder&amp;siteaddress=entcreditunion.emaiq-na2.net&amp;folderid=FXA613C5B8-719E-3821-1C61-D66456040F01","FX2303118")</f>
        <v>0</v>
      </c>
      <c r="F158" t="s">
        <v>19</v>
      </c>
      <c r="G158" t="s">
        <v>19</v>
      </c>
      <c r="H158" t="s">
        <v>89</v>
      </c>
      <c r="I158" t="s">
        <v>412</v>
      </c>
      <c r="J158">
        <v>132</v>
      </c>
      <c r="K158" t="s">
        <v>91</v>
      </c>
      <c r="L158" t="s">
        <v>92</v>
      </c>
      <c r="M158" t="s">
        <v>93</v>
      </c>
      <c r="N158">
        <v>2</v>
      </c>
      <c r="O158" s="1">
        <v>45006.086122685185</v>
      </c>
      <c r="P158" s="1">
        <v>45006.100729166668</v>
      </c>
      <c r="Q158">
        <v>526</v>
      </c>
      <c r="R158">
        <v>736</v>
      </c>
      <c r="S158" t="b">
        <v>0</v>
      </c>
      <c r="T158" t="s">
        <v>94</v>
      </c>
      <c r="U158" t="b">
        <v>1</v>
      </c>
      <c r="V158" t="s">
        <v>233</v>
      </c>
      <c r="W158" s="1">
        <v>45006.092847222222</v>
      </c>
      <c r="X158">
        <v>549</v>
      </c>
      <c r="Y158">
        <v>77</v>
      </c>
      <c r="Z158">
        <v>0</v>
      </c>
      <c r="AA158">
        <v>77</v>
      </c>
      <c r="AB158">
        <v>0</v>
      </c>
      <c r="AC158">
        <v>19</v>
      </c>
      <c r="AD158">
        <v>55</v>
      </c>
      <c r="AE158">
        <v>0</v>
      </c>
      <c r="AF158">
        <v>0</v>
      </c>
      <c r="AG158">
        <v>0</v>
      </c>
      <c r="AH158" t="s">
        <v>234</v>
      </c>
      <c r="AI158" s="1">
        <v>45006.100729166668</v>
      </c>
      <c r="AJ158">
        <v>187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55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408</v>
      </c>
      <c r="BG158">
        <v>21</v>
      </c>
      <c r="BH158" t="s">
        <v>98</v>
      </c>
    </row>
    <row r="159" spans="1:60">
      <c r="A159" t="s">
        <v>417</v>
      </c>
      <c r="B159" t="s">
        <v>86</v>
      </c>
      <c r="C159" t="s">
        <v>283</v>
      </c>
      <c r="D159" t="s">
        <v>88</v>
      </c>
      <c r="E159" s="2">
        <f>HYPERLINK("capsilon://?command=openfolder&amp;siteaddress=entcreditunion.emaiq-na2.net&amp;folderid=FX64A44F88-38FC-AF22-23EB-A0CCF772C072","FX230313")</f>
        <v>0</v>
      </c>
      <c r="F159" t="s">
        <v>19</v>
      </c>
      <c r="G159" t="s">
        <v>19</v>
      </c>
      <c r="H159" t="s">
        <v>89</v>
      </c>
      <c r="I159" t="s">
        <v>284</v>
      </c>
      <c r="J159">
        <v>0</v>
      </c>
      <c r="K159" t="s">
        <v>91</v>
      </c>
      <c r="L159" t="s">
        <v>92</v>
      </c>
      <c r="M159" t="s">
        <v>93</v>
      </c>
      <c r="N159">
        <v>2</v>
      </c>
      <c r="O159" s="1">
        <v>44987.623703703706</v>
      </c>
      <c r="P159" s="1">
        <v>44987.710185185184</v>
      </c>
      <c r="Q159">
        <v>7311</v>
      </c>
      <c r="R159">
        <v>161</v>
      </c>
      <c r="S159" t="b">
        <v>0</v>
      </c>
      <c r="T159" t="s">
        <v>94</v>
      </c>
      <c r="U159" t="b">
        <v>1</v>
      </c>
      <c r="V159" t="s">
        <v>95</v>
      </c>
      <c r="W159" s="1">
        <v>44987.668275462966</v>
      </c>
      <c r="X159">
        <v>115</v>
      </c>
      <c r="Y159">
        <v>15</v>
      </c>
      <c r="Z159">
        <v>0</v>
      </c>
      <c r="AA159">
        <v>15</v>
      </c>
      <c r="AB159">
        <v>0</v>
      </c>
      <c r="AC159">
        <v>10</v>
      </c>
      <c r="AD159">
        <v>-15</v>
      </c>
      <c r="AE159">
        <v>0</v>
      </c>
      <c r="AF159">
        <v>0</v>
      </c>
      <c r="AG159">
        <v>0</v>
      </c>
      <c r="AH159" t="s">
        <v>96</v>
      </c>
      <c r="AI159" s="1">
        <v>44987.710185185184</v>
      </c>
      <c r="AJ159">
        <v>33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-15</v>
      </c>
      <c r="AQ159">
        <v>0</v>
      </c>
      <c r="AR159">
        <v>0</v>
      </c>
      <c r="AS159">
        <v>0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97</v>
      </c>
      <c r="BG159">
        <v>124</v>
      </c>
      <c r="BH159" t="s">
        <v>120</v>
      </c>
    </row>
    <row r="160" spans="1:60">
      <c r="A160" t="s">
        <v>418</v>
      </c>
      <c r="B160" t="s">
        <v>86</v>
      </c>
      <c r="C160" t="s">
        <v>283</v>
      </c>
      <c r="D160" t="s">
        <v>88</v>
      </c>
      <c r="E160" s="2">
        <f>HYPERLINK("capsilon://?command=openfolder&amp;siteaddress=entcreditunion.emaiq-na2.net&amp;folderid=FX64A44F88-38FC-AF22-23EB-A0CCF772C072","FX230313")</f>
        <v>0</v>
      </c>
      <c r="F160" t="s">
        <v>19</v>
      </c>
      <c r="G160" t="s">
        <v>19</v>
      </c>
      <c r="H160" t="s">
        <v>89</v>
      </c>
      <c r="I160" t="s">
        <v>286</v>
      </c>
      <c r="J160">
        <v>0</v>
      </c>
      <c r="K160" t="s">
        <v>91</v>
      </c>
      <c r="L160" t="s">
        <v>92</v>
      </c>
      <c r="M160" t="s">
        <v>93</v>
      </c>
      <c r="N160">
        <v>2</v>
      </c>
      <c r="O160" s="1">
        <v>44987.624027777776</v>
      </c>
      <c r="P160" s="1">
        <v>44987.710520833331</v>
      </c>
      <c r="Q160">
        <v>7347</v>
      </c>
      <c r="R160">
        <v>126</v>
      </c>
      <c r="S160" t="b">
        <v>0</v>
      </c>
      <c r="T160" t="s">
        <v>94</v>
      </c>
      <c r="U160" t="b">
        <v>1</v>
      </c>
      <c r="V160" t="s">
        <v>95</v>
      </c>
      <c r="W160" s="1">
        <v>44987.669421296298</v>
      </c>
      <c r="X160">
        <v>98</v>
      </c>
      <c r="Y160">
        <v>15</v>
      </c>
      <c r="Z160">
        <v>0</v>
      </c>
      <c r="AA160">
        <v>15</v>
      </c>
      <c r="AB160">
        <v>0</v>
      </c>
      <c r="AC160">
        <v>8</v>
      </c>
      <c r="AD160">
        <v>-15</v>
      </c>
      <c r="AE160">
        <v>0</v>
      </c>
      <c r="AF160">
        <v>0</v>
      </c>
      <c r="AG160">
        <v>0</v>
      </c>
      <c r="AH160" t="s">
        <v>96</v>
      </c>
      <c r="AI160" s="1">
        <v>44987.710520833331</v>
      </c>
      <c r="AJ160">
        <v>28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-15</v>
      </c>
      <c r="AQ160">
        <v>0</v>
      </c>
      <c r="AR160">
        <v>0</v>
      </c>
      <c r="AS160">
        <v>0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97</v>
      </c>
      <c r="BG160">
        <v>124</v>
      </c>
      <c r="BH160" t="s">
        <v>120</v>
      </c>
    </row>
    <row r="161" spans="1:60">
      <c r="A161" t="s">
        <v>419</v>
      </c>
      <c r="B161" t="s">
        <v>86</v>
      </c>
      <c r="C161" t="s">
        <v>420</v>
      </c>
      <c r="D161" t="s">
        <v>88</v>
      </c>
      <c r="E161" s="2">
        <f>HYPERLINK("capsilon://?command=openfolder&amp;siteaddress=entcreditunion.emaiq-na2.net&amp;folderid=FX221074F8-EBB5-4B7E-397E-960920D46F0C","FX230274")</f>
        <v>0</v>
      </c>
      <c r="F161" t="s">
        <v>19</v>
      </c>
      <c r="G161" t="s">
        <v>19</v>
      </c>
      <c r="H161" t="s">
        <v>89</v>
      </c>
      <c r="I161" t="s">
        <v>421</v>
      </c>
      <c r="J161">
        <v>0</v>
      </c>
      <c r="K161" t="s">
        <v>91</v>
      </c>
      <c r="L161" t="s">
        <v>92</v>
      </c>
      <c r="M161" t="s">
        <v>93</v>
      </c>
      <c r="N161">
        <v>2</v>
      </c>
      <c r="O161" s="1">
        <v>44987.639814814815</v>
      </c>
      <c r="P161" s="1">
        <v>44987.717881944445</v>
      </c>
      <c r="Q161">
        <v>6624</v>
      </c>
      <c r="R161">
        <v>121</v>
      </c>
      <c r="S161" t="b">
        <v>0</v>
      </c>
      <c r="T161" t="s">
        <v>94</v>
      </c>
      <c r="U161" t="b">
        <v>0</v>
      </c>
      <c r="V161" t="s">
        <v>95</v>
      </c>
      <c r="W161" s="1">
        <v>44987.686840277776</v>
      </c>
      <c r="X161">
        <v>58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96</v>
      </c>
      <c r="AI161" s="1">
        <v>44987.717881944445</v>
      </c>
      <c r="AJ161">
        <v>7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97</v>
      </c>
      <c r="BG161">
        <v>112</v>
      </c>
      <c r="BH161" t="s">
        <v>98</v>
      </c>
    </row>
    <row r="162" spans="1:60">
      <c r="A162" t="s">
        <v>422</v>
      </c>
      <c r="B162" t="s">
        <v>86</v>
      </c>
      <c r="C162" t="s">
        <v>420</v>
      </c>
      <c r="D162" t="s">
        <v>88</v>
      </c>
      <c r="E162" s="2">
        <f>HYPERLINK("capsilon://?command=openfolder&amp;siteaddress=entcreditunion.emaiq-na2.net&amp;folderid=FX221074F8-EBB5-4B7E-397E-960920D46F0C","FX230274")</f>
        <v>0</v>
      </c>
      <c r="F162" t="s">
        <v>19</v>
      </c>
      <c r="G162" t="s">
        <v>19</v>
      </c>
      <c r="H162" t="s">
        <v>89</v>
      </c>
      <c r="I162" t="s">
        <v>423</v>
      </c>
      <c r="J162">
        <v>0</v>
      </c>
      <c r="K162" t="s">
        <v>91</v>
      </c>
      <c r="L162" t="s">
        <v>92</v>
      </c>
      <c r="M162" t="s">
        <v>93</v>
      </c>
      <c r="N162">
        <v>1</v>
      </c>
      <c r="O162" s="1">
        <v>44987.640381944446</v>
      </c>
      <c r="P162" s="1">
        <v>44987.688217592593</v>
      </c>
      <c r="Q162">
        <v>4015</v>
      </c>
      <c r="R162">
        <v>118</v>
      </c>
      <c r="S162" t="b">
        <v>0</v>
      </c>
      <c r="T162" t="s">
        <v>94</v>
      </c>
      <c r="U162" t="b">
        <v>0</v>
      </c>
      <c r="V162" t="s">
        <v>95</v>
      </c>
      <c r="W162" s="1">
        <v>44987.688217592593</v>
      </c>
      <c r="X162">
        <v>118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35</v>
      </c>
      <c r="AF162">
        <v>0</v>
      </c>
      <c r="AG162">
        <v>1</v>
      </c>
      <c r="AH162" t="s">
        <v>94</v>
      </c>
      <c r="AI162" t="s">
        <v>94</v>
      </c>
      <c r="AJ162" t="s">
        <v>94</v>
      </c>
      <c r="AK162" t="s">
        <v>94</v>
      </c>
      <c r="AL162" t="s">
        <v>94</v>
      </c>
      <c r="AM162" t="s">
        <v>94</v>
      </c>
      <c r="AN162" t="s">
        <v>94</v>
      </c>
      <c r="AO162" t="s">
        <v>94</v>
      </c>
      <c r="AP162" t="s">
        <v>94</v>
      </c>
      <c r="AQ162" t="s">
        <v>94</v>
      </c>
      <c r="AR162" t="s">
        <v>94</v>
      </c>
      <c r="AS162" t="s">
        <v>94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97</v>
      </c>
      <c r="BG162">
        <v>68</v>
      </c>
      <c r="BH162" t="s">
        <v>98</v>
      </c>
    </row>
    <row r="163" spans="1:60">
      <c r="A163" t="s">
        <v>424</v>
      </c>
      <c r="B163" t="s">
        <v>86</v>
      </c>
      <c r="C163" t="s">
        <v>425</v>
      </c>
      <c r="D163" t="s">
        <v>88</v>
      </c>
      <c r="E163" s="2">
        <f>HYPERLINK("capsilon://?command=openfolder&amp;siteaddress=entcreditunion.emaiq-na2.net&amp;folderid=FX08144A3A-33A9-750A-FA91-28E415FD2E5B","FX230374")</f>
        <v>0</v>
      </c>
      <c r="F163" t="s">
        <v>19</v>
      </c>
      <c r="G163" t="s">
        <v>19</v>
      </c>
      <c r="H163" t="s">
        <v>89</v>
      </c>
      <c r="I163" t="s">
        <v>426</v>
      </c>
      <c r="J163">
        <v>0</v>
      </c>
      <c r="K163" t="s">
        <v>91</v>
      </c>
      <c r="L163" t="s">
        <v>92</v>
      </c>
      <c r="M163" t="s">
        <v>93</v>
      </c>
      <c r="N163">
        <v>1</v>
      </c>
      <c r="O163" s="1">
        <v>45006.622499999998</v>
      </c>
      <c r="P163" s="1">
        <v>45006.657638888886</v>
      </c>
      <c r="Q163">
        <v>2700</v>
      </c>
      <c r="R163">
        <v>336</v>
      </c>
      <c r="S163" t="b">
        <v>0</v>
      </c>
      <c r="T163" t="s">
        <v>94</v>
      </c>
      <c r="U163" t="b">
        <v>0</v>
      </c>
      <c r="V163" t="s">
        <v>427</v>
      </c>
      <c r="W163" s="1">
        <v>45006.657638888886</v>
      </c>
      <c r="X163">
        <v>336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 t="s">
        <v>94</v>
      </c>
      <c r="AI163" t="s">
        <v>94</v>
      </c>
      <c r="AJ163" t="s">
        <v>94</v>
      </c>
      <c r="AK163" t="s">
        <v>94</v>
      </c>
      <c r="AL163" t="s">
        <v>94</v>
      </c>
      <c r="AM163" t="s">
        <v>94</v>
      </c>
      <c r="AN163" t="s">
        <v>94</v>
      </c>
      <c r="AO163" t="s">
        <v>94</v>
      </c>
      <c r="AP163" t="s">
        <v>94</v>
      </c>
      <c r="AQ163" t="s">
        <v>94</v>
      </c>
      <c r="AR163" t="s">
        <v>94</v>
      </c>
      <c r="AS163" t="s">
        <v>94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408</v>
      </c>
      <c r="BG163">
        <v>50</v>
      </c>
      <c r="BH163" t="s">
        <v>98</v>
      </c>
    </row>
    <row r="164" spans="1:60">
      <c r="A164" t="s">
        <v>428</v>
      </c>
      <c r="B164" t="s">
        <v>86</v>
      </c>
      <c r="C164" t="s">
        <v>425</v>
      </c>
      <c r="D164" t="s">
        <v>88</v>
      </c>
      <c r="E164" s="2">
        <f>HYPERLINK("capsilon://?command=openfolder&amp;siteaddress=entcreditunion.emaiq-na2.net&amp;folderid=FX08144A3A-33A9-750A-FA91-28E415FD2E5B","FX230374")</f>
        <v>0</v>
      </c>
      <c r="F164" t="s">
        <v>19</v>
      </c>
      <c r="G164" t="s">
        <v>19</v>
      </c>
      <c r="H164" t="s">
        <v>89</v>
      </c>
      <c r="I164" t="s">
        <v>426</v>
      </c>
      <c r="J164">
        <v>0</v>
      </c>
      <c r="K164" t="s">
        <v>91</v>
      </c>
      <c r="L164" t="s">
        <v>92</v>
      </c>
      <c r="M164" t="s">
        <v>93</v>
      </c>
      <c r="N164">
        <v>2</v>
      </c>
      <c r="O164" s="1">
        <v>45006.65792824074</v>
      </c>
      <c r="P164" s="1">
        <v>45006.695567129631</v>
      </c>
      <c r="Q164">
        <v>2580</v>
      </c>
      <c r="R164">
        <v>672</v>
      </c>
      <c r="S164" t="b">
        <v>0</v>
      </c>
      <c r="T164" t="s">
        <v>94</v>
      </c>
      <c r="U164" t="b">
        <v>1</v>
      </c>
      <c r="V164" t="s">
        <v>269</v>
      </c>
      <c r="W164" s="1">
        <v>45006.689421296294</v>
      </c>
      <c r="X164">
        <v>374</v>
      </c>
      <c r="Y164">
        <v>49</v>
      </c>
      <c r="Z164">
        <v>0</v>
      </c>
      <c r="AA164">
        <v>49</v>
      </c>
      <c r="AB164">
        <v>0</v>
      </c>
      <c r="AC164">
        <v>8</v>
      </c>
      <c r="AD164">
        <v>-49</v>
      </c>
      <c r="AE164">
        <v>0</v>
      </c>
      <c r="AF164">
        <v>0</v>
      </c>
      <c r="AG164">
        <v>0</v>
      </c>
      <c r="AH164" t="s">
        <v>429</v>
      </c>
      <c r="AI164" s="1">
        <v>45006.695567129631</v>
      </c>
      <c r="AJ164">
        <v>230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-50</v>
      </c>
      <c r="AQ164">
        <v>0</v>
      </c>
      <c r="AR164">
        <v>0</v>
      </c>
      <c r="AS164">
        <v>0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408</v>
      </c>
      <c r="BG164">
        <v>54</v>
      </c>
      <c r="BH164" t="s">
        <v>98</v>
      </c>
    </row>
    <row r="165" spans="1:60">
      <c r="A165" t="s">
        <v>430</v>
      </c>
      <c r="B165" t="s">
        <v>86</v>
      </c>
      <c r="C165" t="s">
        <v>420</v>
      </c>
      <c r="D165" t="s">
        <v>88</v>
      </c>
      <c r="E165" s="2">
        <f>HYPERLINK("capsilon://?command=openfolder&amp;siteaddress=entcreditunion.emaiq-na2.net&amp;folderid=FX221074F8-EBB5-4B7E-397E-960920D46F0C","FX230274")</f>
        <v>0</v>
      </c>
      <c r="F165" t="s">
        <v>19</v>
      </c>
      <c r="G165" t="s">
        <v>19</v>
      </c>
      <c r="H165" t="s">
        <v>89</v>
      </c>
      <c r="I165" t="s">
        <v>431</v>
      </c>
      <c r="J165">
        <v>0</v>
      </c>
      <c r="K165" t="s">
        <v>91</v>
      </c>
      <c r="L165" t="s">
        <v>92</v>
      </c>
      <c r="M165" t="s">
        <v>93</v>
      </c>
      <c r="N165">
        <v>2</v>
      </c>
      <c r="O165" s="1">
        <v>44987.6405787037</v>
      </c>
      <c r="P165" s="1">
        <v>44987.717951388891</v>
      </c>
      <c r="Q165">
        <v>6639</v>
      </c>
      <c r="R165">
        <v>46</v>
      </c>
      <c r="S165" t="b">
        <v>0</v>
      </c>
      <c r="T165" t="s">
        <v>94</v>
      </c>
      <c r="U165" t="b">
        <v>0</v>
      </c>
      <c r="V165" t="s">
        <v>95</v>
      </c>
      <c r="W165" s="1">
        <v>44987.688692129632</v>
      </c>
      <c r="X165">
        <v>40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15</v>
      </c>
      <c r="AF165">
        <v>1</v>
      </c>
      <c r="AG165">
        <v>1</v>
      </c>
      <c r="AH165" t="s">
        <v>96</v>
      </c>
      <c r="AI165" s="1">
        <v>44987.717951388891</v>
      </c>
      <c r="AJ165">
        <v>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1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97</v>
      </c>
      <c r="BG165">
        <v>111</v>
      </c>
      <c r="BH165" t="s">
        <v>98</v>
      </c>
    </row>
    <row r="166" spans="1:60">
      <c r="A166" t="s">
        <v>432</v>
      </c>
      <c r="B166" t="s">
        <v>86</v>
      </c>
      <c r="C166" t="s">
        <v>433</v>
      </c>
      <c r="D166" t="s">
        <v>88</v>
      </c>
      <c r="E166" s="2">
        <f>HYPERLINK("capsilon://?command=openfolder&amp;siteaddress=entcreditunion.emaiq-na2.net&amp;folderid=FXADEF7780-4C5A-E910-DA03-D9973F7121E0","FX230275")</f>
        <v>0</v>
      </c>
      <c r="F166" t="s">
        <v>19</v>
      </c>
      <c r="G166" t="s">
        <v>19</v>
      </c>
      <c r="H166" t="s">
        <v>89</v>
      </c>
      <c r="I166" t="s">
        <v>434</v>
      </c>
      <c r="J166">
        <v>0</v>
      </c>
      <c r="K166" t="s">
        <v>91</v>
      </c>
      <c r="L166" t="s">
        <v>92</v>
      </c>
      <c r="M166" t="s">
        <v>93</v>
      </c>
      <c r="N166">
        <v>2</v>
      </c>
      <c r="O166" s="1">
        <v>45007.466215277775</v>
      </c>
      <c r="P166" s="1">
        <v>45007.58693287037</v>
      </c>
      <c r="Q166">
        <v>10192</v>
      </c>
      <c r="R166">
        <v>238</v>
      </c>
      <c r="S166" t="b">
        <v>0</v>
      </c>
      <c r="T166" t="s">
        <v>94</v>
      </c>
      <c r="U166" t="b">
        <v>0</v>
      </c>
      <c r="V166" t="s">
        <v>427</v>
      </c>
      <c r="W166" s="1">
        <v>45007.523969907408</v>
      </c>
      <c r="X166">
        <v>224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 t="s">
        <v>275</v>
      </c>
      <c r="AI166" s="1">
        <v>45007.58693287037</v>
      </c>
      <c r="AJ166">
        <v>14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435</v>
      </c>
      <c r="BG166">
        <v>173</v>
      </c>
      <c r="BH166" t="s">
        <v>120</v>
      </c>
    </row>
    <row r="167" spans="1:60">
      <c r="A167" t="s">
        <v>436</v>
      </c>
      <c r="B167" t="s">
        <v>86</v>
      </c>
      <c r="C167" t="s">
        <v>420</v>
      </c>
      <c r="D167" t="s">
        <v>88</v>
      </c>
      <c r="E167" s="2">
        <f>HYPERLINK("capsilon://?command=openfolder&amp;siteaddress=entcreditunion.emaiq-na2.net&amp;folderid=FX221074F8-EBB5-4B7E-397E-960920D46F0C","FX230274")</f>
        <v>0</v>
      </c>
      <c r="F167" t="s">
        <v>19</v>
      </c>
      <c r="G167" t="s">
        <v>19</v>
      </c>
      <c r="H167" t="s">
        <v>89</v>
      </c>
      <c r="I167" t="s">
        <v>437</v>
      </c>
      <c r="J167">
        <v>0</v>
      </c>
      <c r="K167" t="s">
        <v>91</v>
      </c>
      <c r="L167" t="s">
        <v>92</v>
      </c>
      <c r="M167" t="s">
        <v>93</v>
      </c>
      <c r="N167">
        <v>1</v>
      </c>
      <c r="O167" s="1">
        <v>44987.641365740739</v>
      </c>
      <c r="P167" s="1">
        <v>44987.69023148148</v>
      </c>
      <c r="Q167">
        <v>4090</v>
      </c>
      <c r="R167">
        <v>132</v>
      </c>
      <c r="S167" t="b">
        <v>0</v>
      </c>
      <c r="T167" t="s">
        <v>94</v>
      </c>
      <c r="U167" t="b">
        <v>0</v>
      </c>
      <c r="V167" t="s">
        <v>95</v>
      </c>
      <c r="W167" s="1">
        <v>44987.69023148148</v>
      </c>
      <c r="X167">
        <v>132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23</v>
      </c>
      <c r="AF167">
        <v>0</v>
      </c>
      <c r="AG167">
        <v>1</v>
      </c>
      <c r="AH167" t="s">
        <v>94</v>
      </c>
      <c r="AI167" t="s">
        <v>94</v>
      </c>
      <c r="AJ167" t="s">
        <v>94</v>
      </c>
      <c r="AK167" t="s">
        <v>94</v>
      </c>
      <c r="AL167" t="s">
        <v>94</v>
      </c>
      <c r="AM167" t="s">
        <v>94</v>
      </c>
      <c r="AN167" t="s">
        <v>94</v>
      </c>
      <c r="AO167" t="s">
        <v>94</v>
      </c>
      <c r="AP167" t="s">
        <v>94</v>
      </c>
      <c r="AQ167" t="s">
        <v>94</v>
      </c>
      <c r="AR167" t="s">
        <v>94</v>
      </c>
      <c r="AS167" t="s">
        <v>94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97</v>
      </c>
      <c r="BG167">
        <v>70</v>
      </c>
      <c r="BH167" t="s">
        <v>98</v>
      </c>
    </row>
    <row r="168" spans="1:60">
      <c r="A168" t="s">
        <v>438</v>
      </c>
      <c r="B168" t="s">
        <v>86</v>
      </c>
      <c r="C168" t="s">
        <v>283</v>
      </c>
      <c r="D168" t="s">
        <v>88</v>
      </c>
      <c r="E168" s="2">
        <f>HYPERLINK("capsilon://?command=openfolder&amp;siteaddress=entcreditunion.emaiq-na2.net&amp;folderid=FX64A44F88-38FC-AF22-23EB-A0CCF772C072","FX230313")</f>
        <v>0</v>
      </c>
      <c r="F168" t="s">
        <v>19</v>
      </c>
      <c r="G168" t="s">
        <v>19</v>
      </c>
      <c r="H168" t="s">
        <v>89</v>
      </c>
      <c r="I168" t="s">
        <v>305</v>
      </c>
      <c r="J168">
        <v>0</v>
      </c>
      <c r="K168" t="s">
        <v>91</v>
      </c>
      <c r="L168" t="s">
        <v>92</v>
      </c>
      <c r="M168" t="s">
        <v>93</v>
      </c>
      <c r="N168">
        <v>2</v>
      </c>
      <c r="O168" s="1">
        <v>44987.670381944445</v>
      </c>
      <c r="P168" s="1">
        <v>44987.711041666669</v>
      </c>
      <c r="Q168">
        <v>3287</v>
      </c>
      <c r="R168">
        <v>226</v>
      </c>
      <c r="S168" t="b">
        <v>0</v>
      </c>
      <c r="T168" t="s">
        <v>94</v>
      </c>
      <c r="U168" t="b">
        <v>1</v>
      </c>
      <c r="V168" t="s">
        <v>95</v>
      </c>
      <c r="W168" s="1">
        <v>44987.673148148147</v>
      </c>
      <c r="X168">
        <v>182</v>
      </c>
      <c r="Y168">
        <v>23</v>
      </c>
      <c r="Z168">
        <v>0</v>
      </c>
      <c r="AA168">
        <v>23</v>
      </c>
      <c r="AB168">
        <v>0</v>
      </c>
      <c r="AC168">
        <v>17</v>
      </c>
      <c r="AD168">
        <v>-23</v>
      </c>
      <c r="AE168">
        <v>0</v>
      </c>
      <c r="AF168">
        <v>0</v>
      </c>
      <c r="AG168">
        <v>0</v>
      </c>
      <c r="AH168" t="s">
        <v>96</v>
      </c>
      <c r="AI168" s="1">
        <v>44987.711041666669</v>
      </c>
      <c r="AJ168">
        <v>44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-23</v>
      </c>
      <c r="AQ168">
        <v>0</v>
      </c>
      <c r="AR168">
        <v>0</v>
      </c>
      <c r="AS168">
        <v>0</v>
      </c>
      <c r="AT168" t="s">
        <v>94</v>
      </c>
      <c r="AU168" t="s">
        <v>94</v>
      </c>
      <c r="AV168" t="s">
        <v>94</v>
      </c>
      <c r="AW168" t="s">
        <v>94</v>
      </c>
      <c r="AX168" t="s">
        <v>94</v>
      </c>
      <c r="AY168" t="s">
        <v>94</v>
      </c>
      <c r="AZ168" t="s">
        <v>94</v>
      </c>
      <c r="BA168" t="s">
        <v>94</v>
      </c>
      <c r="BB168" t="s">
        <v>94</v>
      </c>
      <c r="BC168" t="s">
        <v>94</v>
      </c>
      <c r="BD168" t="s">
        <v>94</v>
      </c>
      <c r="BE168" t="s">
        <v>94</v>
      </c>
      <c r="BF168" t="s">
        <v>97</v>
      </c>
      <c r="BG168">
        <v>58</v>
      </c>
      <c r="BH168" t="s">
        <v>98</v>
      </c>
    </row>
    <row r="169" spans="1:60">
      <c r="A169" t="s">
        <v>439</v>
      </c>
      <c r="B169" t="s">
        <v>86</v>
      </c>
      <c r="C169" t="s">
        <v>440</v>
      </c>
      <c r="D169" t="s">
        <v>88</v>
      </c>
      <c r="E169" s="2">
        <f>HYPERLINK("capsilon://?command=openfolder&amp;siteaddress=entcreditunion.emaiq-na2.net&amp;folderid=FXE7BDEED7-0D58-22A8-BADA-BF696F8D58BE","FX2303127")</f>
        <v>0</v>
      </c>
      <c r="F169" t="s">
        <v>19</v>
      </c>
      <c r="G169" t="s">
        <v>19</v>
      </c>
      <c r="H169" t="s">
        <v>89</v>
      </c>
      <c r="I169" t="s">
        <v>441</v>
      </c>
      <c r="J169">
        <v>0</v>
      </c>
      <c r="K169" t="s">
        <v>91</v>
      </c>
      <c r="L169" t="s">
        <v>92</v>
      </c>
      <c r="M169" t="s">
        <v>93</v>
      </c>
      <c r="N169">
        <v>2</v>
      </c>
      <c r="O169" s="1">
        <v>45007.675115740742</v>
      </c>
      <c r="P169" s="1">
        <v>45007.702986111108</v>
      </c>
      <c r="Q169">
        <v>2329</v>
      </c>
      <c r="R169">
        <v>79</v>
      </c>
      <c r="S169" t="b">
        <v>0</v>
      </c>
      <c r="T169" t="s">
        <v>94</v>
      </c>
      <c r="U169" t="b">
        <v>0</v>
      </c>
      <c r="V169" t="s">
        <v>269</v>
      </c>
      <c r="W169" s="1">
        <v>45007.687013888892</v>
      </c>
      <c r="X169">
        <v>27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</v>
      </c>
      <c r="AG169">
        <v>0</v>
      </c>
      <c r="AH169" t="s">
        <v>275</v>
      </c>
      <c r="AI169" s="1">
        <v>45007.702986111108</v>
      </c>
      <c r="AJ169">
        <v>21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</v>
      </c>
      <c r="AS169">
        <v>0</v>
      </c>
      <c r="AT169" t="s">
        <v>94</v>
      </c>
      <c r="AU169" t="s">
        <v>94</v>
      </c>
      <c r="AV169" t="s">
        <v>94</v>
      </c>
      <c r="AW169" t="s">
        <v>94</v>
      </c>
      <c r="AX169" t="s">
        <v>94</v>
      </c>
      <c r="AY169" t="s">
        <v>94</v>
      </c>
      <c r="AZ169" t="s">
        <v>94</v>
      </c>
      <c r="BA169" t="s">
        <v>94</v>
      </c>
      <c r="BB169" t="s">
        <v>94</v>
      </c>
      <c r="BC169" t="s">
        <v>94</v>
      </c>
      <c r="BD169" t="s">
        <v>94</v>
      </c>
      <c r="BE169" t="s">
        <v>94</v>
      </c>
      <c r="BF169" t="s">
        <v>435</v>
      </c>
      <c r="BG169">
        <v>40</v>
      </c>
      <c r="BH169" t="s">
        <v>98</v>
      </c>
    </row>
    <row r="170" spans="1:60">
      <c r="A170" t="s">
        <v>442</v>
      </c>
      <c r="B170" t="s">
        <v>86</v>
      </c>
      <c r="C170" t="s">
        <v>440</v>
      </c>
      <c r="D170" t="s">
        <v>88</v>
      </c>
      <c r="E170" s="2">
        <f>HYPERLINK("capsilon://?command=openfolder&amp;siteaddress=entcreditunion.emaiq-na2.net&amp;folderid=FXE7BDEED7-0D58-22A8-BADA-BF696F8D58BE","FX2303127")</f>
        <v>0</v>
      </c>
      <c r="F170" t="s">
        <v>19</v>
      </c>
      <c r="G170" t="s">
        <v>19</v>
      </c>
      <c r="H170" t="s">
        <v>89</v>
      </c>
      <c r="I170" t="s">
        <v>443</v>
      </c>
      <c r="J170">
        <v>0</v>
      </c>
      <c r="K170" t="s">
        <v>91</v>
      </c>
      <c r="L170" t="s">
        <v>92</v>
      </c>
      <c r="M170" t="s">
        <v>93</v>
      </c>
      <c r="N170">
        <v>2</v>
      </c>
      <c r="O170" s="1">
        <v>45007.678495370368</v>
      </c>
      <c r="P170" s="1">
        <v>45007.703101851854</v>
      </c>
      <c r="Q170">
        <v>2107</v>
      </c>
      <c r="R170">
        <v>19</v>
      </c>
      <c r="S170" t="b">
        <v>0</v>
      </c>
      <c r="T170" t="s">
        <v>94</v>
      </c>
      <c r="U170" t="b">
        <v>0</v>
      </c>
      <c r="V170" t="s">
        <v>269</v>
      </c>
      <c r="W170" s="1">
        <v>45007.68712962963</v>
      </c>
      <c r="X170">
        <v>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 t="s">
        <v>275</v>
      </c>
      <c r="AI170" s="1">
        <v>45007.703101851854</v>
      </c>
      <c r="AJ170">
        <v>10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 t="s">
        <v>94</v>
      </c>
      <c r="AU170" t="s">
        <v>94</v>
      </c>
      <c r="AV170" t="s">
        <v>94</v>
      </c>
      <c r="AW170" t="s">
        <v>94</v>
      </c>
      <c r="AX170" t="s">
        <v>94</v>
      </c>
      <c r="AY170" t="s">
        <v>94</v>
      </c>
      <c r="AZ170" t="s">
        <v>94</v>
      </c>
      <c r="BA170" t="s">
        <v>94</v>
      </c>
      <c r="BB170" t="s">
        <v>94</v>
      </c>
      <c r="BC170" t="s">
        <v>94</v>
      </c>
      <c r="BD170" t="s">
        <v>94</v>
      </c>
      <c r="BE170" t="s">
        <v>94</v>
      </c>
      <c r="BF170" t="s">
        <v>435</v>
      </c>
      <c r="BG170">
        <v>35</v>
      </c>
      <c r="BH170" t="s">
        <v>98</v>
      </c>
    </row>
    <row r="171" spans="1:60">
      <c r="A171" t="s">
        <v>444</v>
      </c>
      <c r="B171" t="s">
        <v>86</v>
      </c>
      <c r="C171" t="s">
        <v>440</v>
      </c>
      <c r="D171" t="s">
        <v>88</v>
      </c>
      <c r="E171" s="2">
        <f>HYPERLINK("capsilon://?command=openfolder&amp;siteaddress=entcreditunion.emaiq-na2.net&amp;folderid=FXE7BDEED7-0D58-22A8-BADA-BF696F8D58BE","FX2303127")</f>
        <v>0</v>
      </c>
      <c r="F171" t="s">
        <v>19</v>
      </c>
      <c r="G171" t="s">
        <v>19</v>
      </c>
      <c r="H171" t="s">
        <v>89</v>
      </c>
      <c r="I171" t="s">
        <v>445</v>
      </c>
      <c r="J171">
        <v>0</v>
      </c>
      <c r="K171" t="s">
        <v>91</v>
      </c>
      <c r="L171" t="s">
        <v>92</v>
      </c>
      <c r="M171" t="s">
        <v>93</v>
      </c>
      <c r="N171">
        <v>2</v>
      </c>
      <c r="O171" s="1">
        <v>45007.678576388891</v>
      </c>
      <c r="P171" s="1">
        <v>45007.703194444446</v>
      </c>
      <c r="Q171">
        <v>2110</v>
      </c>
      <c r="R171">
        <v>17</v>
      </c>
      <c r="S171" t="b">
        <v>0</v>
      </c>
      <c r="T171" t="s">
        <v>94</v>
      </c>
      <c r="U171" t="b">
        <v>0</v>
      </c>
      <c r="V171" t="s">
        <v>269</v>
      </c>
      <c r="W171" s="1">
        <v>45007.687245370369</v>
      </c>
      <c r="X171">
        <v>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 t="s">
        <v>275</v>
      </c>
      <c r="AI171" s="1">
        <v>45007.703194444446</v>
      </c>
      <c r="AJ171">
        <v>8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 t="s">
        <v>94</v>
      </c>
      <c r="AU171" t="s">
        <v>94</v>
      </c>
      <c r="AV171" t="s">
        <v>94</v>
      </c>
      <c r="AW171" t="s">
        <v>94</v>
      </c>
      <c r="AX171" t="s">
        <v>94</v>
      </c>
      <c r="AY171" t="s">
        <v>94</v>
      </c>
      <c r="AZ171" t="s">
        <v>94</v>
      </c>
      <c r="BA171" t="s">
        <v>94</v>
      </c>
      <c r="BB171" t="s">
        <v>94</v>
      </c>
      <c r="BC171" t="s">
        <v>94</v>
      </c>
      <c r="BD171" t="s">
        <v>94</v>
      </c>
      <c r="BE171" t="s">
        <v>94</v>
      </c>
      <c r="BF171" t="s">
        <v>435</v>
      </c>
      <c r="BG171">
        <v>35</v>
      </c>
      <c r="BH171" t="s">
        <v>98</v>
      </c>
    </row>
    <row r="172" spans="1:60">
      <c r="A172" t="s">
        <v>446</v>
      </c>
      <c r="B172" t="s">
        <v>86</v>
      </c>
      <c r="C172" t="s">
        <v>283</v>
      </c>
      <c r="D172" t="s">
        <v>88</v>
      </c>
      <c r="E172" s="2">
        <f>HYPERLINK("capsilon://?command=openfolder&amp;siteaddress=entcreditunion.emaiq-na2.net&amp;folderid=FX64A44F88-38FC-AF22-23EB-A0CCF772C072","FX230313")</f>
        <v>0</v>
      </c>
      <c r="F172" t="s">
        <v>19</v>
      </c>
      <c r="G172" t="s">
        <v>19</v>
      </c>
      <c r="H172" t="s">
        <v>89</v>
      </c>
      <c r="I172" t="s">
        <v>322</v>
      </c>
      <c r="J172">
        <v>0</v>
      </c>
      <c r="K172" t="s">
        <v>91</v>
      </c>
      <c r="L172" t="s">
        <v>92</v>
      </c>
      <c r="M172" t="s">
        <v>93</v>
      </c>
      <c r="N172">
        <v>2</v>
      </c>
      <c r="O172" s="1">
        <v>44987.674293981479</v>
      </c>
      <c r="P172" s="1">
        <v>44987.712685185186</v>
      </c>
      <c r="Q172">
        <v>2986</v>
      </c>
      <c r="R172">
        <v>331</v>
      </c>
      <c r="S172" t="b">
        <v>0</v>
      </c>
      <c r="T172" t="s">
        <v>94</v>
      </c>
      <c r="U172" t="b">
        <v>1</v>
      </c>
      <c r="V172" t="s">
        <v>95</v>
      </c>
      <c r="W172" s="1">
        <v>44987.676886574074</v>
      </c>
      <c r="X172">
        <v>190</v>
      </c>
      <c r="Y172">
        <v>32</v>
      </c>
      <c r="Z172">
        <v>0</v>
      </c>
      <c r="AA172">
        <v>32</v>
      </c>
      <c r="AB172">
        <v>0</v>
      </c>
      <c r="AC172">
        <v>14</v>
      </c>
      <c r="AD172">
        <v>-32</v>
      </c>
      <c r="AE172">
        <v>0</v>
      </c>
      <c r="AF172">
        <v>0</v>
      </c>
      <c r="AG172">
        <v>0</v>
      </c>
      <c r="AH172" t="s">
        <v>96</v>
      </c>
      <c r="AI172" s="1">
        <v>44987.712685185186</v>
      </c>
      <c r="AJ172">
        <v>141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-33</v>
      </c>
      <c r="AQ172">
        <v>0</v>
      </c>
      <c r="AR172">
        <v>0</v>
      </c>
      <c r="AS172">
        <v>0</v>
      </c>
      <c r="AT172" t="s">
        <v>94</v>
      </c>
      <c r="AU172" t="s">
        <v>94</v>
      </c>
      <c r="AV172" t="s">
        <v>94</v>
      </c>
      <c r="AW172" t="s">
        <v>94</v>
      </c>
      <c r="AX172" t="s">
        <v>94</v>
      </c>
      <c r="AY172" t="s">
        <v>94</v>
      </c>
      <c r="AZ172" t="s">
        <v>94</v>
      </c>
      <c r="BA172" t="s">
        <v>94</v>
      </c>
      <c r="BB172" t="s">
        <v>94</v>
      </c>
      <c r="BC172" t="s">
        <v>94</v>
      </c>
      <c r="BD172" t="s">
        <v>94</v>
      </c>
      <c r="BE172" t="s">
        <v>94</v>
      </c>
      <c r="BF172" t="s">
        <v>97</v>
      </c>
      <c r="BG172">
        <v>55</v>
      </c>
      <c r="BH172" t="s">
        <v>98</v>
      </c>
    </row>
    <row r="173" spans="1:60">
      <c r="A173" t="s">
        <v>447</v>
      </c>
      <c r="B173" t="s">
        <v>86</v>
      </c>
      <c r="C173" t="s">
        <v>283</v>
      </c>
      <c r="D173" t="s">
        <v>88</v>
      </c>
      <c r="E173" s="2">
        <f>HYPERLINK("capsilon://?command=openfolder&amp;siteaddress=entcreditunion.emaiq-na2.net&amp;folderid=FX64A44F88-38FC-AF22-23EB-A0CCF772C072","FX230313")</f>
        <v>0</v>
      </c>
      <c r="F173" t="s">
        <v>19</v>
      </c>
      <c r="G173" t="s">
        <v>19</v>
      </c>
      <c r="H173" t="s">
        <v>89</v>
      </c>
      <c r="I173" t="s">
        <v>338</v>
      </c>
      <c r="J173">
        <v>0</v>
      </c>
      <c r="K173" t="s">
        <v>91</v>
      </c>
      <c r="L173" t="s">
        <v>92</v>
      </c>
      <c r="M173" t="s">
        <v>93</v>
      </c>
      <c r="N173">
        <v>2</v>
      </c>
      <c r="O173" s="1">
        <v>44987.674953703703</v>
      </c>
      <c r="P173" s="1">
        <v>44987.713090277779</v>
      </c>
      <c r="Q173">
        <v>3183</v>
      </c>
      <c r="R173">
        <v>112</v>
      </c>
      <c r="S173" t="b">
        <v>0</v>
      </c>
      <c r="T173" t="s">
        <v>94</v>
      </c>
      <c r="U173" t="b">
        <v>1</v>
      </c>
      <c r="V173" t="s">
        <v>95</v>
      </c>
      <c r="W173" s="1">
        <v>44987.677800925929</v>
      </c>
      <c r="X173">
        <v>78</v>
      </c>
      <c r="Y173">
        <v>15</v>
      </c>
      <c r="Z173">
        <v>0</v>
      </c>
      <c r="AA173">
        <v>15</v>
      </c>
      <c r="AB173">
        <v>0</v>
      </c>
      <c r="AC173">
        <v>3</v>
      </c>
      <c r="AD173">
        <v>-15</v>
      </c>
      <c r="AE173">
        <v>0</v>
      </c>
      <c r="AF173">
        <v>0</v>
      </c>
      <c r="AG173">
        <v>0</v>
      </c>
      <c r="AH173" t="s">
        <v>96</v>
      </c>
      <c r="AI173" s="1">
        <v>44987.713090277779</v>
      </c>
      <c r="AJ173">
        <v>34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-15</v>
      </c>
      <c r="AQ173">
        <v>0</v>
      </c>
      <c r="AR173">
        <v>0</v>
      </c>
      <c r="AS173">
        <v>0</v>
      </c>
      <c r="AT173" t="s">
        <v>94</v>
      </c>
      <c r="AU173" t="s">
        <v>94</v>
      </c>
      <c r="AV173" t="s">
        <v>94</v>
      </c>
      <c r="AW173" t="s">
        <v>94</v>
      </c>
      <c r="AX173" t="s">
        <v>94</v>
      </c>
      <c r="AY173" t="s">
        <v>94</v>
      </c>
      <c r="AZ173" t="s">
        <v>94</v>
      </c>
      <c r="BA173" t="s">
        <v>94</v>
      </c>
      <c r="BB173" t="s">
        <v>94</v>
      </c>
      <c r="BC173" t="s">
        <v>94</v>
      </c>
      <c r="BD173" t="s">
        <v>94</v>
      </c>
      <c r="BE173" t="s">
        <v>94</v>
      </c>
      <c r="BF173" t="s">
        <v>97</v>
      </c>
      <c r="BG173">
        <v>54</v>
      </c>
      <c r="BH173" t="s">
        <v>98</v>
      </c>
    </row>
    <row r="174" spans="1:60">
      <c r="A174" t="s">
        <v>448</v>
      </c>
      <c r="B174" t="s">
        <v>86</v>
      </c>
      <c r="C174" t="s">
        <v>283</v>
      </c>
      <c r="D174" t="s">
        <v>88</v>
      </c>
      <c r="E174" s="2">
        <f>HYPERLINK("capsilon://?command=openfolder&amp;siteaddress=entcreditunion.emaiq-na2.net&amp;folderid=FX64A44F88-38FC-AF22-23EB-A0CCF772C072","FX230313")</f>
        <v>0</v>
      </c>
      <c r="F174" t="s">
        <v>19</v>
      </c>
      <c r="G174" t="s">
        <v>19</v>
      </c>
      <c r="H174" t="s">
        <v>89</v>
      </c>
      <c r="I174" t="s">
        <v>343</v>
      </c>
      <c r="J174">
        <v>0</v>
      </c>
      <c r="K174" t="s">
        <v>91</v>
      </c>
      <c r="L174" t="s">
        <v>92</v>
      </c>
      <c r="M174" t="s">
        <v>93</v>
      </c>
      <c r="N174">
        <v>2</v>
      </c>
      <c r="O174" s="1">
        <v>44987.679340277777</v>
      </c>
      <c r="P174" s="1">
        <v>44987.713703703703</v>
      </c>
      <c r="Q174">
        <v>2727</v>
      </c>
      <c r="R174">
        <v>242</v>
      </c>
      <c r="S174" t="b">
        <v>0</v>
      </c>
      <c r="T174" t="s">
        <v>94</v>
      </c>
      <c r="U174" t="b">
        <v>1</v>
      </c>
      <c r="V174" t="s">
        <v>95</v>
      </c>
      <c r="W174" s="1">
        <v>44987.68172453704</v>
      </c>
      <c r="X174">
        <v>190</v>
      </c>
      <c r="Y174">
        <v>34</v>
      </c>
      <c r="Z174">
        <v>0</v>
      </c>
      <c r="AA174">
        <v>34</v>
      </c>
      <c r="AB174">
        <v>0</v>
      </c>
      <c r="AC174">
        <v>18</v>
      </c>
      <c r="AD174">
        <v>-34</v>
      </c>
      <c r="AE174">
        <v>0</v>
      </c>
      <c r="AF174">
        <v>0</v>
      </c>
      <c r="AG174">
        <v>0</v>
      </c>
      <c r="AH174" t="s">
        <v>96</v>
      </c>
      <c r="AI174" s="1">
        <v>44987.713703703703</v>
      </c>
      <c r="AJ174">
        <v>52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-34</v>
      </c>
      <c r="AQ174">
        <v>0</v>
      </c>
      <c r="AR174">
        <v>0</v>
      </c>
      <c r="AS174">
        <v>0</v>
      </c>
      <c r="AT174" t="s">
        <v>94</v>
      </c>
      <c r="AU174" t="s">
        <v>94</v>
      </c>
      <c r="AV174" t="s">
        <v>94</v>
      </c>
      <c r="AW174" t="s">
        <v>94</v>
      </c>
      <c r="AX174" t="s">
        <v>94</v>
      </c>
      <c r="AY174" t="s">
        <v>94</v>
      </c>
      <c r="AZ174" t="s">
        <v>94</v>
      </c>
      <c r="BA174" t="s">
        <v>94</v>
      </c>
      <c r="BB174" t="s">
        <v>94</v>
      </c>
      <c r="BC174" t="s">
        <v>94</v>
      </c>
      <c r="BD174" t="s">
        <v>94</v>
      </c>
      <c r="BE174" t="s">
        <v>94</v>
      </c>
      <c r="BF174" t="s">
        <v>97</v>
      </c>
      <c r="BG174">
        <v>49</v>
      </c>
      <c r="BH174" t="s">
        <v>98</v>
      </c>
    </row>
    <row r="175" spans="1:60">
      <c r="A175" t="s">
        <v>449</v>
      </c>
      <c r="B175" t="s">
        <v>86</v>
      </c>
      <c r="C175" t="s">
        <v>283</v>
      </c>
      <c r="D175" t="s">
        <v>88</v>
      </c>
      <c r="E175" s="2">
        <f>HYPERLINK("capsilon://?command=openfolder&amp;siteaddress=entcreditunion.emaiq-na2.net&amp;folderid=FX64A44F88-38FC-AF22-23EB-A0CCF772C072","FX230313")</f>
        <v>0</v>
      </c>
      <c r="F175" t="s">
        <v>19</v>
      </c>
      <c r="G175" t="s">
        <v>19</v>
      </c>
      <c r="H175" t="s">
        <v>89</v>
      </c>
      <c r="I175" t="s">
        <v>353</v>
      </c>
      <c r="J175">
        <v>0</v>
      </c>
      <c r="K175" t="s">
        <v>91</v>
      </c>
      <c r="L175" t="s">
        <v>92</v>
      </c>
      <c r="M175" t="s">
        <v>93</v>
      </c>
      <c r="N175">
        <v>2</v>
      </c>
      <c r="O175" s="1">
        <v>44987.679872685185</v>
      </c>
      <c r="P175" s="1">
        <v>44987.715428240743</v>
      </c>
      <c r="Q175">
        <v>2542</v>
      </c>
      <c r="R175">
        <v>530</v>
      </c>
      <c r="S175" t="b">
        <v>0</v>
      </c>
      <c r="T175" t="s">
        <v>94</v>
      </c>
      <c r="U175" t="b">
        <v>1</v>
      </c>
      <c r="V175" t="s">
        <v>95</v>
      </c>
      <c r="W175" s="1">
        <v>44987.686157407406</v>
      </c>
      <c r="X175">
        <v>382</v>
      </c>
      <c r="Y175">
        <v>34</v>
      </c>
      <c r="Z175">
        <v>0</v>
      </c>
      <c r="AA175">
        <v>34</v>
      </c>
      <c r="AB175">
        <v>0</v>
      </c>
      <c r="AC175">
        <v>25</v>
      </c>
      <c r="AD175">
        <v>-34</v>
      </c>
      <c r="AE175">
        <v>0</v>
      </c>
      <c r="AF175">
        <v>0</v>
      </c>
      <c r="AG175">
        <v>0</v>
      </c>
      <c r="AH175" t="s">
        <v>96</v>
      </c>
      <c r="AI175" s="1">
        <v>44987.715428240743</v>
      </c>
      <c r="AJ175">
        <v>148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-34</v>
      </c>
      <c r="AQ175">
        <v>0</v>
      </c>
      <c r="AR175">
        <v>0</v>
      </c>
      <c r="AS175">
        <v>0</v>
      </c>
      <c r="AT175" t="s">
        <v>94</v>
      </c>
      <c r="AU175" t="s">
        <v>94</v>
      </c>
      <c r="AV175" t="s">
        <v>94</v>
      </c>
      <c r="AW175" t="s">
        <v>94</v>
      </c>
      <c r="AX175" t="s">
        <v>94</v>
      </c>
      <c r="AY175" t="s">
        <v>94</v>
      </c>
      <c r="AZ175" t="s">
        <v>94</v>
      </c>
      <c r="BA175" t="s">
        <v>94</v>
      </c>
      <c r="BB175" t="s">
        <v>94</v>
      </c>
      <c r="BC175" t="s">
        <v>94</v>
      </c>
      <c r="BD175" t="s">
        <v>94</v>
      </c>
      <c r="BE175" t="s">
        <v>94</v>
      </c>
      <c r="BF175" t="s">
        <v>97</v>
      </c>
      <c r="BG175">
        <v>51</v>
      </c>
      <c r="BH175" t="s">
        <v>98</v>
      </c>
    </row>
    <row r="176" spans="1:60">
      <c r="A176" t="s">
        <v>450</v>
      </c>
      <c r="B176" t="s">
        <v>86</v>
      </c>
      <c r="C176" t="s">
        <v>420</v>
      </c>
      <c r="D176" t="s">
        <v>88</v>
      </c>
      <c r="E176" s="2">
        <f>HYPERLINK("capsilon://?command=openfolder&amp;siteaddress=entcreditunion.emaiq-na2.net&amp;folderid=FX221074F8-EBB5-4B7E-397E-960920D46F0C","FX230274")</f>
        <v>0</v>
      </c>
      <c r="F176" t="s">
        <v>19</v>
      </c>
      <c r="G176" t="s">
        <v>19</v>
      </c>
      <c r="H176" t="s">
        <v>89</v>
      </c>
      <c r="I176" t="s">
        <v>423</v>
      </c>
      <c r="J176">
        <v>0</v>
      </c>
      <c r="K176" t="s">
        <v>91</v>
      </c>
      <c r="L176" t="s">
        <v>92</v>
      </c>
      <c r="M176" t="s">
        <v>93</v>
      </c>
      <c r="N176">
        <v>2</v>
      </c>
      <c r="O176" s="1">
        <v>44987.688761574071</v>
      </c>
      <c r="P176" s="1">
        <v>44987.71601851852</v>
      </c>
      <c r="Q176">
        <v>2066</v>
      </c>
      <c r="R176">
        <v>289</v>
      </c>
      <c r="S176" t="b">
        <v>0</v>
      </c>
      <c r="T176" t="s">
        <v>94</v>
      </c>
      <c r="U176" t="b">
        <v>1</v>
      </c>
      <c r="V176" t="s">
        <v>95</v>
      </c>
      <c r="W176" s="1">
        <v>44987.693101851852</v>
      </c>
      <c r="X176">
        <v>239</v>
      </c>
      <c r="Y176">
        <v>39</v>
      </c>
      <c r="Z176">
        <v>0</v>
      </c>
      <c r="AA176">
        <v>39</v>
      </c>
      <c r="AB176">
        <v>0</v>
      </c>
      <c r="AC176">
        <v>19</v>
      </c>
      <c r="AD176">
        <v>-39</v>
      </c>
      <c r="AE176">
        <v>0</v>
      </c>
      <c r="AF176">
        <v>0</v>
      </c>
      <c r="AG176">
        <v>0</v>
      </c>
      <c r="AH176" t="s">
        <v>96</v>
      </c>
      <c r="AI176" s="1">
        <v>44987.71601851852</v>
      </c>
      <c r="AJ176">
        <v>50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-39</v>
      </c>
      <c r="AQ176">
        <v>0</v>
      </c>
      <c r="AR176">
        <v>0</v>
      </c>
      <c r="AS176">
        <v>0</v>
      </c>
      <c r="AT176" t="s">
        <v>94</v>
      </c>
      <c r="AU176" t="s">
        <v>94</v>
      </c>
      <c r="AV176" t="s">
        <v>94</v>
      </c>
      <c r="AW176" t="s">
        <v>94</v>
      </c>
      <c r="AX176" t="s">
        <v>94</v>
      </c>
      <c r="AY176" t="s">
        <v>94</v>
      </c>
      <c r="AZ176" t="s">
        <v>94</v>
      </c>
      <c r="BA176" t="s">
        <v>94</v>
      </c>
      <c r="BB176" t="s">
        <v>94</v>
      </c>
      <c r="BC176" t="s">
        <v>94</v>
      </c>
      <c r="BD176" t="s">
        <v>94</v>
      </c>
      <c r="BE176" t="s">
        <v>94</v>
      </c>
      <c r="BF176" t="s">
        <v>97</v>
      </c>
      <c r="BG176">
        <v>39</v>
      </c>
      <c r="BH176" t="s">
        <v>98</v>
      </c>
    </row>
    <row r="177" spans="1:60">
      <c r="A177" t="s">
        <v>451</v>
      </c>
      <c r="B177" t="s">
        <v>86</v>
      </c>
      <c r="C177" t="s">
        <v>452</v>
      </c>
      <c r="D177" t="s">
        <v>88</v>
      </c>
      <c r="E177" s="2">
        <f>HYPERLINK("capsilon://?command=openfolder&amp;siteaddress=entcreditunion.emaiq-na2.net&amp;folderid=FXE5AC4D67-ACEA-B83E-B5C0-D8638A3380ED","FX230248")</f>
        <v>0</v>
      </c>
      <c r="F177" t="s">
        <v>19</v>
      </c>
      <c r="G177" t="s">
        <v>19</v>
      </c>
      <c r="H177" t="s">
        <v>89</v>
      </c>
      <c r="I177" t="s">
        <v>453</v>
      </c>
      <c r="J177">
        <v>0</v>
      </c>
      <c r="K177" t="s">
        <v>91</v>
      </c>
      <c r="L177" t="s">
        <v>92</v>
      </c>
      <c r="M177" t="s">
        <v>93</v>
      </c>
      <c r="N177">
        <v>2</v>
      </c>
      <c r="O177" s="1">
        <v>45008.592789351853</v>
      </c>
      <c r="P177" s="1">
        <v>45008.69327546296</v>
      </c>
      <c r="Q177">
        <v>7717</v>
      </c>
      <c r="R177">
        <v>965</v>
      </c>
      <c r="S177" t="b">
        <v>0</v>
      </c>
      <c r="T177" t="s">
        <v>94</v>
      </c>
      <c r="U177" t="b">
        <v>0</v>
      </c>
      <c r="V177" t="s">
        <v>131</v>
      </c>
      <c r="W177" s="1">
        <v>45008.660509259258</v>
      </c>
      <c r="X177">
        <v>806</v>
      </c>
      <c r="Y177">
        <v>40</v>
      </c>
      <c r="Z177">
        <v>0</v>
      </c>
      <c r="AA177">
        <v>40</v>
      </c>
      <c r="AB177">
        <v>0</v>
      </c>
      <c r="AC177">
        <v>10</v>
      </c>
      <c r="AD177">
        <v>-40</v>
      </c>
      <c r="AE177">
        <v>0</v>
      </c>
      <c r="AF177">
        <v>0</v>
      </c>
      <c r="AG177">
        <v>0</v>
      </c>
      <c r="AH177" t="s">
        <v>275</v>
      </c>
      <c r="AI177" s="1">
        <v>45008.69327546296</v>
      </c>
      <c r="AJ177">
        <v>140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-40</v>
      </c>
      <c r="AQ177">
        <v>0</v>
      </c>
      <c r="AR177">
        <v>0</v>
      </c>
      <c r="AS177">
        <v>0</v>
      </c>
      <c r="AT177" t="s">
        <v>94</v>
      </c>
      <c r="AU177" t="s">
        <v>94</v>
      </c>
      <c r="AV177" t="s">
        <v>94</v>
      </c>
      <c r="AW177" t="s">
        <v>94</v>
      </c>
      <c r="AX177" t="s">
        <v>94</v>
      </c>
      <c r="AY177" t="s">
        <v>94</v>
      </c>
      <c r="AZ177" t="s">
        <v>94</v>
      </c>
      <c r="BA177" t="s">
        <v>94</v>
      </c>
      <c r="BB177" t="s">
        <v>94</v>
      </c>
      <c r="BC177" t="s">
        <v>94</v>
      </c>
      <c r="BD177" t="s">
        <v>94</v>
      </c>
      <c r="BE177" t="s">
        <v>94</v>
      </c>
      <c r="BF177" t="s">
        <v>454</v>
      </c>
      <c r="BG177">
        <v>144</v>
      </c>
      <c r="BH177" t="s">
        <v>120</v>
      </c>
    </row>
    <row r="178" spans="1:60">
      <c r="A178" t="s">
        <v>455</v>
      </c>
      <c r="B178" t="s">
        <v>86</v>
      </c>
      <c r="C178" t="s">
        <v>456</v>
      </c>
      <c r="D178" t="s">
        <v>88</v>
      </c>
      <c r="E178" s="2">
        <f>HYPERLINK("capsilon://?command=openfolder&amp;siteaddress=entcreditunion.emaiq-na2.net&amp;folderid=FX5B324296-D85B-C9D5-A4A6-47B60322D6DE","FX230349")</f>
        <v>0</v>
      </c>
      <c r="F178" t="s">
        <v>19</v>
      </c>
      <c r="G178" t="s">
        <v>19</v>
      </c>
      <c r="H178" t="s">
        <v>89</v>
      </c>
      <c r="I178" t="s">
        <v>457</v>
      </c>
      <c r="J178">
        <v>0</v>
      </c>
      <c r="K178" t="s">
        <v>91</v>
      </c>
      <c r="L178" t="s">
        <v>92</v>
      </c>
      <c r="M178" t="s">
        <v>93</v>
      </c>
      <c r="N178">
        <v>1</v>
      </c>
      <c r="O178" s="1">
        <v>45008.611122685186</v>
      </c>
      <c r="P178" s="1">
        <v>45008.662673611114</v>
      </c>
      <c r="Q178">
        <v>4267</v>
      </c>
      <c r="R178">
        <v>187</v>
      </c>
      <c r="S178" t="b">
        <v>0</v>
      </c>
      <c r="T178" t="s">
        <v>94</v>
      </c>
      <c r="U178" t="b">
        <v>0</v>
      </c>
      <c r="V178" t="s">
        <v>131</v>
      </c>
      <c r="W178" s="1">
        <v>45008.662673611114</v>
      </c>
      <c r="X178">
        <v>187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66</v>
      </c>
      <c r="AF178">
        <v>1</v>
      </c>
      <c r="AG178">
        <v>1</v>
      </c>
      <c r="AH178" t="s">
        <v>94</v>
      </c>
      <c r="AI178" t="s">
        <v>94</v>
      </c>
      <c r="AJ178" t="s">
        <v>94</v>
      </c>
      <c r="AK178" t="s">
        <v>94</v>
      </c>
      <c r="AL178" t="s">
        <v>94</v>
      </c>
      <c r="AM178" t="s">
        <v>94</v>
      </c>
      <c r="AN178" t="s">
        <v>94</v>
      </c>
      <c r="AO178" t="s">
        <v>94</v>
      </c>
      <c r="AP178" t="s">
        <v>94</v>
      </c>
      <c r="AQ178" t="s">
        <v>94</v>
      </c>
      <c r="AR178" t="s">
        <v>94</v>
      </c>
      <c r="AS178" t="s">
        <v>94</v>
      </c>
      <c r="AT178" t="s">
        <v>94</v>
      </c>
      <c r="AU178" t="s">
        <v>94</v>
      </c>
      <c r="AV178" t="s">
        <v>94</v>
      </c>
      <c r="AW178" t="s">
        <v>94</v>
      </c>
      <c r="AX178" t="s">
        <v>94</v>
      </c>
      <c r="AY178" t="s">
        <v>94</v>
      </c>
      <c r="AZ178" t="s">
        <v>94</v>
      </c>
      <c r="BA178" t="s">
        <v>94</v>
      </c>
      <c r="BB178" t="s">
        <v>94</v>
      </c>
      <c r="BC178" t="s">
        <v>94</v>
      </c>
      <c r="BD178" t="s">
        <v>94</v>
      </c>
      <c r="BE178" t="s">
        <v>94</v>
      </c>
      <c r="BF178" t="s">
        <v>454</v>
      </c>
      <c r="BG178">
        <v>74</v>
      </c>
      <c r="BH178" t="s">
        <v>98</v>
      </c>
    </row>
    <row r="179" spans="1:60">
      <c r="A179" t="s">
        <v>458</v>
      </c>
      <c r="B179" t="s">
        <v>86</v>
      </c>
      <c r="C179" t="s">
        <v>456</v>
      </c>
      <c r="D179" t="s">
        <v>88</v>
      </c>
      <c r="E179" s="2">
        <f>HYPERLINK("capsilon://?command=openfolder&amp;siteaddress=entcreditunion.emaiq-na2.net&amp;folderid=FX5B324296-D85B-C9D5-A4A6-47B60322D6DE","FX230349")</f>
        <v>0</v>
      </c>
      <c r="F179" t="s">
        <v>19</v>
      </c>
      <c r="G179" t="s">
        <v>19</v>
      </c>
      <c r="H179" t="s">
        <v>89</v>
      </c>
      <c r="I179" t="s">
        <v>459</v>
      </c>
      <c r="J179">
        <v>0</v>
      </c>
      <c r="K179" t="s">
        <v>91</v>
      </c>
      <c r="L179" t="s">
        <v>92</v>
      </c>
      <c r="M179" t="s">
        <v>93</v>
      </c>
      <c r="N179">
        <v>1</v>
      </c>
      <c r="O179" s="1">
        <v>45008.611886574072</v>
      </c>
      <c r="P179" s="1">
        <v>45008.665219907409</v>
      </c>
      <c r="Q179">
        <v>4389</v>
      </c>
      <c r="R179">
        <v>219</v>
      </c>
      <c r="S179" t="b">
        <v>0</v>
      </c>
      <c r="T179" t="s">
        <v>94</v>
      </c>
      <c r="U179" t="b">
        <v>0</v>
      </c>
      <c r="V179" t="s">
        <v>131</v>
      </c>
      <c r="W179" s="1">
        <v>45008.665219907409</v>
      </c>
      <c r="X179">
        <v>219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64</v>
      </c>
      <c r="AF179">
        <v>0</v>
      </c>
      <c r="AG179">
        <v>1</v>
      </c>
      <c r="AH179" t="s">
        <v>94</v>
      </c>
      <c r="AI179" t="s">
        <v>94</v>
      </c>
      <c r="AJ179" t="s">
        <v>94</v>
      </c>
      <c r="AK179" t="s">
        <v>94</v>
      </c>
      <c r="AL179" t="s">
        <v>94</v>
      </c>
      <c r="AM179" t="s">
        <v>94</v>
      </c>
      <c r="AN179" t="s">
        <v>94</v>
      </c>
      <c r="AO179" t="s">
        <v>94</v>
      </c>
      <c r="AP179" t="s">
        <v>94</v>
      </c>
      <c r="AQ179" t="s">
        <v>94</v>
      </c>
      <c r="AR179" t="s">
        <v>94</v>
      </c>
      <c r="AS179" t="s">
        <v>94</v>
      </c>
      <c r="AT179" t="s">
        <v>94</v>
      </c>
      <c r="AU179" t="s">
        <v>94</v>
      </c>
      <c r="AV179" t="s">
        <v>94</v>
      </c>
      <c r="AW179" t="s">
        <v>94</v>
      </c>
      <c r="AX179" t="s">
        <v>94</v>
      </c>
      <c r="AY179" t="s">
        <v>94</v>
      </c>
      <c r="AZ179" t="s">
        <v>94</v>
      </c>
      <c r="BA179" t="s">
        <v>94</v>
      </c>
      <c r="BB179" t="s">
        <v>94</v>
      </c>
      <c r="BC179" t="s">
        <v>94</v>
      </c>
      <c r="BD179" t="s">
        <v>94</v>
      </c>
      <c r="BE179" t="s">
        <v>94</v>
      </c>
      <c r="BF179" t="s">
        <v>454</v>
      </c>
      <c r="BG179">
        <v>76</v>
      </c>
      <c r="BH179" t="s">
        <v>98</v>
      </c>
    </row>
    <row r="180" spans="1:60">
      <c r="A180" t="s">
        <v>460</v>
      </c>
      <c r="B180" t="s">
        <v>86</v>
      </c>
      <c r="C180" t="s">
        <v>456</v>
      </c>
      <c r="D180" t="s">
        <v>88</v>
      </c>
      <c r="E180" s="2">
        <f>HYPERLINK("capsilon://?command=openfolder&amp;siteaddress=entcreditunion.emaiq-na2.net&amp;folderid=FX5B324296-D85B-C9D5-A4A6-47B60322D6DE","FX230349")</f>
        <v>0</v>
      </c>
      <c r="F180" t="s">
        <v>19</v>
      </c>
      <c r="G180" t="s">
        <v>19</v>
      </c>
      <c r="H180" t="s">
        <v>89</v>
      </c>
      <c r="I180" t="s">
        <v>457</v>
      </c>
      <c r="J180">
        <v>0</v>
      </c>
      <c r="K180" t="s">
        <v>91</v>
      </c>
      <c r="L180" t="s">
        <v>92</v>
      </c>
      <c r="M180" t="s">
        <v>93</v>
      </c>
      <c r="N180">
        <v>2</v>
      </c>
      <c r="O180" s="1">
        <v>45008.663043981483</v>
      </c>
      <c r="P180" s="1">
        <v>45008.689398148148</v>
      </c>
      <c r="Q180">
        <v>1219</v>
      </c>
      <c r="R180">
        <v>1058</v>
      </c>
      <c r="S180" t="b">
        <v>0</v>
      </c>
      <c r="T180" t="s">
        <v>94</v>
      </c>
      <c r="U180" t="b">
        <v>1</v>
      </c>
      <c r="V180" t="s">
        <v>131</v>
      </c>
      <c r="W180" s="1">
        <v>45008.674791666665</v>
      </c>
      <c r="X180">
        <v>826</v>
      </c>
      <c r="Y180">
        <v>66</v>
      </c>
      <c r="Z180">
        <v>0</v>
      </c>
      <c r="AA180">
        <v>66</v>
      </c>
      <c r="AB180">
        <v>0</v>
      </c>
      <c r="AC180">
        <v>13</v>
      </c>
      <c r="AD180">
        <v>-66</v>
      </c>
      <c r="AE180">
        <v>0</v>
      </c>
      <c r="AF180">
        <v>0</v>
      </c>
      <c r="AG180">
        <v>0</v>
      </c>
      <c r="AH180" t="s">
        <v>275</v>
      </c>
      <c r="AI180" s="1">
        <v>45008.689398148148</v>
      </c>
      <c r="AJ180">
        <v>232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-66</v>
      </c>
      <c r="AQ180">
        <v>0</v>
      </c>
      <c r="AR180">
        <v>0</v>
      </c>
      <c r="AS180">
        <v>0</v>
      </c>
      <c r="AT180" t="s">
        <v>94</v>
      </c>
      <c r="AU180" t="s">
        <v>94</v>
      </c>
      <c r="AV180" t="s">
        <v>94</v>
      </c>
      <c r="AW180" t="s">
        <v>94</v>
      </c>
      <c r="AX180" t="s">
        <v>94</v>
      </c>
      <c r="AY180" t="s">
        <v>94</v>
      </c>
      <c r="AZ180" t="s">
        <v>94</v>
      </c>
      <c r="BA180" t="s">
        <v>94</v>
      </c>
      <c r="BB180" t="s">
        <v>94</v>
      </c>
      <c r="BC180" t="s">
        <v>94</v>
      </c>
      <c r="BD180" t="s">
        <v>94</v>
      </c>
      <c r="BE180" t="s">
        <v>94</v>
      </c>
      <c r="BF180" t="s">
        <v>454</v>
      </c>
      <c r="BG180">
        <v>37</v>
      </c>
      <c r="BH180" t="s">
        <v>98</v>
      </c>
    </row>
    <row r="181" spans="1:60">
      <c r="A181" t="s">
        <v>461</v>
      </c>
      <c r="B181" t="s">
        <v>86</v>
      </c>
      <c r="C181" t="s">
        <v>456</v>
      </c>
      <c r="D181" t="s">
        <v>88</v>
      </c>
      <c r="E181" s="2">
        <f>HYPERLINK("capsilon://?command=openfolder&amp;siteaddress=entcreditunion.emaiq-na2.net&amp;folderid=FX5B324296-D85B-C9D5-A4A6-47B60322D6DE","FX230349")</f>
        <v>0</v>
      </c>
      <c r="F181" t="s">
        <v>19</v>
      </c>
      <c r="G181" t="s">
        <v>19</v>
      </c>
      <c r="H181" t="s">
        <v>89</v>
      </c>
      <c r="I181" t="s">
        <v>459</v>
      </c>
      <c r="J181">
        <v>0</v>
      </c>
      <c r="K181" t="s">
        <v>91</v>
      </c>
      <c r="L181" t="s">
        <v>92</v>
      </c>
      <c r="M181" t="s">
        <v>93</v>
      </c>
      <c r="N181">
        <v>2</v>
      </c>
      <c r="O181" s="1">
        <v>45008.665625000001</v>
      </c>
      <c r="P181" s="1">
        <v>45008.691643518519</v>
      </c>
      <c r="Q181">
        <v>1480</v>
      </c>
      <c r="R181">
        <v>768</v>
      </c>
      <c r="S181" t="b">
        <v>0</v>
      </c>
      <c r="T181" t="s">
        <v>94</v>
      </c>
      <c r="U181" t="b">
        <v>1</v>
      </c>
      <c r="V181" t="s">
        <v>131</v>
      </c>
      <c r="W181" s="1">
        <v>45008.679270833331</v>
      </c>
      <c r="X181">
        <v>386</v>
      </c>
      <c r="Y181">
        <v>49</v>
      </c>
      <c r="Z181">
        <v>0</v>
      </c>
      <c r="AA181">
        <v>49</v>
      </c>
      <c r="AB181">
        <v>0</v>
      </c>
      <c r="AC181">
        <v>8</v>
      </c>
      <c r="AD181">
        <v>-49</v>
      </c>
      <c r="AE181">
        <v>0</v>
      </c>
      <c r="AF181">
        <v>0</v>
      </c>
      <c r="AG181">
        <v>0</v>
      </c>
      <c r="AH181" t="s">
        <v>275</v>
      </c>
      <c r="AI181" s="1">
        <v>45008.691643518519</v>
      </c>
      <c r="AJ181">
        <v>194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-49</v>
      </c>
      <c r="AQ181">
        <v>0</v>
      </c>
      <c r="AR181">
        <v>0</v>
      </c>
      <c r="AS181">
        <v>0</v>
      </c>
      <c r="AT181" t="s">
        <v>94</v>
      </c>
      <c r="AU181" t="s">
        <v>94</v>
      </c>
      <c r="AV181" t="s">
        <v>94</v>
      </c>
      <c r="AW181" t="s">
        <v>94</v>
      </c>
      <c r="AX181" t="s">
        <v>94</v>
      </c>
      <c r="AY181" t="s">
        <v>94</v>
      </c>
      <c r="AZ181" t="s">
        <v>94</v>
      </c>
      <c r="BA181" t="s">
        <v>94</v>
      </c>
      <c r="BB181" t="s">
        <v>94</v>
      </c>
      <c r="BC181" t="s">
        <v>94</v>
      </c>
      <c r="BD181" t="s">
        <v>94</v>
      </c>
      <c r="BE181" t="s">
        <v>94</v>
      </c>
      <c r="BF181" t="s">
        <v>454</v>
      </c>
      <c r="BG181">
        <v>37</v>
      </c>
      <c r="BH181" t="s">
        <v>98</v>
      </c>
    </row>
    <row r="182" spans="1:60">
      <c r="A182" t="s">
        <v>462</v>
      </c>
      <c r="B182" t="s">
        <v>86</v>
      </c>
      <c r="C182" t="s">
        <v>420</v>
      </c>
      <c r="D182" t="s">
        <v>88</v>
      </c>
      <c r="E182" s="2">
        <f>HYPERLINK("capsilon://?command=openfolder&amp;siteaddress=entcreditunion.emaiq-na2.net&amp;folderid=FX221074F8-EBB5-4B7E-397E-960920D46F0C","FX230274")</f>
        <v>0</v>
      </c>
      <c r="F182" t="s">
        <v>19</v>
      </c>
      <c r="G182" t="s">
        <v>19</v>
      </c>
      <c r="H182" t="s">
        <v>89</v>
      </c>
      <c r="I182" t="s">
        <v>437</v>
      </c>
      <c r="J182">
        <v>0</v>
      </c>
      <c r="K182" t="s">
        <v>91</v>
      </c>
      <c r="L182" t="s">
        <v>92</v>
      </c>
      <c r="M182" t="s">
        <v>93</v>
      </c>
      <c r="N182">
        <v>2</v>
      </c>
      <c r="O182" s="1">
        <v>44987.69054398148</v>
      </c>
      <c r="P182" s="1">
        <v>44987.716597222221</v>
      </c>
      <c r="Q182">
        <v>2052</v>
      </c>
      <c r="R182">
        <v>199</v>
      </c>
      <c r="S182" t="b">
        <v>0</v>
      </c>
      <c r="T182" t="s">
        <v>94</v>
      </c>
      <c r="U182" t="b">
        <v>1</v>
      </c>
      <c r="V182" t="s">
        <v>95</v>
      </c>
      <c r="W182" s="1">
        <v>44987.694849537038</v>
      </c>
      <c r="X182">
        <v>150</v>
      </c>
      <c r="Y182">
        <v>34</v>
      </c>
      <c r="Z182">
        <v>0</v>
      </c>
      <c r="AA182">
        <v>34</v>
      </c>
      <c r="AB182">
        <v>0</v>
      </c>
      <c r="AC182">
        <v>8</v>
      </c>
      <c r="AD182">
        <v>-34</v>
      </c>
      <c r="AE182">
        <v>0</v>
      </c>
      <c r="AF182">
        <v>0</v>
      </c>
      <c r="AG182">
        <v>0</v>
      </c>
      <c r="AH182" t="s">
        <v>96</v>
      </c>
      <c r="AI182" s="1">
        <v>44987.716597222221</v>
      </c>
      <c r="AJ182">
        <v>49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-34</v>
      </c>
      <c r="AQ182">
        <v>0</v>
      </c>
      <c r="AR182">
        <v>0</v>
      </c>
      <c r="AS182">
        <v>0</v>
      </c>
      <c r="AT182" t="s">
        <v>94</v>
      </c>
      <c r="AU182" t="s">
        <v>94</v>
      </c>
      <c r="AV182" t="s">
        <v>94</v>
      </c>
      <c r="AW182" t="s">
        <v>94</v>
      </c>
      <c r="AX182" t="s">
        <v>94</v>
      </c>
      <c r="AY182" t="s">
        <v>94</v>
      </c>
      <c r="AZ182" t="s">
        <v>94</v>
      </c>
      <c r="BA182" t="s">
        <v>94</v>
      </c>
      <c r="BB182" t="s">
        <v>94</v>
      </c>
      <c r="BC182" t="s">
        <v>94</v>
      </c>
      <c r="BD182" t="s">
        <v>94</v>
      </c>
      <c r="BE182" t="s">
        <v>94</v>
      </c>
      <c r="BF182" t="s">
        <v>97</v>
      </c>
      <c r="BG182">
        <v>37</v>
      </c>
      <c r="BH182" t="s">
        <v>98</v>
      </c>
    </row>
    <row r="183" spans="1:60">
      <c r="A183" t="s">
        <v>463</v>
      </c>
      <c r="B183" t="s">
        <v>86</v>
      </c>
      <c r="C183" t="s">
        <v>464</v>
      </c>
      <c r="D183" t="s">
        <v>88</v>
      </c>
      <c r="E183" s="2">
        <f>HYPERLINK("capsilon://?command=openfolder&amp;siteaddress=entcreditunion.emaiq-na2.net&amp;folderid=FXA6356D30-0961-5198-57D3-45B331DC1618","FX230273")</f>
        <v>0</v>
      </c>
      <c r="F183" t="s">
        <v>19</v>
      </c>
      <c r="G183" t="s">
        <v>19</v>
      </c>
      <c r="H183" t="s">
        <v>89</v>
      </c>
      <c r="I183" t="s">
        <v>465</v>
      </c>
      <c r="J183">
        <v>0</v>
      </c>
      <c r="K183" t="s">
        <v>91</v>
      </c>
      <c r="L183" t="s">
        <v>92</v>
      </c>
      <c r="M183" t="s">
        <v>93</v>
      </c>
      <c r="N183">
        <v>1</v>
      </c>
      <c r="O183" s="1">
        <v>45009.356111111112</v>
      </c>
      <c r="P183" s="1">
        <v>45009.382604166669</v>
      </c>
      <c r="Q183">
        <v>2239</v>
      </c>
      <c r="R183">
        <v>50</v>
      </c>
      <c r="S183" t="b">
        <v>0</v>
      </c>
      <c r="T183" t="s">
        <v>94</v>
      </c>
      <c r="U183" t="b">
        <v>0</v>
      </c>
      <c r="V183" t="s">
        <v>140</v>
      </c>
      <c r="W183" s="1">
        <v>45009.382604166669</v>
      </c>
      <c r="X183">
        <v>50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</v>
      </c>
      <c r="AH183" t="s">
        <v>94</v>
      </c>
      <c r="AI183" t="s">
        <v>94</v>
      </c>
      <c r="AJ183" t="s">
        <v>94</v>
      </c>
      <c r="AK183" t="s">
        <v>94</v>
      </c>
      <c r="AL183" t="s">
        <v>94</v>
      </c>
      <c r="AM183" t="s">
        <v>94</v>
      </c>
      <c r="AN183" t="s">
        <v>94</v>
      </c>
      <c r="AO183" t="s">
        <v>94</v>
      </c>
      <c r="AP183" t="s">
        <v>94</v>
      </c>
      <c r="AQ183" t="s">
        <v>94</v>
      </c>
      <c r="AR183" t="s">
        <v>94</v>
      </c>
      <c r="AS183" t="s">
        <v>94</v>
      </c>
      <c r="AT183" t="s">
        <v>94</v>
      </c>
      <c r="AU183" t="s">
        <v>94</v>
      </c>
      <c r="AV183" t="s">
        <v>94</v>
      </c>
      <c r="AW183" t="s">
        <v>94</v>
      </c>
      <c r="AX183" t="s">
        <v>94</v>
      </c>
      <c r="AY183" t="s">
        <v>94</v>
      </c>
      <c r="AZ183" t="s">
        <v>94</v>
      </c>
      <c r="BA183" t="s">
        <v>94</v>
      </c>
      <c r="BB183" t="s">
        <v>94</v>
      </c>
      <c r="BC183" t="s">
        <v>94</v>
      </c>
      <c r="BD183" t="s">
        <v>94</v>
      </c>
      <c r="BE183" t="s">
        <v>94</v>
      </c>
      <c r="BF183" t="s">
        <v>466</v>
      </c>
      <c r="BG183">
        <v>38</v>
      </c>
      <c r="BH183" t="s">
        <v>98</v>
      </c>
    </row>
    <row r="184" spans="1:60">
      <c r="A184" t="s">
        <v>467</v>
      </c>
      <c r="B184" t="s">
        <v>86</v>
      </c>
      <c r="C184" t="s">
        <v>464</v>
      </c>
      <c r="D184" t="s">
        <v>88</v>
      </c>
      <c r="E184" s="2">
        <f>HYPERLINK("capsilon://?command=openfolder&amp;siteaddress=entcreditunion.emaiq-na2.net&amp;folderid=FXA6356D30-0961-5198-57D3-45B331DC1618","FX230273")</f>
        <v>0</v>
      </c>
      <c r="F184" t="s">
        <v>19</v>
      </c>
      <c r="G184" t="s">
        <v>19</v>
      </c>
      <c r="H184" t="s">
        <v>89</v>
      </c>
      <c r="I184" t="s">
        <v>468</v>
      </c>
      <c r="J184">
        <v>0</v>
      </c>
      <c r="K184" t="s">
        <v>91</v>
      </c>
      <c r="L184" t="s">
        <v>92</v>
      </c>
      <c r="M184" t="s">
        <v>93</v>
      </c>
      <c r="N184">
        <v>1</v>
      </c>
      <c r="O184" s="1">
        <v>45009.356296296297</v>
      </c>
      <c r="P184" s="1">
        <v>45009.382951388892</v>
      </c>
      <c r="Q184">
        <v>2274</v>
      </c>
      <c r="R184">
        <v>29</v>
      </c>
      <c r="S184" t="b">
        <v>0</v>
      </c>
      <c r="T184" t="s">
        <v>94</v>
      </c>
      <c r="U184" t="b">
        <v>0</v>
      </c>
      <c r="V184" t="s">
        <v>140</v>
      </c>
      <c r="W184" s="1">
        <v>45009.382951388892</v>
      </c>
      <c r="X184">
        <v>29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 t="s">
        <v>94</v>
      </c>
      <c r="AI184" t="s">
        <v>94</v>
      </c>
      <c r="AJ184" t="s">
        <v>94</v>
      </c>
      <c r="AK184" t="s">
        <v>94</v>
      </c>
      <c r="AL184" t="s">
        <v>94</v>
      </c>
      <c r="AM184" t="s">
        <v>94</v>
      </c>
      <c r="AN184" t="s">
        <v>94</v>
      </c>
      <c r="AO184" t="s">
        <v>94</v>
      </c>
      <c r="AP184" t="s">
        <v>94</v>
      </c>
      <c r="AQ184" t="s">
        <v>94</v>
      </c>
      <c r="AR184" t="s">
        <v>94</v>
      </c>
      <c r="AS184" t="s">
        <v>94</v>
      </c>
      <c r="AT184" t="s">
        <v>94</v>
      </c>
      <c r="AU184" t="s">
        <v>94</v>
      </c>
      <c r="AV184" t="s">
        <v>94</v>
      </c>
      <c r="AW184" t="s">
        <v>94</v>
      </c>
      <c r="AX184" t="s">
        <v>94</v>
      </c>
      <c r="AY184" t="s">
        <v>94</v>
      </c>
      <c r="AZ184" t="s">
        <v>94</v>
      </c>
      <c r="BA184" t="s">
        <v>94</v>
      </c>
      <c r="BB184" t="s">
        <v>94</v>
      </c>
      <c r="BC184" t="s">
        <v>94</v>
      </c>
      <c r="BD184" t="s">
        <v>94</v>
      </c>
      <c r="BE184" t="s">
        <v>94</v>
      </c>
      <c r="BF184" t="s">
        <v>466</v>
      </c>
      <c r="BG184">
        <v>38</v>
      </c>
      <c r="BH184" t="s">
        <v>98</v>
      </c>
    </row>
    <row r="185" spans="1:60">
      <c r="A185" t="s">
        <v>469</v>
      </c>
      <c r="B185" t="s">
        <v>86</v>
      </c>
      <c r="C185" t="s">
        <v>464</v>
      </c>
      <c r="D185" t="s">
        <v>88</v>
      </c>
      <c r="E185" s="2">
        <f>HYPERLINK("capsilon://?command=openfolder&amp;siteaddress=entcreditunion.emaiq-na2.net&amp;folderid=FXA6356D30-0961-5198-57D3-45B331DC1618","FX230273")</f>
        <v>0</v>
      </c>
      <c r="F185" t="s">
        <v>19</v>
      </c>
      <c r="G185" t="s">
        <v>19</v>
      </c>
      <c r="H185" t="s">
        <v>89</v>
      </c>
      <c r="I185" t="s">
        <v>465</v>
      </c>
      <c r="J185">
        <v>0</v>
      </c>
      <c r="K185" t="s">
        <v>91</v>
      </c>
      <c r="L185" t="s">
        <v>92</v>
      </c>
      <c r="M185" t="s">
        <v>93</v>
      </c>
      <c r="N185">
        <v>2</v>
      </c>
      <c r="O185" s="1">
        <v>45009.382916666669</v>
      </c>
      <c r="P185" s="1">
        <v>45009.51458333333</v>
      </c>
      <c r="Q185">
        <v>10886</v>
      </c>
      <c r="R185">
        <v>490</v>
      </c>
      <c r="S185" t="b">
        <v>0</v>
      </c>
      <c r="T185" t="s">
        <v>94</v>
      </c>
      <c r="U185" t="b">
        <v>1</v>
      </c>
      <c r="V185" t="s">
        <v>140</v>
      </c>
      <c r="W185" s="1">
        <v>45009.383784722224</v>
      </c>
      <c r="X185">
        <v>71</v>
      </c>
      <c r="Y185">
        <v>15</v>
      </c>
      <c r="Z185">
        <v>0</v>
      </c>
      <c r="AA185">
        <v>15</v>
      </c>
      <c r="AB185">
        <v>0</v>
      </c>
      <c r="AC185">
        <v>12</v>
      </c>
      <c r="AD185">
        <v>-15</v>
      </c>
      <c r="AE185">
        <v>0</v>
      </c>
      <c r="AF185">
        <v>0</v>
      </c>
      <c r="AG185">
        <v>0</v>
      </c>
      <c r="AH185" t="s">
        <v>275</v>
      </c>
      <c r="AI185" s="1">
        <v>45009.51458333333</v>
      </c>
      <c r="AJ185">
        <v>419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-16</v>
      </c>
      <c r="AQ185">
        <v>0</v>
      </c>
      <c r="AR185">
        <v>0</v>
      </c>
      <c r="AS185">
        <v>0</v>
      </c>
      <c r="AT185" t="s">
        <v>94</v>
      </c>
      <c r="AU185" t="s">
        <v>94</v>
      </c>
      <c r="AV185" t="s">
        <v>94</v>
      </c>
      <c r="AW185" t="s">
        <v>94</v>
      </c>
      <c r="AX185" t="s">
        <v>94</v>
      </c>
      <c r="AY185" t="s">
        <v>94</v>
      </c>
      <c r="AZ185" t="s">
        <v>94</v>
      </c>
      <c r="BA185" t="s">
        <v>94</v>
      </c>
      <c r="BB185" t="s">
        <v>94</v>
      </c>
      <c r="BC185" t="s">
        <v>94</v>
      </c>
      <c r="BD185" t="s">
        <v>94</v>
      </c>
      <c r="BE185" t="s">
        <v>94</v>
      </c>
      <c r="BF185" t="s">
        <v>466</v>
      </c>
      <c r="BG185">
        <v>189</v>
      </c>
      <c r="BH185" t="s">
        <v>120</v>
      </c>
    </row>
    <row r="186" spans="1:60">
      <c r="A186" t="s">
        <v>470</v>
      </c>
      <c r="B186" t="s">
        <v>86</v>
      </c>
      <c r="C186" t="s">
        <v>464</v>
      </c>
      <c r="D186" t="s">
        <v>88</v>
      </c>
      <c r="E186" s="2">
        <f>HYPERLINK("capsilon://?command=openfolder&amp;siteaddress=entcreditunion.emaiq-na2.net&amp;folderid=FXA6356D30-0961-5198-57D3-45B331DC1618","FX230273")</f>
        <v>0</v>
      </c>
      <c r="F186" t="s">
        <v>19</v>
      </c>
      <c r="G186" t="s">
        <v>19</v>
      </c>
      <c r="H186" t="s">
        <v>89</v>
      </c>
      <c r="I186" t="s">
        <v>468</v>
      </c>
      <c r="J186">
        <v>0</v>
      </c>
      <c r="K186" t="s">
        <v>91</v>
      </c>
      <c r="L186" t="s">
        <v>92</v>
      </c>
      <c r="M186" t="s">
        <v>93</v>
      </c>
      <c r="N186">
        <v>2</v>
      </c>
      <c r="O186" s="1">
        <v>45009.383240740739</v>
      </c>
      <c r="P186" s="1">
        <v>45009.516458333332</v>
      </c>
      <c r="Q186">
        <v>11288</v>
      </c>
      <c r="R186">
        <v>222</v>
      </c>
      <c r="S186" t="b">
        <v>0</v>
      </c>
      <c r="T186" t="s">
        <v>94</v>
      </c>
      <c r="U186" t="b">
        <v>1</v>
      </c>
      <c r="V186" t="s">
        <v>140</v>
      </c>
      <c r="W186" s="1">
        <v>45009.384155092594</v>
      </c>
      <c r="X186">
        <v>31</v>
      </c>
      <c r="Y186">
        <v>15</v>
      </c>
      <c r="Z186">
        <v>0</v>
      </c>
      <c r="AA186">
        <v>15</v>
      </c>
      <c r="AB186">
        <v>0</v>
      </c>
      <c r="AC186">
        <v>4</v>
      </c>
      <c r="AD186">
        <v>-15</v>
      </c>
      <c r="AE186">
        <v>0</v>
      </c>
      <c r="AF186">
        <v>0</v>
      </c>
      <c r="AG186">
        <v>0</v>
      </c>
      <c r="AH186" t="s">
        <v>471</v>
      </c>
      <c r="AI186" s="1">
        <v>45009.516458333332</v>
      </c>
      <c r="AJ186">
        <v>191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-16</v>
      </c>
      <c r="AQ186">
        <v>0</v>
      </c>
      <c r="AR186">
        <v>0</v>
      </c>
      <c r="AS186">
        <v>0</v>
      </c>
      <c r="AT186" t="s">
        <v>94</v>
      </c>
      <c r="AU186" t="s">
        <v>94</v>
      </c>
      <c r="AV186" t="s">
        <v>94</v>
      </c>
      <c r="AW186" t="s">
        <v>94</v>
      </c>
      <c r="AX186" t="s">
        <v>94</v>
      </c>
      <c r="AY186" t="s">
        <v>94</v>
      </c>
      <c r="AZ186" t="s">
        <v>94</v>
      </c>
      <c r="BA186" t="s">
        <v>94</v>
      </c>
      <c r="BB186" t="s">
        <v>94</v>
      </c>
      <c r="BC186" t="s">
        <v>94</v>
      </c>
      <c r="BD186" t="s">
        <v>94</v>
      </c>
      <c r="BE186" t="s">
        <v>94</v>
      </c>
      <c r="BF186" t="s">
        <v>466</v>
      </c>
      <c r="BG186">
        <v>191</v>
      </c>
      <c r="BH186" t="s">
        <v>120</v>
      </c>
    </row>
    <row r="187" spans="1:60">
      <c r="A187" t="s">
        <v>472</v>
      </c>
      <c r="B187" t="s">
        <v>86</v>
      </c>
      <c r="C187" t="s">
        <v>464</v>
      </c>
      <c r="D187" t="s">
        <v>88</v>
      </c>
      <c r="E187" s="2">
        <f>HYPERLINK("capsilon://?command=openfolder&amp;siteaddress=entcreditunion.emaiq-na2.net&amp;folderid=FXA6356D30-0961-5198-57D3-45B331DC1618","FX230273")</f>
        <v>0</v>
      </c>
      <c r="F187" t="s">
        <v>19</v>
      </c>
      <c r="G187" t="s">
        <v>19</v>
      </c>
      <c r="H187" t="s">
        <v>89</v>
      </c>
      <c r="I187" t="s">
        <v>473</v>
      </c>
      <c r="J187">
        <v>0</v>
      </c>
      <c r="K187" t="s">
        <v>91</v>
      </c>
      <c r="L187" t="s">
        <v>92</v>
      </c>
      <c r="M187" t="s">
        <v>93</v>
      </c>
      <c r="N187">
        <v>1</v>
      </c>
      <c r="O187" s="1">
        <v>45009.445787037039</v>
      </c>
      <c r="P187" s="1">
        <v>45009.492326388892</v>
      </c>
      <c r="Q187">
        <v>3898</v>
      </c>
      <c r="R187">
        <v>123</v>
      </c>
      <c r="S187" t="b">
        <v>0</v>
      </c>
      <c r="T187" t="s">
        <v>94</v>
      </c>
      <c r="U187" t="b">
        <v>0</v>
      </c>
      <c r="V187" t="s">
        <v>269</v>
      </c>
      <c r="W187" s="1">
        <v>45009.492326388892</v>
      </c>
      <c r="X187">
        <v>119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 t="s">
        <v>94</v>
      </c>
      <c r="AI187" t="s">
        <v>94</v>
      </c>
      <c r="AJ187" t="s">
        <v>94</v>
      </c>
      <c r="AK187" t="s">
        <v>94</v>
      </c>
      <c r="AL187" t="s">
        <v>94</v>
      </c>
      <c r="AM187" t="s">
        <v>94</v>
      </c>
      <c r="AN187" t="s">
        <v>94</v>
      </c>
      <c r="AO187" t="s">
        <v>94</v>
      </c>
      <c r="AP187" t="s">
        <v>94</v>
      </c>
      <c r="AQ187" t="s">
        <v>94</v>
      </c>
      <c r="AR187" t="s">
        <v>94</v>
      </c>
      <c r="AS187" t="s">
        <v>94</v>
      </c>
      <c r="AT187" t="s">
        <v>94</v>
      </c>
      <c r="AU187" t="s">
        <v>94</v>
      </c>
      <c r="AV187" t="s">
        <v>94</v>
      </c>
      <c r="AW187" t="s">
        <v>94</v>
      </c>
      <c r="AX187" t="s">
        <v>94</v>
      </c>
      <c r="AY187" t="s">
        <v>94</v>
      </c>
      <c r="AZ187" t="s">
        <v>94</v>
      </c>
      <c r="BA187" t="s">
        <v>94</v>
      </c>
      <c r="BB187" t="s">
        <v>94</v>
      </c>
      <c r="BC187" t="s">
        <v>94</v>
      </c>
      <c r="BD187" t="s">
        <v>94</v>
      </c>
      <c r="BE187" t="s">
        <v>94</v>
      </c>
      <c r="BF187" t="s">
        <v>466</v>
      </c>
      <c r="BG187">
        <v>67</v>
      </c>
      <c r="BH187" t="s">
        <v>98</v>
      </c>
    </row>
    <row r="188" spans="1:60">
      <c r="A188" t="s">
        <v>474</v>
      </c>
      <c r="B188" t="s">
        <v>86</v>
      </c>
      <c r="C188" t="s">
        <v>464</v>
      </c>
      <c r="D188" t="s">
        <v>88</v>
      </c>
      <c r="E188" s="2">
        <f>HYPERLINK("capsilon://?command=openfolder&amp;siteaddress=entcreditunion.emaiq-na2.net&amp;folderid=FXA6356D30-0961-5198-57D3-45B331DC1618","FX230273")</f>
        <v>0</v>
      </c>
      <c r="F188" t="s">
        <v>19</v>
      </c>
      <c r="G188" t="s">
        <v>19</v>
      </c>
      <c r="H188" t="s">
        <v>89</v>
      </c>
      <c r="I188" t="s">
        <v>475</v>
      </c>
      <c r="J188">
        <v>0</v>
      </c>
      <c r="K188" t="s">
        <v>91</v>
      </c>
      <c r="L188" t="s">
        <v>92</v>
      </c>
      <c r="M188" t="s">
        <v>93</v>
      </c>
      <c r="N188">
        <v>1</v>
      </c>
      <c r="O188" s="1">
        <v>45009.446018518516</v>
      </c>
      <c r="P188" s="1">
        <v>45009.493275462963</v>
      </c>
      <c r="Q188">
        <v>4002</v>
      </c>
      <c r="R188">
        <v>81</v>
      </c>
      <c r="S188" t="b">
        <v>0</v>
      </c>
      <c r="T188" t="s">
        <v>94</v>
      </c>
      <c r="U188" t="b">
        <v>0</v>
      </c>
      <c r="V188" t="s">
        <v>269</v>
      </c>
      <c r="W188" s="1">
        <v>45009.493275462963</v>
      </c>
      <c r="X188">
        <v>81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 t="s">
        <v>94</v>
      </c>
      <c r="AI188" t="s">
        <v>94</v>
      </c>
      <c r="AJ188" t="s">
        <v>94</v>
      </c>
      <c r="AK188" t="s">
        <v>94</v>
      </c>
      <c r="AL188" t="s">
        <v>94</v>
      </c>
      <c r="AM188" t="s">
        <v>94</v>
      </c>
      <c r="AN188" t="s">
        <v>94</v>
      </c>
      <c r="AO188" t="s">
        <v>94</v>
      </c>
      <c r="AP188" t="s">
        <v>94</v>
      </c>
      <c r="AQ188" t="s">
        <v>94</v>
      </c>
      <c r="AR188" t="s">
        <v>94</v>
      </c>
      <c r="AS188" t="s">
        <v>94</v>
      </c>
      <c r="AT188" t="s">
        <v>94</v>
      </c>
      <c r="AU188" t="s">
        <v>94</v>
      </c>
      <c r="AV188" t="s">
        <v>94</v>
      </c>
      <c r="AW188" t="s">
        <v>94</v>
      </c>
      <c r="AX188" t="s">
        <v>94</v>
      </c>
      <c r="AY188" t="s">
        <v>94</v>
      </c>
      <c r="AZ188" t="s">
        <v>94</v>
      </c>
      <c r="BA188" t="s">
        <v>94</v>
      </c>
      <c r="BB188" t="s">
        <v>94</v>
      </c>
      <c r="BC188" t="s">
        <v>94</v>
      </c>
      <c r="BD188" t="s">
        <v>94</v>
      </c>
      <c r="BE188" t="s">
        <v>94</v>
      </c>
      <c r="BF188" t="s">
        <v>466</v>
      </c>
      <c r="BG188">
        <v>68</v>
      </c>
      <c r="BH188" t="s">
        <v>98</v>
      </c>
    </row>
    <row r="189" spans="1:60">
      <c r="A189" t="s">
        <v>476</v>
      </c>
      <c r="B189" t="s">
        <v>86</v>
      </c>
      <c r="C189" t="s">
        <v>464</v>
      </c>
      <c r="D189" t="s">
        <v>88</v>
      </c>
      <c r="E189" s="2">
        <f>HYPERLINK("capsilon://?command=openfolder&amp;siteaddress=entcreditunion.emaiq-na2.net&amp;folderid=FXA6356D30-0961-5198-57D3-45B331DC1618","FX230273")</f>
        <v>0</v>
      </c>
      <c r="F189" t="s">
        <v>19</v>
      </c>
      <c r="G189" t="s">
        <v>19</v>
      </c>
      <c r="H189" t="s">
        <v>89</v>
      </c>
      <c r="I189" t="s">
        <v>473</v>
      </c>
      <c r="J189">
        <v>0</v>
      </c>
      <c r="K189" t="s">
        <v>91</v>
      </c>
      <c r="L189" t="s">
        <v>92</v>
      </c>
      <c r="M189" t="s">
        <v>93</v>
      </c>
      <c r="N189">
        <v>2</v>
      </c>
      <c r="O189" s="1">
        <v>45009.492673611108</v>
      </c>
      <c r="P189" s="1">
        <v>45009.515949074077</v>
      </c>
      <c r="Q189">
        <v>1780</v>
      </c>
      <c r="R189">
        <v>231</v>
      </c>
      <c r="S189" t="b">
        <v>0</v>
      </c>
      <c r="T189" t="s">
        <v>94</v>
      </c>
      <c r="U189" t="b">
        <v>1</v>
      </c>
      <c r="V189" t="s">
        <v>269</v>
      </c>
      <c r="W189" s="1">
        <v>45009.49459490741</v>
      </c>
      <c r="X189">
        <v>113</v>
      </c>
      <c r="Y189">
        <v>15</v>
      </c>
      <c r="Z189">
        <v>0</v>
      </c>
      <c r="AA189">
        <v>15</v>
      </c>
      <c r="AB189">
        <v>0</v>
      </c>
      <c r="AC189">
        <v>4</v>
      </c>
      <c r="AD189">
        <v>-15</v>
      </c>
      <c r="AE189">
        <v>0</v>
      </c>
      <c r="AF189">
        <v>0</v>
      </c>
      <c r="AG189">
        <v>0</v>
      </c>
      <c r="AH189" t="s">
        <v>275</v>
      </c>
      <c r="AI189" s="1">
        <v>45009.515949074077</v>
      </c>
      <c r="AJ189">
        <v>118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-15</v>
      </c>
      <c r="AQ189">
        <v>0</v>
      </c>
      <c r="AR189">
        <v>0</v>
      </c>
      <c r="AS189">
        <v>0</v>
      </c>
      <c r="AT189" t="s">
        <v>94</v>
      </c>
      <c r="AU189" t="s">
        <v>94</v>
      </c>
      <c r="AV189" t="s">
        <v>94</v>
      </c>
      <c r="AW189" t="s">
        <v>94</v>
      </c>
      <c r="AX189" t="s">
        <v>94</v>
      </c>
      <c r="AY189" t="s">
        <v>94</v>
      </c>
      <c r="AZ189" t="s">
        <v>94</v>
      </c>
      <c r="BA189" t="s">
        <v>94</v>
      </c>
      <c r="BB189" t="s">
        <v>94</v>
      </c>
      <c r="BC189" t="s">
        <v>94</v>
      </c>
      <c r="BD189" t="s">
        <v>94</v>
      </c>
      <c r="BE189" t="s">
        <v>94</v>
      </c>
      <c r="BF189" t="s">
        <v>466</v>
      </c>
      <c r="BG189">
        <v>33</v>
      </c>
      <c r="BH189" t="s">
        <v>98</v>
      </c>
    </row>
    <row r="190" spans="1:60">
      <c r="A190" t="s">
        <v>477</v>
      </c>
      <c r="B190" t="s">
        <v>86</v>
      </c>
      <c r="C190" t="s">
        <v>464</v>
      </c>
      <c r="D190" t="s">
        <v>88</v>
      </c>
      <c r="E190" s="2">
        <f>HYPERLINK("capsilon://?command=openfolder&amp;siteaddress=entcreditunion.emaiq-na2.net&amp;folderid=FXA6356D30-0961-5198-57D3-45B331DC1618","FX230273")</f>
        <v>0</v>
      </c>
      <c r="F190" t="s">
        <v>19</v>
      </c>
      <c r="G190" t="s">
        <v>19</v>
      </c>
      <c r="H190" t="s">
        <v>89</v>
      </c>
      <c r="I190" t="s">
        <v>475</v>
      </c>
      <c r="J190">
        <v>0</v>
      </c>
      <c r="K190" t="s">
        <v>91</v>
      </c>
      <c r="L190" t="s">
        <v>92</v>
      </c>
      <c r="M190" t="s">
        <v>93</v>
      </c>
      <c r="N190">
        <v>2</v>
      </c>
      <c r="O190" s="1">
        <v>45009.493611111109</v>
      </c>
      <c r="P190" s="1">
        <v>45009.517094907409</v>
      </c>
      <c r="Q190">
        <v>1873</v>
      </c>
      <c r="R190">
        <v>156</v>
      </c>
      <c r="S190" t="b">
        <v>0</v>
      </c>
      <c r="T190" t="s">
        <v>94</v>
      </c>
      <c r="U190" t="b">
        <v>1</v>
      </c>
      <c r="V190" t="s">
        <v>269</v>
      </c>
      <c r="W190" s="1">
        <v>45009.495266203703</v>
      </c>
      <c r="X190">
        <v>57</v>
      </c>
      <c r="Y190">
        <v>15</v>
      </c>
      <c r="Z190">
        <v>0</v>
      </c>
      <c r="AA190">
        <v>15</v>
      </c>
      <c r="AB190">
        <v>0</v>
      </c>
      <c r="AC190">
        <v>3</v>
      </c>
      <c r="AD190">
        <v>-15</v>
      </c>
      <c r="AE190">
        <v>0</v>
      </c>
      <c r="AF190">
        <v>0</v>
      </c>
      <c r="AG190">
        <v>0</v>
      </c>
      <c r="AH190" t="s">
        <v>275</v>
      </c>
      <c r="AI190" s="1">
        <v>45009.517094907409</v>
      </c>
      <c r="AJ190">
        <v>99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-15</v>
      </c>
      <c r="AQ190">
        <v>0</v>
      </c>
      <c r="AR190">
        <v>0</v>
      </c>
      <c r="AS190">
        <v>0</v>
      </c>
      <c r="AT190" t="s">
        <v>94</v>
      </c>
      <c r="AU190" t="s">
        <v>94</v>
      </c>
      <c r="AV190" t="s">
        <v>94</v>
      </c>
      <c r="AW190" t="s">
        <v>94</v>
      </c>
      <c r="AX190" t="s">
        <v>94</v>
      </c>
      <c r="AY190" t="s">
        <v>94</v>
      </c>
      <c r="AZ190" t="s">
        <v>94</v>
      </c>
      <c r="BA190" t="s">
        <v>94</v>
      </c>
      <c r="BB190" t="s">
        <v>94</v>
      </c>
      <c r="BC190" t="s">
        <v>94</v>
      </c>
      <c r="BD190" t="s">
        <v>94</v>
      </c>
      <c r="BE190" t="s">
        <v>94</v>
      </c>
      <c r="BF190" t="s">
        <v>466</v>
      </c>
      <c r="BG190">
        <v>33</v>
      </c>
      <c r="BH190" t="s">
        <v>98</v>
      </c>
    </row>
    <row r="191" spans="1:60">
      <c r="A191" t="s">
        <v>478</v>
      </c>
      <c r="B191" t="s">
        <v>86</v>
      </c>
      <c r="C191" t="s">
        <v>158</v>
      </c>
      <c r="D191" t="s">
        <v>88</v>
      </c>
      <c r="E191" s="2">
        <f>HYPERLINK("capsilon://?command=openfolder&amp;siteaddress=entcreditunion.emaiq-na2.net&amp;folderid=FXB3077634-2EA9-AC6F-0AB0-40412CB65B6E","FX230337")</f>
        <v>0</v>
      </c>
      <c r="F191" t="s">
        <v>19</v>
      </c>
      <c r="G191" t="s">
        <v>19</v>
      </c>
      <c r="H191" t="s">
        <v>89</v>
      </c>
      <c r="I191" t="s">
        <v>479</v>
      </c>
      <c r="J191">
        <v>0</v>
      </c>
      <c r="K191" t="s">
        <v>91</v>
      </c>
      <c r="L191" t="s">
        <v>92</v>
      </c>
      <c r="M191" t="s">
        <v>93</v>
      </c>
      <c r="N191">
        <v>1</v>
      </c>
      <c r="O191" s="1">
        <v>45009.517592592594</v>
      </c>
      <c r="P191" s="1">
        <v>45009.528483796297</v>
      </c>
      <c r="Q191">
        <v>717</v>
      </c>
      <c r="R191">
        <v>224</v>
      </c>
      <c r="S191" t="b">
        <v>0</v>
      </c>
      <c r="T191" t="s">
        <v>94</v>
      </c>
      <c r="U191" t="b">
        <v>0</v>
      </c>
      <c r="V191" t="s">
        <v>269</v>
      </c>
      <c r="W191" s="1">
        <v>45009.528483796297</v>
      </c>
      <c r="X191">
        <v>224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195</v>
      </c>
      <c r="AF191">
        <v>1</v>
      </c>
      <c r="AG191">
        <v>1</v>
      </c>
      <c r="AH191" t="s">
        <v>94</v>
      </c>
      <c r="AI191" t="s">
        <v>94</v>
      </c>
      <c r="AJ191" t="s">
        <v>94</v>
      </c>
      <c r="AK191" t="s">
        <v>94</v>
      </c>
      <c r="AL191" t="s">
        <v>94</v>
      </c>
      <c r="AM191" t="s">
        <v>94</v>
      </c>
      <c r="AN191" t="s">
        <v>94</v>
      </c>
      <c r="AO191" t="s">
        <v>94</v>
      </c>
      <c r="AP191" t="s">
        <v>94</v>
      </c>
      <c r="AQ191" t="s">
        <v>94</v>
      </c>
      <c r="AR191" t="s">
        <v>94</v>
      </c>
      <c r="AS191" t="s">
        <v>94</v>
      </c>
      <c r="AT191" t="s">
        <v>94</v>
      </c>
      <c r="AU191" t="s">
        <v>94</v>
      </c>
      <c r="AV191" t="s">
        <v>94</v>
      </c>
      <c r="AW191" t="s">
        <v>94</v>
      </c>
      <c r="AX191" t="s">
        <v>94</v>
      </c>
      <c r="AY191" t="s">
        <v>94</v>
      </c>
      <c r="AZ191" t="s">
        <v>94</v>
      </c>
      <c r="BA191" t="s">
        <v>94</v>
      </c>
      <c r="BB191" t="s">
        <v>94</v>
      </c>
      <c r="BC191" t="s">
        <v>94</v>
      </c>
      <c r="BD191" t="s">
        <v>94</v>
      </c>
      <c r="BE191" t="s">
        <v>94</v>
      </c>
      <c r="BF191" t="s">
        <v>466</v>
      </c>
      <c r="BG191">
        <v>15</v>
      </c>
      <c r="BH191" t="s">
        <v>98</v>
      </c>
    </row>
    <row r="192" spans="1:60">
      <c r="A192" t="s">
        <v>480</v>
      </c>
      <c r="B192" t="s">
        <v>86</v>
      </c>
      <c r="C192" t="s">
        <v>158</v>
      </c>
      <c r="D192" t="s">
        <v>88</v>
      </c>
      <c r="E192" s="2">
        <f>HYPERLINK("capsilon://?command=openfolder&amp;siteaddress=entcreditunion.emaiq-na2.net&amp;folderid=FXB3077634-2EA9-AC6F-0AB0-40412CB65B6E","FX230337")</f>
        <v>0</v>
      </c>
      <c r="F192" t="s">
        <v>19</v>
      </c>
      <c r="G192" t="s">
        <v>19</v>
      </c>
      <c r="H192" t="s">
        <v>89</v>
      </c>
      <c r="I192" t="s">
        <v>479</v>
      </c>
      <c r="J192">
        <v>0</v>
      </c>
      <c r="K192" t="s">
        <v>91</v>
      </c>
      <c r="L192" t="s">
        <v>92</v>
      </c>
      <c r="M192" t="s">
        <v>93</v>
      </c>
      <c r="N192">
        <v>2</v>
      </c>
      <c r="O192" s="1">
        <v>45009.529108796298</v>
      </c>
      <c r="P192" s="1">
        <v>45009.577118055553</v>
      </c>
      <c r="Q192">
        <v>2829</v>
      </c>
      <c r="R192">
        <v>1319</v>
      </c>
      <c r="S192" t="b">
        <v>0</v>
      </c>
      <c r="T192" t="s">
        <v>94</v>
      </c>
      <c r="U192" t="b">
        <v>1</v>
      </c>
      <c r="V192" t="s">
        <v>269</v>
      </c>
      <c r="W192" s="1">
        <v>45009.537002314813</v>
      </c>
      <c r="X192">
        <v>669</v>
      </c>
      <c r="Y192">
        <v>150</v>
      </c>
      <c r="Z192">
        <v>0</v>
      </c>
      <c r="AA192">
        <v>150</v>
      </c>
      <c r="AB192">
        <v>0</v>
      </c>
      <c r="AC192">
        <v>55</v>
      </c>
      <c r="AD192">
        <v>-150</v>
      </c>
      <c r="AE192">
        <v>0</v>
      </c>
      <c r="AF192">
        <v>0</v>
      </c>
      <c r="AG192">
        <v>0</v>
      </c>
      <c r="AH192" t="s">
        <v>275</v>
      </c>
      <c r="AI192" s="1">
        <v>45009.577118055553</v>
      </c>
      <c r="AJ192">
        <v>650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-150</v>
      </c>
      <c r="AQ192">
        <v>0</v>
      </c>
      <c r="AR192">
        <v>0</v>
      </c>
      <c r="AS192">
        <v>0</v>
      </c>
      <c r="AT192" t="s">
        <v>94</v>
      </c>
      <c r="AU192" t="s">
        <v>94</v>
      </c>
      <c r="AV192" t="s">
        <v>94</v>
      </c>
      <c r="AW192" t="s">
        <v>94</v>
      </c>
      <c r="AX192" t="s">
        <v>94</v>
      </c>
      <c r="AY192" t="s">
        <v>94</v>
      </c>
      <c r="AZ192" t="s">
        <v>94</v>
      </c>
      <c r="BA192" t="s">
        <v>94</v>
      </c>
      <c r="BB192" t="s">
        <v>94</v>
      </c>
      <c r="BC192" t="s">
        <v>94</v>
      </c>
      <c r="BD192" t="s">
        <v>94</v>
      </c>
      <c r="BE192" t="s">
        <v>94</v>
      </c>
      <c r="BF192" t="s">
        <v>466</v>
      </c>
      <c r="BG192">
        <v>69</v>
      </c>
      <c r="BH192" t="s">
        <v>98</v>
      </c>
    </row>
    <row r="193" spans="1:60">
      <c r="A193" t="s">
        <v>481</v>
      </c>
      <c r="B193" t="s">
        <v>86</v>
      </c>
      <c r="C193" t="s">
        <v>482</v>
      </c>
      <c r="D193" t="s">
        <v>88</v>
      </c>
      <c r="E193" s="2">
        <f>HYPERLINK("capsilon://?command=openfolder&amp;siteaddress=entcreditunion.emaiq-na2.net&amp;folderid=FXC56BEFE0-F899-79C5-2B81-A18D2E05B608","FX230385")</f>
        <v>0</v>
      </c>
      <c r="F193" t="s">
        <v>19</v>
      </c>
      <c r="G193" t="s">
        <v>19</v>
      </c>
      <c r="H193" t="s">
        <v>89</v>
      </c>
      <c r="I193" t="s">
        <v>483</v>
      </c>
      <c r="J193">
        <v>0</v>
      </c>
      <c r="K193" t="s">
        <v>91</v>
      </c>
      <c r="L193" t="s">
        <v>92</v>
      </c>
      <c r="M193" t="s">
        <v>93</v>
      </c>
      <c r="N193">
        <v>2</v>
      </c>
      <c r="O193" s="1">
        <v>45009.530173611114</v>
      </c>
      <c r="P193" s="1">
        <v>45009.577685185184</v>
      </c>
      <c r="Q193">
        <v>3975</v>
      </c>
      <c r="R193">
        <v>130</v>
      </c>
      <c r="S193" t="b">
        <v>0</v>
      </c>
      <c r="T193" t="s">
        <v>94</v>
      </c>
      <c r="U193" t="b">
        <v>0</v>
      </c>
      <c r="V193" t="s">
        <v>269</v>
      </c>
      <c r="W193" s="1">
        <v>45009.537962962961</v>
      </c>
      <c r="X193">
        <v>82</v>
      </c>
      <c r="Y193">
        <v>15</v>
      </c>
      <c r="Z193">
        <v>0</v>
      </c>
      <c r="AA193">
        <v>15</v>
      </c>
      <c r="AB193">
        <v>0</v>
      </c>
      <c r="AC193">
        <v>3</v>
      </c>
      <c r="AD193">
        <v>-15</v>
      </c>
      <c r="AE193">
        <v>0</v>
      </c>
      <c r="AF193">
        <v>0</v>
      </c>
      <c r="AG193">
        <v>0</v>
      </c>
      <c r="AH193" t="s">
        <v>275</v>
      </c>
      <c r="AI193" s="1">
        <v>45009.577685185184</v>
      </c>
      <c r="AJ193">
        <v>48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-15</v>
      </c>
      <c r="AQ193">
        <v>0</v>
      </c>
      <c r="AR193">
        <v>0</v>
      </c>
      <c r="AS193">
        <v>0</v>
      </c>
      <c r="AT193" t="s">
        <v>94</v>
      </c>
      <c r="AU193" t="s">
        <v>94</v>
      </c>
      <c r="AV193" t="s">
        <v>94</v>
      </c>
      <c r="AW193" t="s">
        <v>94</v>
      </c>
      <c r="AX193" t="s">
        <v>94</v>
      </c>
      <c r="AY193" t="s">
        <v>94</v>
      </c>
      <c r="AZ193" t="s">
        <v>94</v>
      </c>
      <c r="BA193" t="s">
        <v>94</v>
      </c>
      <c r="BB193" t="s">
        <v>94</v>
      </c>
      <c r="BC193" t="s">
        <v>94</v>
      </c>
      <c r="BD193" t="s">
        <v>94</v>
      </c>
      <c r="BE193" t="s">
        <v>94</v>
      </c>
      <c r="BF193" t="s">
        <v>466</v>
      </c>
      <c r="BG193">
        <v>68</v>
      </c>
      <c r="BH193" t="s">
        <v>98</v>
      </c>
    </row>
    <row r="194" spans="1:60">
      <c r="A194" t="s">
        <v>484</v>
      </c>
      <c r="B194" t="s">
        <v>86</v>
      </c>
      <c r="C194" t="s">
        <v>485</v>
      </c>
      <c r="D194" t="s">
        <v>88</v>
      </c>
      <c r="E194" s="2">
        <f>HYPERLINK("capsilon://?command=openfolder&amp;siteaddress=entcreditunion.emaiq-na2.net&amp;folderid=FXB8E47269-ABB0-9C19-9149-B5699B67EB7F","FX2303141")</f>
        <v>0</v>
      </c>
      <c r="F194" t="s">
        <v>19</v>
      </c>
      <c r="G194" t="s">
        <v>19</v>
      </c>
      <c r="H194" t="s">
        <v>89</v>
      </c>
      <c r="I194" t="s">
        <v>486</v>
      </c>
      <c r="J194">
        <v>0</v>
      </c>
      <c r="K194" t="s">
        <v>91</v>
      </c>
      <c r="L194" t="s">
        <v>92</v>
      </c>
      <c r="M194" t="s">
        <v>93</v>
      </c>
      <c r="N194">
        <v>1</v>
      </c>
      <c r="O194" s="1">
        <v>45009.596944444442</v>
      </c>
      <c r="P194" s="1">
        <v>45009.655972222223</v>
      </c>
      <c r="Q194">
        <v>5053</v>
      </c>
      <c r="R194">
        <v>47</v>
      </c>
      <c r="S194" t="b">
        <v>0</v>
      </c>
      <c r="T194" t="s">
        <v>94</v>
      </c>
      <c r="U194" t="b">
        <v>0</v>
      </c>
      <c r="V194" t="s">
        <v>269</v>
      </c>
      <c r="W194" s="1">
        <v>45009.655972222223</v>
      </c>
      <c r="X194">
        <v>47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38</v>
      </c>
      <c r="AF194">
        <v>0</v>
      </c>
      <c r="AG194">
        <v>1</v>
      </c>
      <c r="AH194" t="s">
        <v>94</v>
      </c>
      <c r="AI194" t="s">
        <v>94</v>
      </c>
      <c r="AJ194" t="s">
        <v>94</v>
      </c>
      <c r="AK194" t="s">
        <v>94</v>
      </c>
      <c r="AL194" t="s">
        <v>94</v>
      </c>
      <c r="AM194" t="s">
        <v>94</v>
      </c>
      <c r="AN194" t="s">
        <v>94</v>
      </c>
      <c r="AO194" t="s">
        <v>94</v>
      </c>
      <c r="AP194" t="s">
        <v>94</v>
      </c>
      <c r="AQ194" t="s">
        <v>94</v>
      </c>
      <c r="AR194" t="s">
        <v>94</v>
      </c>
      <c r="AS194" t="s">
        <v>94</v>
      </c>
      <c r="AT194" t="s">
        <v>94</v>
      </c>
      <c r="AU194" t="s">
        <v>94</v>
      </c>
      <c r="AV194" t="s">
        <v>94</v>
      </c>
      <c r="AW194" t="s">
        <v>94</v>
      </c>
      <c r="AX194" t="s">
        <v>94</v>
      </c>
      <c r="AY194" t="s">
        <v>94</v>
      </c>
      <c r="AZ194" t="s">
        <v>94</v>
      </c>
      <c r="BA194" t="s">
        <v>94</v>
      </c>
      <c r="BB194" t="s">
        <v>94</v>
      </c>
      <c r="BC194" t="s">
        <v>94</v>
      </c>
      <c r="BD194" t="s">
        <v>94</v>
      </c>
      <c r="BE194" t="s">
        <v>94</v>
      </c>
      <c r="BF194" t="s">
        <v>466</v>
      </c>
      <c r="BG194">
        <v>85</v>
      </c>
      <c r="BH194" t="s">
        <v>98</v>
      </c>
    </row>
    <row r="195" spans="1:60">
      <c r="A195" t="s">
        <v>487</v>
      </c>
      <c r="B195" t="s">
        <v>86</v>
      </c>
      <c r="C195" t="s">
        <v>485</v>
      </c>
      <c r="D195" t="s">
        <v>88</v>
      </c>
      <c r="E195" s="2">
        <f>HYPERLINK("capsilon://?command=openfolder&amp;siteaddress=entcreditunion.emaiq-na2.net&amp;folderid=FXB8E47269-ABB0-9C19-9149-B5699B67EB7F","FX2303141")</f>
        <v>0</v>
      </c>
      <c r="F195" t="s">
        <v>19</v>
      </c>
      <c r="G195" t="s">
        <v>19</v>
      </c>
      <c r="H195" t="s">
        <v>89</v>
      </c>
      <c r="I195" t="s">
        <v>488</v>
      </c>
      <c r="J195">
        <v>0</v>
      </c>
      <c r="K195" t="s">
        <v>91</v>
      </c>
      <c r="L195" t="s">
        <v>92</v>
      </c>
      <c r="M195" t="s">
        <v>93</v>
      </c>
      <c r="N195">
        <v>1</v>
      </c>
      <c r="O195" s="1">
        <v>45009.597268518519</v>
      </c>
      <c r="P195" s="1">
        <v>45009.658854166664</v>
      </c>
      <c r="Q195">
        <v>5073</v>
      </c>
      <c r="R195">
        <v>248</v>
      </c>
      <c r="S195" t="b">
        <v>0</v>
      </c>
      <c r="T195" t="s">
        <v>94</v>
      </c>
      <c r="U195" t="b">
        <v>0</v>
      </c>
      <c r="V195" t="s">
        <v>269</v>
      </c>
      <c r="W195" s="1">
        <v>45009.658854166664</v>
      </c>
      <c r="X195">
        <v>248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100</v>
      </c>
      <c r="AF195">
        <v>0</v>
      </c>
      <c r="AG195">
        <v>1</v>
      </c>
      <c r="AH195" t="s">
        <v>94</v>
      </c>
      <c r="AI195" t="s">
        <v>94</v>
      </c>
      <c r="AJ195" t="s">
        <v>94</v>
      </c>
      <c r="AK195" t="s">
        <v>94</v>
      </c>
      <c r="AL195" t="s">
        <v>94</v>
      </c>
      <c r="AM195" t="s">
        <v>94</v>
      </c>
      <c r="AN195" t="s">
        <v>94</v>
      </c>
      <c r="AO195" t="s">
        <v>94</v>
      </c>
      <c r="AP195" t="s">
        <v>94</v>
      </c>
      <c r="AQ195" t="s">
        <v>94</v>
      </c>
      <c r="AR195" t="s">
        <v>94</v>
      </c>
      <c r="AS195" t="s">
        <v>94</v>
      </c>
      <c r="AT195" t="s">
        <v>94</v>
      </c>
      <c r="AU195" t="s">
        <v>94</v>
      </c>
      <c r="AV195" t="s">
        <v>94</v>
      </c>
      <c r="AW195" t="s">
        <v>94</v>
      </c>
      <c r="AX195" t="s">
        <v>94</v>
      </c>
      <c r="AY195" t="s">
        <v>94</v>
      </c>
      <c r="AZ195" t="s">
        <v>94</v>
      </c>
      <c r="BA195" t="s">
        <v>94</v>
      </c>
      <c r="BB195" t="s">
        <v>94</v>
      </c>
      <c r="BC195" t="s">
        <v>94</v>
      </c>
      <c r="BD195" t="s">
        <v>94</v>
      </c>
      <c r="BE195" t="s">
        <v>94</v>
      </c>
      <c r="BF195" t="s">
        <v>466</v>
      </c>
      <c r="BG195">
        <v>88</v>
      </c>
      <c r="BH195" t="s">
        <v>98</v>
      </c>
    </row>
    <row r="196" spans="1:60">
      <c r="A196" t="s">
        <v>489</v>
      </c>
      <c r="B196" t="s">
        <v>86</v>
      </c>
      <c r="C196" t="s">
        <v>485</v>
      </c>
      <c r="D196" t="s">
        <v>88</v>
      </c>
      <c r="E196" s="2">
        <f>HYPERLINK("capsilon://?command=openfolder&amp;siteaddress=entcreditunion.emaiq-na2.net&amp;folderid=FXB8E47269-ABB0-9C19-9149-B5699B67EB7F","FX2303141")</f>
        <v>0</v>
      </c>
      <c r="F196" t="s">
        <v>19</v>
      </c>
      <c r="G196" t="s">
        <v>19</v>
      </c>
      <c r="H196" t="s">
        <v>89</v>
      </c>
      <c r="I196" t="s">
        <v>490</v>
      </c>
      <c r="J196">
        <v>0</v>
      </c>
      <c r="K196" t="s">
        <v>91</v>
      </c>
      <c r="L196" t="s">
        <v>92</v>
      </c>
      <c r="M196" t="s">
        <v>93</v>
      </c>
      <c r="N196">
        <v>1</v>
      </c>
      <c r="O196" s="1">
        <v>45009.598553240743</v>
      </c>
      <c r="P196" s="1">
        <v>45009.666527777779</v>
      </c>
      <c r="Q196">
        <v>5674</v>
      </c>
      <c r="R196">
        <v>199</v>
      </c>
      <c r="S196" t="b">
        <v>0</v>
      </c>
      <c r="T196" t="s">
        <v>94</v>
      </c>
      <c r="U196" t="b">
        <v>0</v>
      </c>
      <c r="V196" t="s">
        <v>269</v>
      </c>
      <c r="W196" s="1">
        <v>45009.666527777779</v>
      </c>
      <c r="X196">
        <v>199</v>
      </c>
      <c r="Y196">
        <v>24</v>
      </c>
      <c r="Z196">
        <v>0</v>
      </c>
      <c r="AA196">
        <v>24</v>
      </c>
      <c r="AB196">
        <v>0</v>
      </c>
      <c r="AC196">
        <v>5</v>
      </c>
      <c r="AD196">
        <v>-24</v>
      </c>
      <c r="AE196">
        <v>53</v>
      </c>
      <c r="AF196">
        <v>0</v>
      </c>
      <c r="AG196">
        <v>1</v>
      </c>
      <c r="AH196" t="s">
        <v>94</v>
      </c>
      <c r="AI196" t="s">
        <v>94</v>
      </c>
      <c r="AJ196" t="s">
        <v>94</v>
      </c>
      <c r="AK196" t="s">
        <v>94</v>
      </c>
      <c r="AL196" t="s">
        <v>94</v>
      </c>
      <c r="AM196" t="s">
        <v>94</v>
      </c>
      <c r="AN196" t="s">
        <v>94</v>
      </c>
      <c r="AO196" t="s">
        <v>94</v>
      </c>
      <c r="AP196" t="s">
        <v>94</v>
      </c>
      <c r="AQ196" t="s">
        <v>94</v>
      </c>
      <c r="AR196" t="s">
        <v>94</v>
      </c>
      <c r="AS196" t="s">
        <v>94</v>
      </c>
      <c r="AT196" t="s">
        <v>94</v>
      </c>
      <c r="AU196" t="s">
        <v>94</v>
      </c>
      <c r="AV196" t="s">
        <v>94</v>
      </c>
      <c r="AW196" t="s">
        <v>94</v>
      </c>
      <c r="AX196" t="s">
        <v>94</v>
      </c>
      <c r="AY196" t="s">
        <v>94</v>
      </c>
      <c r="AZ196" t="s">
        <v>94</v>
      </c>
      <c r="BA196" t="s">
        <v>94</v>
      </c>
      <c r="BB196" t="s">
        <v>94</v>
      </c>
      <c r="BC196" t="s">
        <v>94</v>
      </c>
      <c r="BD196" t="s">
        <v>94</v>
      </c>
      <c r="BE196" t="s">
        <v>94</v>
      </c>
      <c r="BF196" t="s">
        <v>466</v>
      </c>
      <c r="BG196">
        <v>97</v>
      </c>
      <c r="BH196" t="s">
        <v>98</v>
      </c>
    </row>
    <row r="197" spans="1:60">
      <c r="A197" t="s">
        <v>491</v>
      </c>
      <c r="B197" t="s">
        <v>86</v>
      </c>
      <c r="C197" t="s">
        <v>485</v>
      </c>
      <c r="D197" t="s">
        <v>88</v>
      </c>
      <c r="E197" s="2">
        <f>HYPERLINK("capsilon://?command=openfolder&amp;siteaddress=entcreditunion.emaiq-na2.net&amp;folderid=FXB8E47269-ABB0-9C19-9149-B5699B67EB7F","FX2303141")</f>
        <v>0</v>
      </c>
      <c r="F197" t="s">
        <v>19</v>
      </c>
      <c r="G197" t="s">
        <v>19</v>
      </c>
      <c r="H197" t="s">
        <v>89</v>
      </c>
      <c r="I197" t="s">
        <v>492</v>
      </c>
      <c r="J197">
        <v>0</v>
      </c>
      <c r="K197" t="s">
        <v>91</v>
      </c>
      <c r="L197" t="s">
        <v>92</v>
      </c>
      <c r="M197" t="s">
        <v>93</v>
      </c>
      <c r="N197">
        <v>1</v>
      </c>
      <c r="O197" s="1">
        <v>45009.599560185183</v>
      </c>
      <c r="P197" s="1">
        <v>45009.674375000002</v>
      </c>
      <c r="Q197">
        <v>6430</v>
      </c>
      <c r="R197">
        <v>34</v>
      </c>
      <c r="S197" t="b">
        <v>0</v>
      </c>
      <c r="T197" t="s">
        <v>94</v>
      </c>
      <c r="U197" t="b">
        <v>0</v>
      </c>
      <c r="V197" t="s">
        <v>269</v>
      </c>
      <c r="W197" s="1">
        <v>45009.674375000002</v>
      </c>
      <c r="X197">
        <v>34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38</v>
      </c>
      <c r="AF197">
        <v>0</v>
      </c>
      <c r="AG197">
        <v>1</v>
      </c>
      <c r="AH197" t="s">
        <v>94</v>
      </c>
      <c r="AI197" t="s">
        <v>94</v>
      </c>
      <c r="AJ197" t="s">
        <v>94</v>
      </c>
      <c r="AK197" t="s">
        <v>94</v>
      </c>
      <c r="AL197" t="s">
        <v>94</v>
      </c>
      <c r="AM197" t="s">
        <v>94</v>
      </c>
      <c r="AN197" t="s">
        <v>94</v>
      </c>
      <c r="AO197" t="s">
        <v>94</v>
      </c>
      <c r="AP197" t="s">
        <v>94</v>
      </c>
      <c r="AQ197" t="s">
        <v>94</v>
      </c>
      <c r="AR197" t="s">
        <v>94</v>
      </c>
      <c r="AS197" t="s">
        <v>94</v>
      </c>
      <c r="AT197" t="s">
        <v>94</v>
      </c>
      <c r="AU197" t="s">
        <v>94</v>
      </c>
      <c r="AV197" t="s">
        <v>94</v>
      </c>
      <c r="AW197" t="s">
        <v>94</v>
      </c>
      <c r="AX197" t="s">
        <v>94</v>
      </c>
      <c r="AY197" t="s">
        <v>94</v>
      </c>
      <c r="AZ197" t="s">
        <v>94</v>
      </c>
      <c r="BA197" t="s">
        <v>94</v>
      </c>
      <c r="BB197" t="s">
        <v>94</v>
      </c>
      <c r="BC197" t="s">
        <v>94</v>
      </c>
      <c r="BD197" t="s">
        <v>94</v>
      </c>
      <c r="BE197" t="s">
        <v>94</v>
      </c>
      <c r="BF197" t="s">
        <v>466</v>
      </c>
      <c r="BG197">
        <v>107</v>
      </c>
      <c r="BH197" t="s">
        <v>98</v>
      </c>
    </row>
    <row r="198" spans="1:60">
      <c r="A198" t="s">
        <v>493</v>
      </c>
      <c r="B198" t="s">
        <v>86</v>
      </c>
      <c r="C198" t="s">
        <v>485</v>
      </c>
      <c r="D198" t="s">
        <v>88</v>
      </c>
      <c r="E198" s="2">
        <f>HYPERLINK("capsilon://?command=openfolder&amp;siteaddress=entcreditunion.emaiq-na2.net&amp;folderid=FXB8E47269-ABB0-9C19-9149-B5699B67EB7F","FX2303141")</f>
        <v>0</v>
      </c>
      <c r="F198" t="s">
        <v>19</v>
      </c>
      <c r="G198" t="s">
        <v>19</v>
      </c>
      <c r="H198" t="s">
        <v>89</v>
      </c>
      <c r="I198" t="s">
        <v>494</v>
      </c>
      <c r="J198">
        <v>0</v>
      </c>
      <c r="K198" t="s">
        <v>91</v>
      </c>
      <c r="L198" t="s">
        <v>92</v>
      </c>
      <c r="M198" t="s">
        <v>93</v>
      </c>
      <c r="N198">
        <v>1</v>
      </c>
      <c r="O198" s="1">
        <v>45009.600069444445</v>
      </c>
      <c r="P198" s="1">
        <v>45009.675185185188</v>
      </c>
      <c r="Q198">
        <v>6420</v>
      </c>
      <c r="R198">
        <v>70</v>
      </c>
      <c r="S198" t="b">
        <v>0</v>
      </c>
      <c r="T198" t="s">
        <v>94</v>
      </c>
      <c r="U198" t="b">
        <v>0</v>
      </c>
      <c r="V198" t="s">
        <v>269</v>
      </c>
      <c r="W198" s="1">
        <v>45009.675185185188</v>
      </c>
      <c r="X198">
        <v>70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53</v>
      </c>
      <c r="AF198">
        <v>0</v>
      </c>
      <c r="AG198">
        <v>1</v>
      </c>
      <c r="AH198" t="s">
        <v>94</v>
      </c>
      <c r="AI198" t="s">
        <v>94</v>
      </c>
      <c r="AJ198" t="s">
        <v>94</v>
      </c>
      <c r="AK198" t="s">
        <v>94</v>
      </c>
      <c r="AL198" t="s">
        <v>94</v>
      </c>
      <c r="AM198" t="s">
        <v>94</v>
      </c>
      <c r="AN198" t="s">
        <v>94</v>
      </c>
      <c r="AO198" t="s">
        <v>94</v>
      </c>
      <c r="AP198" t="s">
        <v>94</v>
      </c>
      <c r="AQ198" t="s">
        <v>94</v>
      </c>
      <c r="AR198" t="s">
        <v>94</v>
      </c>
      <c r="AS198" t="s">
        <v>94</v>
      </c>
      <c r="AT198" t="s">
        <v>94</v>
      </c>
      <c r="AU198" t="s">
        <v>94</v>
      </c>
      <c r="AV198" t="s">
        <v>94</v>
      </c>
      <c r="AW198" t="s">
        <v>94</v>
      </c>
      <c r="AX198" t="s">
        <v>94</v>
      </c>
      <c r="AY198" t="s">
        <v>94</v>
      </c>
      <c r="AZ198" t="s">
        <v>94</v>
      </c>
      <c r="BA198" t="s">
        <v>94</v>
      </c>
      <c r="BB198" t="s">
        <v>94</v>
      </c>
      <c r="BC198" t="s">
        <v>94</v>
      </c>
      <c r="BD198" t="s">
        <v>94</v>
      </c>
      <c r="BE198" t="s">
        <v>94</v>
      </c>
      <c r="BF198" t="s">
        <v>466</v>
      </c>
      <c r="BG198">
        <v>108</v>
      </c>
      <c r="BH198" t="s">
        <v>98</v>
      </c>
    </row>
    <row r="199" spans="1:60">
      <c r="A199" t="s">
        <v>495</v>
      </c>
      <c r="B199" t="s">
        <v>86</v>
      </c>
      <c r="C199" t="s">
        <v>485</v>
      </c>
      <c r="D199" t="s">
        <v>88</v>
      </c>
      <c r="E199" s="2">
        <f>HYPERLINK("capsilon://?command=openfolder&amp;siteaddress=entcreditunion.emaiq-na2.net&amp;folderid=FXB8E47269-ABB0-9C19-9149-B5699B67EB7F","FX2303141")</f>
        <v>0</v>
      </c>
      <c r="F199" t="s">
        <v>19</v>
      </c>
      <c r="G199" t="s">
        <v>19</v>
      </c>
      <c r="H199" t="s">
        <v>89</v>
      </c>
      <c r="I199" t="s">
        <v>486</v>
      </c>
      <c r="J199">
        <v>0</v>
      </c>
      <c r="K199" t="s">
        <v>91</v>
      </c>
      <c r="L199" t="s">
        <v>92</v>
      </c>
      <c r="M199" t="s">
        <v>93</v>
      </c>
      <c r="N199">
        <v>2</v>
      </c>
      <c r="O199" s="1">
        <v>45009.656331018516</v>
      </c>
      <c r="P199" s="1">
        <v>45009.706666666665</v>
      </c>
      <c r="Q199">
        <v>4085</v>
      </c>
      <c r="R199">
        <v>264</v>
      </c>
      <c r="S199" t="b">
        <v>0</v>
      </c>
      <c r="T199" t="s">
        <v>94</v>
      </c>
      <c r="U199" t="b">
        <v>1</v>
      </c>
      <c r="V199" t="s">
        <v>269</v>
      </c>
      <c r="W199" s="1">
        <v>45009.66065972222</v>
      </c>
      <c r="X199">
        <v>155</v>
      </c>
      <c r="Y199">
        <v>38</v>
      </c>
      <c r="Z199">
        <v>0</v>
      </c>
      <c r="AA199">
        <v>38</v>
      </c>
      <c r="AB199">
        <v>0</v>
      </c>
      <c r="AC199">
        <v>11</v>
      </c>
      <c r="AD199">
        <v>-38</v>
      </c>
      <c r="AE199">
        <v>0</v>
      </c>
      <c r="AF199">
        <v>0</v>
      </c>
      <c r="AG199">
        <v>0</v>
      </c>
      <c r="AH199" t="s">
        <v>275</v>
      </c>
      <c r="AI199" s="1">
        <v>45009.706666666665</v>
      </c>
      <c r="AJ199">
        <v>109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-38</v>
      </c>
      <c r="AQ199">
        <v>0</v>
      </c>
      <c r="AR199">
        <v>0</v>
      </c>
      <c r="AS199">
        <v>0</v>
      </c>
      <c r="AT199" t="s">
        <v>94</v>
      </c>
      <c r="AU199" t="s">
        <v>94</v>
      </c>
      <c r="AV199" t="s">
        <v>94</v>
      </c>
      <c r="AW199" t="s">
        <v>94</v>
      </c>
      <c r="AX199" t="s">
        <v>94</v>
      </c>
      <c r="AY199" t="s">
        <v>94</v>
      </c>
      <c r="AZ199" t="s">
        <v>94</v>
      </c>
      <c r="BA199" t="s">
        <v>94</v>
      </c>
      <c r="BB199" t="s">
        <v>94</v>
      </c>
      <c r="BC199" t="s">
        <v>94</v>
      </c>
      <c r="BD199" t="s">
        <v>94</v>
      </c>
      <c r="BE199" t="s">
        <v>94</v>
      </c>
      <c r="BF199" t="s">
        <v>466</v>
      </c>
      <c r="BG199">
        <v>72</v>
      </c>
      <c r="BH199" t="s">
        <v>120</v>
      </c>
    </row>
    <row r="200" spans="1:60">
      <c r="A200" t="s">
        <v>496</v>
      </c>
      <c r="B200" t="s">
        <v>86</v>
      </c>
      <c r="C200" t="s">
        <v>485</v>
      </c>
      <c r="D200" t="s">
        <v>88</v>
      </c>
      <c r="E200" s="2">
        <f>HYPERLINK("capsilon://?command=openfolder&amp;siteaddress=entcreditunion.emaiq-na2.net&amp;folderid=FXB8E47269-ABB0-9C19-9149-B5699B67EB7F","FX2303141")</f>
        <v>0</v>
      </c>
      <c r="F200" t="s">
        <v>19</v>
      </c>
      <c r="G200" t="s">
        <v>19</v>
      </c>
      <c r="H200" t="s">
        <v>89</v>
      </c>
      <c r="I200" t="s">
        <v>488</v>
      </c>
      <c r="J200">
        <v>0</v>
      </c>
      <c r="K200" t="s">
        <v>91</v>
      </c>
      <c r="L200" t="s">
        <v>92</v>
      </c>
      <c r="M200" t="s">
        <v>93</v>
      </c>
      <c r="N200">
        <v>2</v>
      </c>
      <c r="O200" s="1">
        <v>45009.659398148149</v>
      </c>
      <c r="P200" s="1">
        <v>45009.710555555554</v>
      </c>
      <c r="Q200">
        <v>3471</v>
      </c>
      <c r="R200">
        <v>949</v>
      </c>
      <c r="S200" t="b">
        <v>0</v>
      </c>
      <c r="T200" t="s">
        <v>94</v>
      </c>
      <c r="U200" t="b">
        <v>1</v>
      </c>
      <c r="V200" t="s">
        <v>269</v>
      </c>
      <c r="W200" s="1">
        <v>45009.672268518516</v>
      </c>
      <c r="X200">
        <v>448</v>
      </c>
      <c r="Y200">
        <v>133</v>
      </c>
      <c r="Z200">
        <v>0</v>
      </c>
      <c r="AA200">
        <v>133</v>
      </c>
      <c r="AB200">
        <v>0</v>
      </c>
      <c r="AC200">
        <v>30</v>
      </c>
      <c r="AD200">
        <v>-133</v>
      </c>
      <c r="AE200">
        <v>0</v>
      </c>
      <c r="AF200">
        <v>0</v>
      </c>
      <c r="AG200">
        <v>0</v>
      </c>
      <c r="AH200" t="s">
        <v>275</v>
      </c>
      <c r="AI200" s="1">
        <v>45009.710555555554</v>
      </c>
      <c r="AJ200">
        <v>335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-133</v>
      </c>
      <c r="AQ200">
        <v>0</v>
      </c>
      <c r="AR200">
        <v>0</v>
      </c>
      <c r="AS200">
        <v>0</v>
      </c>
      <c r="AT200" t="s">
        <v>94</v>
      </c>
      <c r="AU200" t="s">
        <v>94</v>
      </c>
      <c r="AV200" t="s">
        <v>94</v>
      </c>
      <c r="AW200" t="s">
        <v>94</v>
      </c>
      <c r="AX200" t="s">
        <v>94</v>
      </c>
      <c r="AY200" t="s">
        <v>94</v>
      </c>
      <c r="AZ200" t="s">
        <v>94</v>
      </c>
      <c r="BA200" t="s">
        <v>94</v>
      </c>
      <c r="BB200" t="s">
        <v>94</v>
      </c>
      <c r="BC200" t="s">
        <v>94</v>
      </c>
      <c r="BD200" t="s">
        <v>94</v>
      </c>
      <c r="BE200" t="s">
        <v>94</v>
      </c>
      <c r="BF200" t="s">
        <v>466</v>
      </c>
      <c r="BG200">
        <v>73</v>
      </c>
      <c r="BH200" t="s">
        <v>120</v>
      </c>
    </row>
    <row r="201" spans="1:60">
      <c r="A201" t="s">
        <v>497</v>
      </c>
      <c r="B201" t="s">
        <v>86</v>
      </c>
      <c r="C201" t="s">
        <v>485</v>
      </c>
      <c r="D201" t="s">
        <v>88</v>
      </c>
      <c r="E201" s="2">
        <f>HYPERLINK("capsilon://?command=openfolder&amp;siteaddress=entcreditunion.emaiq-na2.net&amp;folderid=FXB8E47269-ABB0-9C19-9149-B5699B67EB7F","FX2303141")</f>
        <v>0</v>
      </c>
      <c r="F201" t="s">
        <v>19</v>
      </c>
      <c r="G201" t="s">
        <v>19</v>
      </c>
      <c r="H201" t="s">
        <v>89</v>
      </c>
      <c r="I201" t="s">
        <v>490</v>
      </c>
      <c r="J201">
        <v>0</v>
      </c>
      <c r="K201" t="s">
        <v>91</v>
      </c>
      <c r="L201" t="s">
        <v>92</v>
      </c>
      <c r="M201" t="s">
        <v>93</v>
      </c>
      <c r="N201">
        <v>2</v>
      </c>
      <c r="O201" s="1">
        <v>45009.666828703703</v>
      </c>
      <c r="P201" s="1">
        <v>45009.711423611108</v>
      </c>
      <c r="Q201">
        <v>3633</v>
      </c>
      <c r="R201">
        <v>220</v>
      </c>
      <c r="S201" t="b">
        <v>0</v>
      </c>
      <c r="T201" t="s">
        <v>94</v>
      </c>
      <c r="U201" t="b">
        <v>1</v>
      </c>
      <c r="V201" t="s">
        <v>269</v>
      </c>
      <c r="W201" s="1">
        <v>45009.67396990741</v>
      </c>
      <c r="X201">
        <v>146</v>
      </c>
      <c r="Y201">
        <v>23</v>
      </c>
      <c r="Z201">
        <v>0</v>
      </c>
      <c r="AA201">
        <v>23</v>
      </c>
      <c r="AB201">
        <v>0</v>
      </c>
      <c r="AC201">
        <v>3</v>
      </c>
      <c r="AD201">
        <v>-23</v>
      </c>
      <c r="AE201">
        <v>0</v>
      </c>
      <c r="AF201">
        <v>0</v>
      </c>
      <c r="AG201">
        <v>0</v>
      </c>
      <c r="AH201" t="s">
        <v>275</v>
      </c>
      <c r="AI201" s="1">
        <v>45009.711423611108</v>
      </c>
      <c r="AJ201">
        <v>74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-23</v>
      </c>
      <c r="AQ201">
        <v>0</v>
      </c>
      <c r="AR201">
        <v>0</v>
      </c>
      <c r="AS201">
        <v>0</v>
      </c>
      <c r="AT201" t="s">
        <v>94</v>
      </c>
      <c r="AU201" t="s">
        <v>94</v>
      </c>
      <c r="AV201" t="s">
        <v>94</v>
      </c>
      <c r="AW201" t="s">
        <v>94</v>
      </c>
      <c r="AX201" t="s">
        <v>94</v>
      </c>
      <c r="AY201" t="s">
        <v>94</v>
      </c>
      <c r="AZ201" t="s">
        <v>94</v>
      </c>
      <c r="BA201" t="s">
        <v>94</v>
      </c>
      <c r="BB201" t="s">
        <v>94</v>
      </c>
      <c r="BC201" t="s">
        <v>94</v>
      </c>
      <c r="BD201" t="s">
        <v>94</v>
      </c>
      <c r="BE201" t="s">
        <v>94</v>
      </c>
      <c r="BF201" t="s">
        <v>466</v>
      </c>
      <c r="BG201">
        <v>64</v>
      </c>
      <c r="BH201" t="s">
        <v>120</v>
      </c>
    </row>
    <row r="202" spans="1:60">
      <c r="A202" t="s">
        <v>498</v>
      </c>
      <c r="B202" t="s">
        <v>86</v>
      </c>
      <c r="C202" t="s">
        <v>485</v>
      </c>
      <c r="D202" t="s">
        <v>88</v>
      </c>
      <c r="E202" s="2">
        <f>HYPERLINK("capsilon://?command=openfolder&amp;siteaddress=entcreditunion.emaiq-na2.net&amp;folderid=FXB8E47269-ABB0-9C19-9149-B5699B67EB7F","FX2303141")</f>
        <v>0</v>
      </c>
      <c r="F202" t="s">
        <v>19</v>
      </c>
      <c r="G202" t="s">
        <v>19</v>
      </c>
      <c r="H202" t="s">
        <v>89</v>
      </c>
      <c r="I202" t="s">
        <v>492</v>
      </c>
      <c r="J202">
        <v>0</v>
      </c>
      <c r="K202" t="s">
        <v>91</v>
      </c>
      <c r="L202" t="s">
        <v>92</v>
      </c>
      <c r="M202" t="s">
        <v>93</v>
      </c>
      <c r="N202">
        <v>2</v>
      </c>
      <c r="O202" s="1">
        <v>45009.674710648149</v>
      </c>
      <c r="P202" s="1">
        <v>45009.712442129632</v>
      </c>
      <c r="Q202">
        <v>3029</v>
      </c>
      <c r="R202">
        <v>231</v>
      </c>
      <c r="S202" t="b">
        <v>0</v>
      </c>
      <c r="T202" t="s">
        <v>94</v>
      </c>
      <c r="U202" t="b">
        <v>1</v>
      </c>
      <c r="V202" t="s">
        <v>269</v>
      </c>
      <c r="W202" s="1">
        <v>45009.676863425928</v>
      </c>
      <c r="X202">
        <v>144</v>
      </c>
      <c r="Y202">
        <v>38</v>
      </c>
      <c r="Z202">
        <v>0</v>
      </c>
      <c r="AA202">
        <v>38</v>
      </c>
      <c r="AB202">
        <v>0</v>
      </c>
      <c r="AC202">
        <v>9</v>
      </c>
      <c r="AD202">
        <v>-38</v>
      </c>
      <c r="AE202">
        <v>0</v>
      </c>
      <c r="AF202">
        <v>0</v>
      </c>
      <c r="AG202">
        <v>0</v>
      </c>
      <c r="AH202" t="s">
        <v>275</v>
      </c>
      <c r="AI202" s="1">
        <v>45009.712442129632</v>
      </c>
      <c r="AJ202">
        <v>87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-38</v>
      </c>
      <c r="AQ202">
        <v>0</v>
      </c>
      <c r="AR202">
        <v>0</v>
      </c>
      <c r="AS202">
        <v>0</v>
      </c>
      <c r="AT202" t="s">
        <v>94</v>
      </c>
      <c r="AU202" t="s">
        <v>94</v>
      </c>
      <c r="AV202" t="s">
        <v>94</v>
      </c>
      <c r="AW202" t="s">
        <v>94</v>
      </c>
      <c r="AX202" t="s">
        <v>94</v>
      </c>
      <c r="AY202" t="s">
        <v>94</v>
      </c>
      <c r="AZ202" t="s">
        <v>94</v>
      </c>
      <c r="BA202" t="s">
        <v>94</v>
      </c>
      <c r="BB202" t="s">
        <v>94</v>
      </c>
      <c r="BC202" t="s">
        <v>94</v>
      </c>
      <c r="BD202" t="s">
        <v>94</v>
      </c>
      <c r="BE202" t="s">
        <v>94</v>
      </c>
      <c r="BF202" t="s">
        <v>466</v>
      </c>
      <c r="BG202">
        <v>54</v>
      </c>
      <c r="BH202" t="s">
        <v>120</v>
      </c>
    </row>
    <row r="203" spans="1:60">
      <c r="A203" t="s">
        <v>499</v>
      </c>
      <c r="B203" t="s">
        <v>86</v>
      </c>
      <c r="C203" t="s">
        <v>485</v>
      </c>
      <c r="D203" t="s">
        <v>88</v>
      </c>
      <c r="E203" s="2">
        <f>HYPERLINK("capsilon://?command=openfolder&amp;siteaddress=entcreditunion.emaiq-na2.net&amp;folderid=FXB8E47269-ABB0-9C19-9149-B5699B67EB7F","FX2303141")</f>
        <v>0</v>
      </c>
      <c r="F203" t="s">
        <v>19</v>
      </c>
      <c r="G203" t="s">
        <v>19</v>
      </c>
      <c r="H203" t="s">
        <v>89</v>
      </c>
      <c r="I203" t="s">
        <v>494</v>
      </c>
      <c r="J203">
        <v>0</v>
      </c>
      <c r="K203" t="s">
        <v>91</v>
      </c>
      <c r="L203" t="s">
        <v>92</v>
      </c>
      <c r="M203" t="s">
        <v>93</v>
      </c>
      <c r="N203">
        <v>2</v>
      </c>
      <c r="O203" s="1">
        <v>45009.675497685188</v>
      </c>
      <c r="P203" s="1">
        <v>45009.71361111111</v>
      </c>
      <c r="Q203">
        <v>3057</v>
      </c>
      <c r="R203">
        <v>236</v>
      </c>
      <c r="S203" t="b">
        <v>0</v>
      </c>
      <c r="T203" t="s">
        <v>94</v>
      </c>
      <c r="U203" t="b">
        <v>1</v>
      </c>
      <c r="V203" t="s">
        <v>269</v>
      </c>
      <c r="W203" s="1">
        <v>45009.678449074076</v>
      </c>
      <c r="X203">
        <v>136</v>
      </c>
      <c r="Y203">
        <v>34</v>
      </c>
      <c r="Z203">
        <v>0</v>
      </c>
      <c r="AA203">
        <v>34</v>
      </c>
      <c r="AB203">
        <v>0</v>
      </c>
      <c r="AC203">
        <v>6</v>
      </c>
      <c r="AD203">
        <v>-34</v>
      </c>
      <c r="AE203">
        <v>0</v>
      </c>
      <c r="AF203">
        <v>0</v>
      </c>
      <c r="AG203">
        <v>0</v>
      </c>
      <c r="AH203" t="s">
        <v>275</v>
      </c>
      <c r="AI203" s="1">
        <v>45009.71361111111</v>
      </c>
      <c r="AJ203">
        <v>100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-34</v>
      </c>
      <c r="AQ203">
        <v>0</v>
      </c>
      <c r="AR203">
        <v>0</v>
      </c>
      <c r="AS203">
        <v>0</v>
      </c>
      <c r="AT203" t="s">
        <v>94</v>
      </c>
      <c r="AU203" t="s">
        <v>94</v>
      </c>
      <c r="AV203" t="s">
        <v>94</v>
      </c>
      <c r="AW203" t="s">
        <v>94</v>
      </c>
      <c r="AX203" t="s">
        <v>94</v>
      </c>
      <c r="AY203" t="s">
        <v>94</v>
      </c>
      <c r="AZ203" t="s">
        <v>94</v>
      </c>
      <c r="BA203" t="s">
        <v>94</v>
      </c>
      <c r="BB203" t="s">
        <v>94</v>
      </c>
      <c r="BC203" t="s">
        <v>94</v>
      </c>
      <c r="BD203" t="s">
        <v>94</v>
      </c>
      <c r="BE203" t="s">
        <v>94</v>
      </c>
      <c r="BF203" t="s">
        <v>466</v>
      </c>
      <c r="BG203">
        <v>54</v>
      </c>
      <c r="BH203" t="s">
        <v>120</v>
      </c>
    </row>
    <row r="204" spans="1:60">
      <c r="A204" t="s">
        <v>500</v>
      </c>
      <c r="B204" t="s">
        <v>86</v>
      </c>
      <c r="C204" t="s">
        <v>456</v>
      </c>
      <c r="D204" t="s">
        <v>88</v>
      </c>
      <c r="E204" s="2">
        <f>HYPERLINK("capsilon://?command=openfolder&amp;siteaddress=entcreditunion.emaiq-na2.net&amp;folderid=FX5B324296-D85B-C9D5-A4A6-47B60322D6DE","FX230349")</f>
        <v>0</v>
      </c>
      <c r="F204" t="s">
        <v>19</v>
      </c>
      <c r="G204" t="s">
        <v>19</v>
      </c>
      <c r="H204" t="s">
        <v>89</v>
      </c>
      <c r="I204" t="s">
        <v>501</v>
      </c>
      <c r="J204">
        <v>0</v>
      </c>
      <c r="K204" t="s">
        <v>91</v>
      </c>
      <c r="L204" t="s">
        <v>92</v>
      </c>
      <c r="M204" t="s">
        <v>93</v>
      </c>
      <c r="N204">
        <v>2</v>
      </c>
      <c r="O204" s="1">
        <v>45009.713391203702</v>
      </c>
      <c r="P204" s="1">
        <v>45009.791886574072</v>
      </c>
      <c r="Q204">
        <v>6744</v>
      </c>
      <c r="R204">
        <v>38</v>
      </c>
      <c r="S204" t="b">
        <v>0</v>
      </c>
      <c r="T204" t="s">
        <v>94</v>
      </c>
      <c r="U204" t="b">
        <v>0</v>
      </c>
      <c r="V204" t="s">
        <v>269</v>
      </c>
      <c r="W204" s="1">
        <v>45009.73940972222</v>
      </c>
      <c r="X204">
        <v>24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 t="s">
        <v>275</v>
      </c>
      <c r="AI204" s="1">
        <v>45009.791886574072</v>
      </c>
      <c r="AJ204">
        <v>14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 t="s">
        <v>94</v>
      </c>
      <c r="AU204" t="s">
        <v>94</v>
      </c>
      <c r="AV204" t="s">
        <v>94</v>
      </c>
      <c r="AW204" t="s">
        <v>94</v>
      </c>
      <c r="AX204" t="s">
        <v>94</v>
      </c>
      <c r="AY204" t="s">
        <v>94</v>
      </c>
      <c r="AZ204" t="s">
        <v>94</v>
      </c>
      <c r="BA204" t="s">
        <v>94</v>
      </c>
      <c r="BB204" t="s">
        <v>94</v>
      </c>
      <c r="BC204" t="s">
        <v>94</v>
      </c>
      <c r="BD204" t="s">
        <v>94</v>
      </c>
      <c r="BE204" t="s">
        <v>94</v>
      </c>
      <c r="BF204" t="s">
        <v>466</v>
      </c>
      <c r="BG204">
        <v>113</v>
      </c>
      <c r="BH204" t="s">
        <v>98</v>
      </c>
    </row>
    <row r="205" spans="1:60">
      <c r="A205" t="s">
        <v>502</v>
      </c>
      <c r="B205" t="s">
        <v>86</v>
      </c>
      <c r="C205" t="s">
        <v>503</v>
      </c>
      <c r="D205" t="s">
        <v>88</v>
      </c>
      <c r="E205" s="2">
        <f>HYPERLINK("capsilon://?command=openfolder&amp;siteaddress=entcreditunion.emaiq-na2.net&amp;folderid=FX5A6206AE-5D85-C715-F079-EFABC6BB3042","FX2303145")</f>
        <v>0</v>
      </c>
      <c r="F205" t="s">
        <v>19</v>
      </c>
      <c r="G205" t="s">
        <v>19</v>
      </c>
      <c r="H205" t="s">
        <v>89</v>
      </c>
      <c r="I205" t="s">
        <v>504</v>
      </c>
      <c r="J205">
        <v>0</v>
      </c>
      <c r="K205" t="s">
        <v>91</v>
      </c>
      <c r="L205" t="s">
        <v>92</v>
      </c>
      <c r="M205" t="s">
        <v>93</v>
      </c>
      <c r="N205">
        <v>1</v>
      </c>
      <c r="O205" s="1">
        <v>45010.771562499998</v>
      </c>
      <c r="P205" s="1">
        <v>45010.879490740743</v>
      </c>
      <c r="Q205">
        <v>9043</v>
      </c>
      <c r="R205">
        <v>282</v>
      </c>
      <c r="S205" t="b">
        <v>0</v>
      </c>
      <c r="T205" t="s">
        <v>94</v>
      </c>
      <c r="U205" t="b">
        <v>0</v>
      </c>
      <c r="V205" t="s">
        <v>505</v>
      </c>
      <c r="W205" s="1">
        <v>45010.879490740743</v>
      </c>
      <c r="X205">
        <v>161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38</v>
      </c>
      <c r="AF205">
        <v>0</v>
      </c>
      <c r="AG205">
        <v>1</v>
      </c>
      <c r="AH205" t="s">
        <v>94</v>
      </c>
      <c r="AI205" t="s">
        <v>94</v>
      </c>
      <c r="AJ205" t="s">
        <v>94</v>
      </c>
      <c r="AK205" t="s">
        <v>94</v>
      </c>
      <c r="AL205" t="s">
        <v>94</v>
      </c>
      <c r="AM205" t="s">
        <v>94</v>
      </c>
      <c r="AN205" t="s">
        <v>94</v>
      </c>
      <c r="AO205" t="s">
        <v>94</v>
      </c>
      <c r="AP205" t="s">
        <v>94</v>
      </c>
      <c r="AQ205" t="s">
        <v>94</v>
      </c>
      <c r="AR205" t="s">
        <v>94</v>
      </c>
      <c r="AS205" t="s">
        <v>94</v>
      </c>
      <c r="AT205" t="s">
        <v>94</v>
      </c>
      <c r="AU205" t="s">
        <v>94</v>
      </c>
      <c r="AV205" t="s">
        <v>94</v>
      </c>
      <c r="AW205" t="s">
        <v>94</v>
      </c>
      <c r="AX205" t="s">
        <v>94</v>
      </c>
      <c r="AY205" t="s">
        <v>94</v>
      </c>
      <c r="AZ205" t="s">
        <v>94</v>
      </c>
      <c r="BA205" t="s">
        <v>94</v>
      </c>
      <c r="BB205" t="s">
        <v>94</v>
      </c>
      <c r="BC205" t="s">
        <v>94</v>
      </c>
      <c r="BD205" t="s">
        <v>94</v>
      </c>
      <c r="BE205" t="s">
        <v>94</v>
      </c>
      <c r="BF205" t="s">
        <v>506</v>
      </c>
      <c r="BG205">
        <v>155</v>
      </c>
      <c r="BH20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507</v>
      </c>
      <c r="C1" s="3" t="s">
        <v>508</v>
      </c>
      <c r="D1" s="3" t="s">
        <v>509</v>
      </c>
    </row>
    <row r="2" spans="1:4">
      <c r="A2" t="s">
        <v>112</v>
      </c>
      <c r="B2">
        <v>5</v>
      </c>
      <c r="C2">
        <v>0</v>
      </c>
      <c r="D2">
        <v>5</v>
      </c>
    </row>
    <row r="3" spans="1:4">
      <c r="A3" t="s">
        <v>97</v>
      </c>
      <c r="B3">
        <v>24</v>
      </c>
      <c r="C3">
        <v>8</v>
      </c>
      <c r="D3">
        <v>16</v>
      </c>
    </row>
    <row r="4" spans="1:4">
      <c r="A4" t="s">
        <v>103</v>
      </c>
      <c r="B4">
        <v>5</v>
      </c>
      <c r="C4">
        <v>0</v>
      </c>
      <c r="D4">
        <v>5</v>
      </c>
    </row>
    <row r="5" spans="1:4">
      <c r="A5" t="s">
        <v>119</v>
      </c>
      <c r="B5">
        <v>3</v>
      </c>
      <c r="C5">
        <v>2</v>
      </c>
      <c r="D5">
        <v>1</v>
      </c>
    </row>
    <row r="6" spans="1:4">
      <c r="A6" t="s">
        <v>132</v>
      </c>
      <c r="B6">
        <v>3</v>
      </c>
      <c r="C6">
        <v>0</v>
      </c>
      <c r="D6">
        <v>3</v>
      </c>
    </row>
    <row r="7" spans="1:4">
      <c r="A7" t="s">
        <v>141</v>
      </c>
      <c r="B7">
        <v>16</v>
      </c>
      <c r="C7">
        <v>3</v>
      </c>
      <c r="D7">
        <v>13</v>
      </c>
    </row>
    <row r="8" spans="1:4">
      <c r="A8" t="s">
        <v>174</v>
      </c>
      <c r="B8">
        <v>3</v>
      </c>
      <c r="C8">
        <v>2</v>
      </c>
      <c r="D8">
        <v>1</v>
      </c>
    </row>
    <row r="9" spans="1:4">
      <c r="A9" t="s">
        <v>182</v>
      </c>
      <c r="B9">
        <v>1</v>
      </c>
      <c r="C9">
        <v>1</v>
      </c>
      <c r="D9">
        <v>0</v>
      </c>
    </row>
    <row r="10" spans="1:4">
      <c r="A10" t="s">
        <v>184</v>
      </c>
      <c r="B10">
        <v>28</v>
      </c>
      <c r="C10">
        <v>9</v>
      </c>
      <c r="D10">
        <v>19</v>
      </c>
    </row>
    <row r="11" spans="1:4">
      <c r="A11" t="s">
        <v>240</v>
      </c>
      <c r="B11">
        <v>20</v>
      </c>
      <c r="C11">
        <v>7</v>
      </c>
      <c r="D11">
        <v>13</v>
      </c>
    </row>
    <row r="12" spans="1:4">
      <c r="A12" t="s">
        <v>290</v>
      </c>
      <c r="B12">
        <v>3</v>
      </c>
      <c r="C12">
        <v>0</v>
      </c>
      <c r="D12">
        <v>3</v>
      </c>
    </row>
    <row r="13" spans="1:4">
      <c r="A13" t="s">
        <v>296</v>
      </c>
      <c r="B13">
        <v>19</v>
      </c>
      <c r="C13">
        <v>5</v>
      </c>
      <c r="D13">
        <v>14</v>
      </c>
    </row>
    <row r="14" spans="1:4">
      <c r="A14" t="s">
        <v>341</v>
      </c>
      <c r="B14">
        <v>7</v>
      </c>
      <c r="C14">
        <v>0</v>
      </c>
      <c r="D14">
        <v>7</v>
      </c>
    </row>
    <row r="15" spans="1:4">
      <c r="A15" t="s">
        <v>358</v>
      </c>
      <c r="B15">
        <v>27</v>
      </c>
      <c r="C15">
        <v>3</v>
      </c>
      <c r="D15">
        <v>24</v>
      </c>
    </row>
    <row r="16" spans="1:4">
      <c r="A16" t="s">
        <v>408</v>
      </c>
      <c r="B16">
        <v>8</v>
      </c>
      <c r="C16">
        <v>0</v>
      </c>
      <c r="D16">
        <v>8</v>
      </c>
    </row>
    <row r="17" spans="1:4">
      <c r="A17" t="s">
        <v>435</v>
      </c>
      <c r="B17">
        <v>4</v>
      </c>
      <c r="C17">
        <v>1</v>
      </c>
      <c r="D17">
        <v>3</v>
      </c>
    </row>
    <row r="18" spans="1:4">
      <c r="A18" t="s">
        <v>454</v>
      </c>
      <c r="B18">
        <v>5</v>
      </c>
      <c r="C18">
        <v>1</v>
      </c>
      <c r="D18">
        <v>4</v>
      </c>
    </row>
    <row r="19" spans="1:4">
      <c r="A19" t="s">
        <v>466</v>
      </c>
      <c r="B19">
        <v>22</v>
      </c>
      <c r="C19">
        <v>7</v>
      </c>
      <c r="D19">
        <v>15</v>
      </c>
    </row>
    <row r="20" spans="1:4">
      <c r="A20" t="s">
        <v>506</v>
      </c>
      <c r="B20">
        <v>1</v>
      </c>
      <c r="C20">
        <v>1</v>
      </c>
      <c r="D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2023-03-27T09:00:00Z</dcterms:created>
  <dcterms:modified xsi:type="dcterms:W3CDTF">2023-03-28T05:03:33Z</dcterms:modified>
  <cp:category/>
  <cp:contentStatus/>
</cp:coreProperties>
</file>