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1" documentId="11_8BD6526B5DFE45237F6407B016D0DC6CB64C1212" xr6:coauthVersionLast="47" xr6:coauthVersionMax="47" xr10:uidLastSave="{9BFA67F4-024E-4027-AD74-BCE307F18CE9}"/>
  <bookViews>
    <workbookView xWindow="0" yWindow="0" windowWidth="0" windowHeight="0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4" i="2" l="1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<sst xmlns="http://schemas.openxmlformats.org/spreadsheetml/2006/main" count="9217" uniqueCount="660">
  <si>
    <t>Site Address:</t>
  </si>
  <si>
    <t>entcreditunion.emaiq-na2.net</t>
  </si>
  <si>
    <t>Report Name:</t>
  </si>
  <si>
    <t>ENT Tax return Previous Month Completed</t>
  </si>
  <si>
    <t>Report Type:</t>
  </si>
  <si>
    <t>Completed Workitem Report</t>
  </si>
  <si>
    <t>Report Period:</t>
  </si>
  <si>
    <t>Previous-Month</t>
  </si>
  <si>
    <t>Queue Id:</t>
  </si>
  <si>
    <t>QUE56A44807-9584-2119-C209-5AEAED2C719C</t>
  </si>
  <si>
    <t>Queue Name:</t>
  </si>
  <si>
    <t>Tax Return Processing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</si>
  <si>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</si>
  <si>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</si>
  <si>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</si>
  <si>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</si>
  <si>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</si>
  <si>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</si>
  <si>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</si>
  <si>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</si>
  <si>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</si>
  <si>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</si>
  <si>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</si>
  <si>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</si>
  <si>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</si>
  <si>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</si>
  <si>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</si>
  <si>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</si>
  <si>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</si>
  <si>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</si>
  <si>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</si>
  <si>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</si>
  <si>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</si>
  <si>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</si>
  <si>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</si>
  <si>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</si>
  <si>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</si>
  <si>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</si>
  <si>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</si>
  <si>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</si>
  <si>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</si>
  <si>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</si>
  <si>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</si>
  <si>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</si>
  <si>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</si>
  <si>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</si>
  <si>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</si>
  <si>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</si>
  <si>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</si>
  <si>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</si>
  <si>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</si>
  <si>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</si>
  <si>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</si>
  <si>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</si>
  <si>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</si>
  <si>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</si>
  <si>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</si>
  <si>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</si>
  <si>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</si>
  <si>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</si>
  <si>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</si>
  <si>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</si>
  <si>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</si>
  <si>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</si>
  <si>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</si>
  <si>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</si>
  <si>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</si>
  <si>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</si>
  <si>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</si>
  <si>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</si>
  <si>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</si>
  <si>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</si>
  <si>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</si>
  <si>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</si>
  <si>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</si>
  <si>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</si>
  <si>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</si>
  <si>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</si>
  <si>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</si>
  <si>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</si>
  <si>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</si>
  <si>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</si>
  <si>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</si>
  <si>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</si>
  <si>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</si>
  <si>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WI23031004</t>
  </si>
  <si>
    <t>DATA_VALIDATION</t>
  </si>
  <si>
    <t>179614</t>
  </si>
  <si>
    <t>Folder</t>
  </si>
  <si>
    <t>Mailitem</t>
  </si>
  <si>
    <t>MI230318069</t>
  </si>
  <si>
    <t>COMPLETED</t>
  </si>
  <si>
    <t>MARK_AS_COMPLETED</t>
  </si>
  <si>
    <t>Queue</t>
  </si>
  <si>
    <t>N/A</t>
  </si>
  <si>
    <t>Shweta Bendre</t>
  </si>
  <si>
    <t>Samadhan Kamble</t>
  </si>
  <si>
    <t>27-03-2023</t>
  </si>
  <si>
    <t>YES</t>
  </si>
  <si>
    <t>WI2303101</t>
  </si>
  <si>
    <t>178865</t>
  </si>
  <si>
    <t>MI23031095</t>
  </si>
  <si>
    <t>Snehal Nikam</t>
  </si>
  <si>
    <t>Shubham Karwate</t>
  </si>
  <si>
    <t>02-03-2023</t>
  </si>
  <si>
    <t>NO</t>
  </si>
  <si>
    <t>WI23031029</t>
  </si>
  <si>
    <t>179619</t>
  </si>
  <si>
    <t>MI230318519</t>
  </si>
  <si>
    <t>WI23031033</t>
  </si>
  <si>
    <t>WI23031034</t>
  </si>
  <si>
    <t>179740</t>
  </si>
  <si>
    <t>MI230318845</t>
  </si>
  <si>
    <t>Komal Kharde</t>
  </si>
  <si>
    <t>Ujwala Ajabe</t>
  </si>
  <si>
    <t>WI23031043</t>
  </si>
  <si>
    <t>179509</t>
  </si>
  <si>
    <t>MI230319179</t>
  </si>
  <si>
    <t>28-03-2023</t>
  </si>
  <si>
    <t>WI23031045</t>
  </si>
  <si>
    <t>MI230319184</t>
  </si>
  <si>
    <t>WI23031046</t>
  </si>
  <si>
    <t>MI230319187</t>
  </si>
  <si>
    <t>WI23031047</t>
  </si>
  <si>
    <t>MI230319192</t>
  </si>
  <si>
    <t>WI23031049</t>
  </si>
  <si>
    <t>MI230319194</t>
  </si>
  <si>
    <t>WI23031050</t>
  </si>
  <si>
    <t>MI230319197</t>
  </si>
  <si>
    <t>WI23031051</t>
  </si>
  <si>
    <t>MI230319199</t>
  </si>
  <si>
    <t>WI23031052</t>
  </si>
  <si>
    <t>MI230319198</t>
  </si>
  <si>
    <t>WI23031053</t>
  </si>
  <si>
    <t>MI230319204</t>
  </si>
  <si>
    <t>WI23031054</t>
  </si>
  <si>
    <t>MI230319207</t>
  </si>
  <si>
    <t>WI23031055</t>
  </si>
  <si>
    <t>MI230319211</t>
  </si>
  <si>
    <t>WI23031056</t>
  </si>
  <si>
    <t>MI230319213</t>
  </si>
  <si>
    <t>WI23031057</t>
  </si>
  <si>
    <t>MI230319215</t>
  </si>
  <si>
    <t>WI23031058</t>
  </si>
  <si>
    <t>MI230319224</t>
  </si>
  <si>
    <t>WI23031059</t>
  </si>
  <si>
    <t>MI230319223</t>
  </si>
  <si>
    <t>WI23031060</t>
  </si>
  <si>
    <t>MI230319230</t>
  </si>
  <si>
    <t>WI23031061</t>
  </si>
  <si>
    <t>MI230319229</t>
  </si>
  <si>
    <t>WI23031062</t>
  </si>
  <si>
    <t>MI230319236</t>
  </si>
  <si>
    <t>WI23031063</t>
  </si>
  <si>
    <t>MI230319233</t>
  </si>
  <si>
    <t>WI23031064</t>
  </si>
  <si>
    <t>MI230319237</t>
  </si>
  <si>
    <t>WI23031065</t>
  </si>
  <si>
    <t>MI230319235</t>
  </si>
  <si>
    <t>WI23031066</t>
  </si>
  <si>
    <t>MI230319242</t>
  </si>
  <si>
    <t>WI23031067</t>
  </si>
  <si>
    <t>MI230319240</t>
  </si>
  <si>
    <t>WI23031068</t>
  </si>
  <si>
    <t>MI230319243</t>
  </si>
  <si>
    <t>WI23031069</t>
  </si>
  <si>
    <t>MI230319246</t>
  </si>
  <si>
    <t>WI23031070</t>
  </si>
  <si>
    <t>MI230319251</t>
  </si>
  <si>
    <t>WI23031071</t>
  </si>
  <si>
    <t>MI230319253</t>
  </si>
  <si>
    <t>WI23031072</t>
  </si>
  <si>
    <t>MI230319259</t>
  </si>
  <si>
    <t>WI23031073</t>
  </si>
  <si>
    <t>MI230319257</t>
  </si>
  <si>
    <t>WI23031074</t>
  </si>
  <si>
    <t>MI230319262</t>
  </si>
  <si>
    <t>WI23031078</t>
  </si>
  <si>
    <t>WI23031079</t>
  </si>
  <si>
    <t>WI23031080</t>
  </si>
  <si>
    <t>WI23031081</t>
  </si>
  <si>
    <t>WI23031090</t>
  </si>
  <si>
    <t>179676</t>
  </si>
  <si>
    <t>MI230319763</t>
  </si>
  <si>
    <t>WI23031092</t>
  </si>
  <si>
    <t>MI230319767</t>
  </si>
  <si>
    <t>Akshad Mhamunkar</t>
  </si>
  <si>
    <t>WI23031107</t>
  </si>
  <si>
    <t>179301</t>
  </si>
  <si>
    <t>MI230319895</t>
  </si>
  <si>
    <t>WI23031114</t>
  </si>
  <si>
    <t>WI23031119</t>
  </si>
  <si>
    <t>MI230320136</t>
  </si>
  <si>
    <t>WI23031121</t>
  </si>
  <si>
    <t>WI23031122</t>
  </si>
  <si>
    <t>WI23031123</t>
  </si>
  <si>
    <t>WI23031124</t>
  </si>
  <si>
    <t>179662</t>
  </si>
  <si>
    <t>MI230320180</t>
  </si>
  <si>
    <t>WI23031125</t>
  </si>
  <si>
    <t>WI23031126</t>
  </si>
  <si>
    <t>MI230320222</t>
  </si>
  <si>
    <t>WI23031129</t>
  </si>
  <si>
    <t>Supriya Khape</t>
  </si>
  <si>
    <t>WI2303113</t>
  </si>
  <si>
    <t>179219</t>
  </si>
  <si>
    <t>MI23031535</t>
  </si>
  <si>
    <t>Asha Injapuri</t>
  </si>
  <si>
    <t>03-03-2023</t>
  </si>
  <si>
    <t>WI2303114</t>
  </si>
  <si>
    <t>MI23031536</t>
  </si>
  <si>
    <t>WI23031163</t>
  </si>
  <si>
    <t>179687</t>
  </si>
  <si>
    <t>MI230321193</t>
  </si>
  <si>
    <t>29-03-2023</t>
  </si>
  <si>
    <t>WI23031165</t>
  </si>
  <si>
    <t>WI23031184</t>
  </si>
  <si>
    <t>MI230321867</t>
  </si>
  <si>
    <t>30-03-2023</t>
  </si>
  <si>
    <t>WI23031185</t>
  </si>
  <si>
    <t>MI230321932</t>
  </si>
  <si>
    <t>WI23031186</t>
  </si>
  <si>
    <t>MI230321931</t>
  </si>
  <si>
    <t>WI23031187</t>
  </si>
  <si>
    <t>179385</t>
  </si>
  <si>
    <t>MI230321962</t>
  </si>
  <si>
    <t>WI23031188</t>
  </si>
  <si>
    <t>179791</t>
  </si>
  <si>
    <t>MI230321964</t>
  </si>
  <si>
    <t>WI23031189</t>
  </si>
  <si>
    <t>MI230321973</t>
  </si>
  <si>
    <t>WI2303119</t>
  </si>
  <si>
    <t>WI23031191</t>
  </si>
  <si>
    <t>MI230322032</t>
  </si>
  <si>
    <t>WI23031192</t>
  </si>
  <si>
    <t>MI230322049</t>
  </si>
  <si>
    <t>WI23031194</t>
  </si>
  <si>
    <t>MI230322056</t>
  </si>
  <si>
    <t>WI2303120</t>
  </si>
  <si>
    <t>WI23031204</t>
  </si>
  <si>
    <t>WI23031206</t>
  </si>
  <si>
    <t>WI23031207</t>
  </si>
  <si>
    <t>WI23031208</t>
  </si>
  <si>
    <t>WI23031209</t>
  </si>
  <si>
    <t>WI2303121</t>
  </si>
  <si>
    <t>WI23031210</t>
  </si>
  <si>
    <t>WI23031215</t>
  </si>
  <si>
    <t>179058</t>
  </si>
  <si>
    <t>MI230322284</t>
  </si>
  <si>
    <t>WI23031216</t>
  </si>
  <si>
    <t>MI230322285</t>
  </si>
  <si>
    <t>WI23031217</t>
  </si>
  <si>
    <t>WI23031218</t>
  </si>
  <si>
    <t>WI23031219</t>
  </si>
  <si>
    <t>179457</t>
  </si>
  <si>
    <t>MI230322290</t>
  </si>
  <si>
    <t>WI23031220</t>
  </si>
  <si>
    <t>MI230322299</t>
  </si>
  <si>
    <t>WI23031221</t>
  </si>
  <si>
    <t>WI23031226</t>
  </si>
  <si>
    <t>179158</t>
  </si>
  <si>
    <t>MI230322643</t>
  </si>
  <si>
    <t>WI23031228</t>
  </si>
  <si>
    <t>179645</t>
  </si>
  <si>
    <t>MI230322728</t>
  </si>
  <si>
    <t>WI23031229</t>
  </si>
  <si>
    <t>MI230322742</t>
  </si>
  <si>
    <t>WI23031230</t>
  </si>
  <si>
    <t>WI23031231</t>
  </si>
  <si>
    <t>WI23031232</t>
  </si>
  <si>
    <t>WI23031258</t>
  </si>
  <si>
    <t>179104</t>
  </si>
  <si>
    <t>MI230323794</t>
  </si>
  <si>
    <t>31-03-2023</t>
  </si>
  <si>
    <t>WI23031260</t>
  </si>
  <si>
    <t>179644</t>
  </si>
  <si>
    <t>MI230323914</t>
  </si>
  <si>
    <t>WI2303172</t>
  </si>
  <si>
    <t>179188</t>
  </si>
  <si>
    <t>MI23032177</t>
  </si>
  <si>
    <t>Gauri Wavre</t>
  </si>
  <si>
    <t>06-03-2023</t>
  </si>
  <si>
    <t>WI2303173</t>
  </si>
  <si>
    <t>MI23032178</t>
  </si>
  <si>
    <t>WI2303175</t>
  </si>
  <si>
    <t>WI2303219</t>
  </si>
  <si>
    <t>179257</t>
  </si>
  <si>
    <t>MI23032989</t>
  </si>
  <si>
    <t>07-03-2023</t>
  </si>
  <si>
    <t>WI2303220</t>
  </si>
  <si>
    <t>MI23032990</t>
  </si>
  <si>
    <t>WI2303223</t>
  </si>
  <si>
    <t>Pranali Tarade</t>
  </si>
  <si>
    <t>WI2303236</t>
  </si>
  <si>
    <t>179334</t>
  </si>
  <si>
    <t>MI23033297</t>
  </si>
  <si>
    <t>Prajwal Kendre</t>
  </si>
  <si>
    <t>08-03-2023</t>
  </si>
  <si>
    <t>WI2303237</t>
  </si>
  <si>
    <t>MI23033311</t>
  </si>
  <si>
    <t>WI2303238</t>
  </si>
  <si>
    <t>179052</t>
  </si>
  <si>
    <t>MI23033341</t>
  </si>
  <si>
    <t>WI2303240</t>
  </si>
  <si>
    <t>MI23033342</t>
  </si>
  <si>
    <t>WI2303241</t>
  </si>
  <si>
    <t>MI23033343</t>
  </si>
  <si>
    <t>WI2303242</t>
  </si>
  <si>
    <t>WI2303243</t>
  </si>
  <si>
    <t>WI2303244</t>
  </si>
  <si>
    <t>WI2303261</t>
  </si>
  <si>
    <t>WI2303264</t>
  </si>
  <si>
    <t>179323</t>
  </si>
  <si>
    <t>MI23033657</t>
  </si>
  <si>
    <t>Kiran Matkar</t>
  </si>
  <si>
    <t>WI2303272</t>
  </si>
  <si>
    <t>WI2303273</t>
  </si>
  <si>
    <t>MI23033933</t>
  </si>
  <si>
    <t>WI2303274</t>
  </si>
  <si>
    <t>MI23033934</t>
  </si>
  <si>
    <t>WI2303275</t>
  </si>
  <si>
    <t>WI2303276</t>
  </si>
  <si>
    <t>179229</t>
  </si>
  <si>
    <t>MI23033967</t>
  </si>
  <si>
    <t>Parvin Shaikh</t>
  </si>
  <si>
    <t>WI2303277</t>
  </si>
  <si>
    <t>WI2303286</t>
  </si>
  <si>
    <t>MI23034372</t>
  </si>
  <si>
    <t>09-03-2023</t>
  </si>
  <si>
    <t>WI2303289</t>
  </si>
  <si>
    <t>179327</t>
  </si>
  <si>
    <t>MI23034419</t>
  </si>
  <si>
    <t>WI2303291</t>
  </si>
  <si>
    <t>WI2303316</t>
  </si>
  <si>
    <t>MI23035503</t>
  </si>
  <si>
    <t>Rituja Bhuse</t>
  </si>
  <si>
    <t>12-03-2023</t>
  </si>
  <si>
    <t>WI2303317</t>
  </si>
  <si>
    <t>13-03-2023</t>
  </si>
  <si>
    <t>WI2303330</t>
  </si>
  <si>
    <t>179408</t>
  </si>
  <si>
    <t>MI23035712</t>
  </si>
  <si>
    <t>WI2303331</t>
  </si>
  <si>
    <t>MI23035732</t>
  </si>
  <si>
    <t>WI2303332</t>
  </si>
  <si>
    <t>MI23035728</t>
  </si>
  <si>
    <t>WI2303335</t>
  </si>
  <si>
    <t>MI23035747</t>
  </si>
  <si>
    <t>WI2303336</t>
  </si>
  <si>
    <t>MI23035748</t>
  </si>
  <si>
    <t>WI2303337</t>
  </si>
  <si>
    <t>MI23035750</t>
  </si>
  <si>
    <t>WI2303340</t>
  </si>
  <si>
    <t>MI23035752</t>
  </si>
  <si>
    <t>WI2303342</t>
  </si>
  <si>
    <t>179156</t>
  </si>
  <si>
    <t>MI23035755</t>
  </si>
  <si>
    <t>WI2303343</t>
  </si>
  <si>
    <t>MI23035754</t>
  </si>
  <si>
    <t>WI2303345</t>
  </si>
  <si>
    <t>MI23035765</t>
  </si>
  <si>
    <t>WI2303356</t>
  </si>
  <si>
    <t>WI2303357</t>
  </si>
  <si>
    <t>WI2303358</t>
  </si>
  <si>
    <t>WI2303360</t>
  </si>
  <si>
    <t>WI2303382</t>
  </si>
  <si>
    <t>179380</t>
  </si>
  <si>
    <t>MI23036170</t>
  </si>
  <si>
    <t>WI2303383</t>
  </si>
  <si>
    <t>MI23036174</t>
  </si>
  <si>
    <t>WI2303384</t>
  </si>
  <si>
    <t>MI23036183</t>
  </si>
  <si>
    <t>WI2303385</t>
  </si>
  <si>
    <t>MI23036187</t>
  </si>
  <si>
    <t>WI2303386</t>
  </si>
  <si>
    <t>WI2303387</t>
  </si>
  <si>
    <t>WI2303388</t>
  </si>
  <si>
    <t>WI2303391</t>
  </si>
  <si>
    <t>MI23036393</t>
  </si>
  <si>
    <t>WI2303392</t>
  </si>
  <si>
    <t>179367</t>
  </si>
  <si>
    <t>MI23036416</t>
  </si>
  <si>
    <t>WI2303393</t>
  </si>
  <si>
    <t>WI2303394</t>
  </si>
  <si>
    <t>WI2303410</t>
  </si>
  <si>
    <t>179358</t>
  </si>
  <si>
    <t>MI23036665</t>
  </si>
  <si>
    <t>Sonam More</t>
  </si>
  <si>
    <t>Prajakta Mane</t>
  </si>
  <si>
    <t>WI2303411</t>
  </si>
  <si>
    <t>MI23036664</t>
  </si>
  <si>
    <t>WI2303416</t>
  </si>
  <si>
    <t>MI23036881</t>
  </si>
  <si>
    <t>Nilesh Thakur</t>
  </si>
  <si>
    <t>14-03-2023</t>
  </si>
  <si>
    <t>WI2303417</t>
  </si>
  <si>
    <t>MI23036937</t>
  </si>
  <si>
    <t>WI2303418</t>
  </si>
  <si>
    <t>MI23036939</t>
  </si>
  <si>
    <t>WI2303429</t>
  </si>
  <si>
    <t>179461</t>
  </si>
  <si>
    <t>MI23037055</t>
  </si>
  <si>
    <t>WI2303431</t>
  </si>
  <si>
    <t>MI23037056</t>
  </si>
  <si>
    <t>WI2303432</t>
  </si>
  <si>
    <t>MI23037063</t>
  </si>
  <si>
    <t>WI2303434</t>
  </si>
  <si>
    <t>MI23037066</t>
  </si>
  <si>
    <t>WI2303441</t>
  </si>
  <si>
    <t>WI2303442</t>
  </si>
  <si>
    <t>WI2303444</t>
  </si>
  <si>
    <t>WI2303445</t>
  </si>
  <si>
    <t>WI2303446</t>
  </si>
  <si>
    <t>WI2303447</t>
  </si>
  <si>
    <t>Ganesh Bavdiwale</t>
  </si>
  <si>
    <t>WI2303455</t>
  </si>
  <si>
    <t>179420</t>
  </si>
  <si>
    <t>MI23037269</t>
  </si>
  <si>
    <t>WI2303468</t>
  </si>
  <si>
    <t>WI2303487</t>
  </si>
  <si>
    <t>179413</t>
  </si>
  <si>
    <t>MI23037676</t>
  </si>
  <si>
    <t>Amruta Battewar</t>
  </si>
  <si>
    <t>WI2303488</t>
  </si>
  <si>
    <t>MI23037680</t>
  </si>
  <si>
    <t>WI2303495</t>
  </si>
  <si>
    <t>179360</t>
  </si>
  <si>
    <t>MI23037722</t>
  </si>
  <si>
    <t>WI2303501</t>
  </si>
  <si>
    <t>Vikash Parmar</t>
  </si>
  <si>
    <t>WI2303507</t>
  </si>
  <si>
    <t>WI230353</t>
  </si>
  <si>
    <t>178929</t>
  </si>
  <si>
    <t>MI2303893</t>
  </si>
  <si>
    <t>WI230354</t>
  </si>
  <si>
    <t>179083</t>
  </si>
  <si>
    <t>MI2303918</t>
  </si>
  <si>
    <t>WI230355</t>
  </si>
  <si>
    <t>MI2303924</t>
  </si>
  <si>
    <t>WI2303554</t>
  </si>
  <si>
    <t>179076</t>
  </si>
  <si>
    <t>MI23038358</t>
  </si>
  <si>
    <t>15-03-2023</t>
  </si>
  <si>
    <t>WI2303555</t>
  </si>
  <si>
    <t>MI23038361</t>
  </si>
  <si>
    <t>WI2303557</t>
  </si>
  <si>
    <t>WI2303567</t>
  </si>
  <si>
    <t>MI23038806</t>
  </si>
  <si>
    <t>16-03-2023</t>
  </si>
  <si>
    <t>WI2303568</t>
  </si>
  <si>
    <t>MI23038807</t>
  </si>
  <si>
    <t>WI2303569</t>
  </si>
  <si>
    <t>MI23038819</t>
  </si>
  <si>
    <t>WI2303575</t>
  </si>
  <si>
    <t>MI23038844</t>
  </si>
  <si>
    <t>WI2303578</t>
  </si>
  <si>
    <t>WI230358</t>
  </si>
  <si>
    <t>MI2303931</t>
  </si>
  <si>
    <t>WI2303592</t>
  </si>
  <si>
    <t>MI23039157</t>
  </si>
  <si>
    <t>WI2303595</t>
  </si>
  <si>
    <t>179476</t>
  </si>
  <si>
    <t>MI23039249</t>
  </si>
  <si>
    <t>WI2303598</t>
  </si>
  <si>
    <t>MI23039322</t>
  </si>
  <si>
    <t>WI2303599</t>
  </si>
  <si>
    <t>MI23039321</t>
  </si>
  <si>
    <t>WI230360</t>
  </si>
  <si>
    <t>MI2303932</t>
  </si>
  <si>
    <t>WI2303607</t>
  </si>
  <si>
    <t>WI2303608</t>
  </si>
  <si>
    <t>WI2303609</t>
  </si>
  <si>
    <t>WI230361</t>
  </si>
  <si>
    <t>MI2303937</t>
  </si>
  <si>
    <t>WI2303610</t>
  </si>
  <si>
    <t>WI2303623</t>
  </si>
  <si>
    <t>179520</t>
  </si>
  <si>
    <t>MI23039867</t>
  </si>
  <si>
    <t>Kalyani Mane</t>
  </si>
  <si>
    <t>WI2303626</t>
  </si>
  <si>
    <t>MI23039870</t>
  </si>
  <si>
    <t>WI2303627</t>
  </si>
  <si>
    <t>WI2303628</t>
  </si>
  <si>
    <t>WI2303632</t>
  </si>
  <si>
    <t>179526</t>
  </si>
  <si>
    <t>MI23039902</t>
  </si>
  <si>
    <t>WI2303634</t>
  </si>
  <si>
    <t>MI23039908</t>
  </si>
  <si>
    <t>WI230364</t>
  </si>
  <si>
    <t>MI2303938</t>
  </si>
  <si>
    <t>WI2303649</t>
  </si>
  <si>
    <t>MI230310577</t>
  </si>
  <si>
    <t>17-03-2023</t>
  </si>
  <si>
    <t>WI230365</t>
  </si>
  <si>
    <t>MI2303941</t>
  </si>
  <si>
    <t>WI2303650</t>
  </si>
  <si>
    <t>MI230310603</t>
  </si>
  <si>
    <t>WI2303651</t>
  </si>
  <si>
    <t>WI2303657</t>
  </si>
  <si>
    <t>179316</t>
  </si>
  <si>
    <t>MI230310764</t>
  </si>
  <si>
    <t>WI2303658</t>
  </si>
  <si>
    <t>MI230310761</t>
  </si>
  <si>
    <t>WI230366</t>
  </si>
  <si>
    <t>MI2303943</t>
  </si>
  <si>
    <t>WI2303660</t>
  </si>
  <si>
    <t>WI2303661</t>
  </si>
  <si>
    <t>WI2303664</t>
  </si>
  <si>
    <t>MI230310983</t>
  </si>
  <si>
    <t>20-03-2023</t>
  </si>
  <si>
    <t>WI2303665</t>
  </si>
  <si>
    <t>Varsha Dombale</t>
  </si>
  <si>
    <t>WI2303666</t>
  </si>
  <si>
    <t>MI230311011</t>
  </si>
  <si>
    <t>WI2303667</t>
  </si>
  <si>
    <t>WI2303668</t>
  </si>
  <si>
    <t>WI2303679</t>
  </si>
  <si>
    <t>179464</t>
  </si>
  <si>
    <t>MI230311457</t>
  </si>
  <si>
    <t>WI2303680</t>
  </si>
  <si>
    <t>MI230311458</t>
  </si>
  <si>
    <t>WI2303682</t>
  </si>
  <si>
    <t>MI230311468</t>
  </si>
  <si>
    <t>WI2303683</t>
  </si>
  <si>
    <t>WI2303684</t>
  </si>
  <si>
    <t>WI2303685</t>
  </si>
  <si>
    <t>WI2303686</t>
  </si>
  <si>
    <t>179133</t>
  </si>
  <si>
    <t>MI230311580</t>
  </si>
  <si>
    <t>WI2303694</t>
  </si>
  <si>
    <t>179593</t>
  </si>
  <si>
    <t>MI230311737</t>
  </si>
  <si>
    <t>WI2303695</t>
  </si>
  <si>
    <t>MI230311738</t>
  </si>
  <si>
    <t>WI2303696</t>
  </si>
  <si>
    <t>179401</t>
  </si>
  <si>
    <t>MI230311745</t>
  </si>
  <si>
    <t>WI2303698</t>
  </si>
  <si>
    <t>WI2303705</t>
  </si>
  <si>
    <t>MI230311798</t>
  </si>
  <si>
    <t>WI2303707</t>
  </si>
  <si>
    <t>WI2303708</t>
  </si>
  <si>
    <t>179493</t>
  </si>
  <si>
    <t>MI230311817</t>
  </si>
  <si>
    <t>WI2303709</t>
  </si>
  <si>
    <t>MI230311819</t>
  </si>
  <si>
    <t>WI2303712</t>
  </si>
  <si>
    <t>WI2303716</t>
  </si>
  <si>
    <t>WI2303717</t>
  </si>
  <si>
    <t>WI2303718</t>
  </si>
  <si>
    <t>WI2303732</t>
  </si>
  <si>
    <t>WI2303738</t>
  </si>
  <si>
    <t>179292</t>
  </si>
  <si>
    <t>MI230312091</t>
  </si>
  <si>
    <t>WI2303739</t>
  </si>
  <si>
    <t>MI230312093</t>
  </si>
  <si>
    <t>WI2303745</t>
  </si>
  <si>
    <t>179014</t>
  </si>
  <si>
    <t>MI230312206</t>
  </si>
  <si>
    <t>21-03-2023</t>
  </si>
  <si>
    <t>WI2303746</t>
  </si>
  <si>
    <t>MI230312207</t>
  </si>
  <si>
    <t>WI2303747</t>
  </si>
  <si>
    <t>MI230312208</t>
  </si>
  <si>
    <t>WI2303748</t>
  </si>
  <si>
    <t>WI2303749</t>
  </si>
  <si>
    <t>WI230375</t>
  </si>
  <si>
    <t>WI2303750</t>
  </si>
  <si>
    <t>WI230376</t>
  </si>
  <si>
    <t>WI230377</t>
  </si>
  <si>
    <t>WI230378</t>
  </si>
  <si>
    <t>179176</t>
  </si>
  <si>
    <t>MI2303973</t>
  </si>
  <si>
    <t>WI230379</t>
  </si>
  <si>
    <t>MI2303974</t>
  </si>
  <si>
    <t>WI2303794</t>
  </si>
  <si>
    <t>179410</t>
  </si>
  <si>
    <t>MI230313085</t>
  </si>
  <si>
    <t>WI2303796</t>
  </si>
  <si>
    <t>Shweta Shirke</t>
  </si>
  <si>
    <t>WI230380</t>
  </si>
  <si>
    <t>MI2303975</t>
  </si>
  <si>
    <t>WI2303807</t>
  </si>
  <si>
    <t>179186</t>
  </si>
  <si>
    <t>MI230313808</t>
  </si>
  <si>
    <t>22-03-2023</t>
  </si>
  <si>
    <t>WI230382</t>
  </si>
  <si>
    <t>MI2303976</t>
  </si>
  <si>
    <t>WI230383</t>
  </si>
  <si>
    <t>WI2303830</t>
  </si>
  <si>
    <t>MI230314365</t>
  </si>
  <si>
    <t>WI2303833</t>
  </si>
  <si>
    <t>MI230314385</t>
  </si>
  <si>
    <t>WI2303834</t>
  </si>
  <si>
    <t>MI230314388</t>
  </si>
  <si>
    <t>WI230384</t>
  </si>
  <si>
    <t>WI230385</t>
  </si>
  <si>
    <t>WI230386</t>
  </si>
  <si>
    <t>WI230387</t>
  </si>
  <si>
    <t>WI230388</t>
  </si>
  <si>
    <t>WI2303880</t>
  </si>
  <si>
    <t>179004</t>
  </si>
  <si>
    <t>MI230315524</t>
  </si>
  <si>
    <t>23-03-2023</t>
  </si>
  <si>
    <t>WI2303882</t>
  </si>
  <si>
    <t>179313</t>
  </si>
  <si>
    <t>MI230315557</t>
  </si>
  <si>
    <t>WI2303883</t>
  </si>
  <si>
    <t>MI230315562</t>
  </si>
  <si>
    <t>WI2303885</t>
  </si>
  <si>
    <t>WI2303886</t>
  </si>
  <si>
    <t>WI230389</t>
  </si>
  <si>
    <t>WI2303895</t>
  </si>
  <si>
    <t>MI230315975</t>
  </si>
  <si>
    <t>24-03-2023</t>
  </si>
  <si>
    <t>WI2303896</t>
  </si>
  <si>
    <t>MI230315977</t>
  </si>
  <si>
    <t>WI2303897</t>
  </si>
  <si>
    <t>WI2303898</t>
  </si>
  <si>
    <t>Sagar Belhekar</t>
  </si>
  <si>
    <t>WI2303900</t>
  </si>
  <si>
    <t>MI230316203</t>
  </si>
  <si>
    <t>WI2303901</t>
  </si>
  <si>
    <t>MI230316204</t>
  </si>
  <si>
    <t>WI2303905</t>
  </si>
  <si>
    <t>WI2303906</t>
  </si>
  <si>
    <t>WI2303907</t>
  </si>
  <si>
    <t>MI230316383</t>
  </si>
  <si>
    <t>WI2303909</t>
  </si>
  <si>
    <t>WI2303910</t>
  </si>
  <si>
    <t>179091</t>
  </si>
  <si>
    <t>MI230316428</t>
  </si>
  <si>
    <t>WI2303941</t>
  </si>
  <si>
    <t>MI230316659</t>
  </si>
  <si>
    <t>WI2303942</t>
  </si>
  <si>
    <t>MI230316661</t>
  </si>
  <si>
    <t>WI2303944</t>
  </si>
  <si>
    <t>MI230316676</t>
  </si>
  <si>
    <t>WI2303945</t>
  </si>
  <si>
    <t>MI230316679</t>
  </si>
  <si>
    <t>WI2303946</t>
  </si>
  <si>
    <t>MI230316681</t>
  </si>
  <si>
    <t>WI2303952</t>
  </si>
  <si>
    <t>WI2303953</t>
  </si>
  <si>
    <t>WI2303954</t>
  </si>
  <si>
    <t>WI2303955</t>
  </si>
  <si>
    <t>WI2303956</t>
  </si>
  <si>
    <t>WI2303958</t>
  </si>
  <si>
    <t>MI230316881</t>
  </si>
  <si>
    <t>WI2303972</t>
  </si>
  <si>
    <t>178890</t>
  </si>
  <si>
    <t>MI230317203</t>
  </si>
  <si>
    <t>Adesh Dhire</t>
  </si>
  <si>
    <t>25-03-2023</t>
  </si>
  <si>
    <t>WI2303973</t>
  </si>
  <si>
    <t>WI2303976</t>
  </si>
  <si>
    <t>MI230317387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</si>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</sst>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45018.083338298609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44987</v>
      </c>
    </row>
    <row r="10" spans="1:2">
      <c r="A10" t="s">
        <v>16</v>
      </c>
      <c r="B10" s="1">
        <v>45018.083338298609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84"/>
  <sheetViews>
    <sheetView tabSelected="1" topLeftCell="C1" workbookViewId="0">
      <selection activeCell="N1" sqref="N1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HYPERLINK("capsilon://?command=openfolder&amp;siteaddress=entcreditunion.emaiq-na2.net&amp;folderid=FXE7BDEED7-0D58-22A8-BADA-BF696F8D58BE","FX2303127")</f>
        <v>FX2303127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2</v>
      </c>
      <c r="O2" s="1">
        <v>45012.642199074071</v>
      </c>
      <c r="P2" s="1">
        <v>45012.743379629632</v>
      </c>
      <c r="Q2">
        <v>8693</v>
      </c>
      <c r="R2">
        <v>49</v>
      </c>
      <c r="S2" t="b">
        <v>0</v>
      </c>
      <c r="T2" t="s">
        <v>94</v>
      </c>
      <c r="U2" t="b">
        <v>0</v>
      </c>
      <c r="V2" t="s">
        <v>95</v>
      </c>
      <c r="W2" s="1">
        <v>45012.733715277776</v>
      </c>
      <c r="X2">
        <v>26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96</v>
      </c>
      <c r="AI2" s="1">
        <v>45012.743379629632</v>
      </c>
      <c r="AJ2">
        <v>9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145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HYPERLINK("capsilon://?command=openfolder&amp;siteaddress=entcreditunion.emaiq-na2.net&amp;folderid=FX340EEF1E-3435-2C10-3579-675BEBE9B9EE","FX230230")</f>
        <v>FX230230</v>
      </c>
      <c r="F3" t="s">
        <v>19</v>
      </c>
      <c r="G3" t="s">
        <v>19</v>
      </c>
      <c r="H3" t="s">
        <v>89</v>
      </c>
      <c r="I3" t="s">
        <v>101</v>
      </c>
      <c r="J3">
        <v>0</v>
      </c>
      <c r="K3" t="s">
        <v>91</v>
      </c>
      <c r="L3" t="s">
        <v>92</v>
      </c>
      <c r="M3" t="s">
        <v>93</v>
      </c>
      <c r="N3">
        <v>2</v>
      </c>
      <c r="O3" s="1">
        <v>44987.731631944444</v>
      </c>
      <c r="P3" s="1">
        <v>44987.802430555559</v>
      </c>
      <c r="Q3">
        <v>5488</v>
      </c>
      <c r="R3">
        <v>629</v>
      </c>
      <c r="S3" t="b">
        <v>0</v>
      </c>
      <c r="T3" t="s">
        <v>94</v>
      </c>
      <c r="U3" t="b">
        <v>0</v>
      </c>
      <c r="V3" t="s">
        <v>102</v>
      </c>
      <c r="W3" s="1">
        <v>44987.775127314817</v>
      </c>
      <c r="X3">
        <v>361</v>
      </c>
      <c r="Y3">
        <v>45</v>
      </c>
      <c r="Z3">
        <v>0</v>
      </c>
      <c r="AA3">
        <v>45</v>
      </c>
      <c r="AB3">
        <v>0</v>
      </c>
      <c r="AC3">
        <v>18</v>
      </c>
      <c r="AD3">
        <v>-45</v>
      </c>
      <c r="AE3">
        <v>0</v>
      </c>
      <c r="AF3">
        <v>0</v>
      </c>
      <c r="AG3">
        <v>0</v>
      </c>
      <c r="AH3" t="s">
        <v>103</v>
      </c>
      <c r="AI3" s="1">
        <v>44987.802430555559</v>
      </c>
      <c r="AJ3">
        <v>263</v>
      </c>
      <c r="AK3">
        <v>0</v>
      </c>
      <c r="AL3">
        <v>0</v>
      </c>
      <c r="AM3">
        <v>0</v>
      </c>
      <c r="AN3">
        <v>0</v>
      </c>
      <c r="AO3">
        <v>0</v>
      </c>
      <c r="AP3">
        <v>-45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104</v>
      </c>
      <c r="BG3">
        <v>101</v>
      </c>
      <c r="BH3" t="s">
        <v>105</v>
      </c>
    </row>
    <row r="4" spans="1:60">
      <c r="A4" t="s">
        <v>106</v>
      </c>
      <c r="B4" t="s">
        <v>86</v>
      </c>
      <c r="C4" t="s">
        <v>107</v>
      </c>
      <c r="D4" t="s">
        <v>88</v>
      </c>
      <c r="E4" s="2" t="str">
        <f>HYPERLINK("capsilon://?command=openfolder&amp;siteaddress=entcreditunion.emaiq-na2.net&amp;folderid=FX5895E6DF-911D-5132-FC58-981BDC266FD7","FX2303156")</f>
        <v>FX2303156</v>
      </c>
      <c r="F4" t="s">
        <v>19</v>
      </c>
      <c r="G4" t="s">
        <v>19</v>
      </c>
      <c r="H4" t="s">
        <v>89</v>
      </c>
      <c r="I4" t="s">
        <v>108</v>
      </c>
      <c r="J4">
        <v>0</v>
      </c>
      <c r="K4" t="s">
        <v>91</v>
      </c>
      <c r="L4" t="s">
        <v>92</v>
      </c>
      <c r="M4" t="s">
        <v>93</v>
      </c>
      <c r="N4">
        <v>1</v>
      </c>
      <c r="O4" s="1">
        <v>45012.722407407404</v>
      </c>
      <c r="P4" s="1">
        <v>45012.771631944444</v>
      </c>
      <c r="Q4">
        <v>4006</v>
      </c>
      <c r="R4">
        <v>247</v>
      </c>
      <c r="S4" t="b">
        <v>0</v>
      </c>
      <c r="T4" t="s">
        <v>94</v>
      </c>
      <c r="U4" t="b">
        <v>0</v>
      </c>
      <c r="V4" t="s">
        <v>95</v>
      </c>
      <c r="W4" s="1">
        <v>45012.771631944444</v>
      </c>
      <c r="X4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63</v>
      </c>
      <c r="AF4">
        <v>0</v>
      </c>
      <c r="AG4">
        <v>1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97</v>
      </c>
      <c r="BG4">
        <v>70</v>
      </c>
      <c r="BH4" t="s">
        <v>105</v>
      </c>
    </row>
    <row r="5" spans="1:60">
      <c r="A5" t="s">
        <v>109</v>
      </c>
      <c r="B5" t="s">
        <v>86</v>
      </c>
      <c r="C5" t="s">
        <v>107</v>
      </c>
      <c r="D5" t="s">
        <v>88</v>
      </c>
      <c r="E5" s="2" t="str">
        <f>HYPERLINK("capsilon://?command=openfolder&amp;siteaddress=entcreditunion.emaiq-na2.net&amp;folderid=FX5895E6DF-911D-5132-FC58-981BDC266FD7","FX2303156")</f>
        <v>FX2303156</v>
      </c>
      <c r="F5" t="s">
        <v>19</v>
      </c>
      <c r="G5" t="s">
        <v>19</v>
      </c>
      <c r="H5" t="s">
        <v>89</v>
      </c>
      <c r="I5" t="s">
        <v>108</v>
      </c>
      <c r="J5">
        <v>0</v>
      </c>
      <c r="K5" t="s">
        <v>91</v>
      </c>
      <c r="L5" t="s">
        <v>92</v>
      </c>
      <c r="M5" t="s">
        <v>93</v>
      </c>
      <c r="N5">
        <v>2</v>
      </c>
      <c r="O5" s="1">
        <v>45012.772060185183</v>
      </c>
      <c r="P5" s="1">
        <v>45012.8047337963</v>
      </c>
      <c r="Q5">
        <v>2211</v>
      </c>
      <c r="R5">
        <v>612</v>
      </c>
      <c r="S5" t="b">
        <v>0</v>
      </c>
      <c r="T5" t="s">
        <v>94</v>
      </c>
      <c r="U5" t="b">
        <v>1</v>
      </c>
      <c r="V5" t="s">
        <v>95</v>
      </c>
      <c r="W5" s="1">
        <v>45012.777766203704</v>
      </c>
      <c r="X5">
        <v>439</v>
      </c>
      <c r="Y5">
        <v>63</v>
      </c>
      <c r="Z5">
        <v>0</v>
      </c>
      <c r="AA5">
        <v>63</v>
      </c>
      <c r="AB5">
        <v>0</v>
      </c>
      <c r="AC5">
        <v>16</v>
      </c>
      <c r="AD5">
        <v>-63</v>
      </c>
      <c r="AE5">
        <v>0</v>
      </c>
      <c r="AF5">
        <v>0</v>
      </c>
      <c r="AG5">
        <v>0</v>
      </c>
      <c r="AH5" t="s">
        <v>96</v>
      </c>
      <c r="AI5" s="1">
        <v>45012.8047337963</v>
      </c>
      <c r="AJ5">
        <v>173</v>
      </c>
      <c r="AK5">
        <v>0</v>
      </c>
      <c r="AL5">
        <v>0</v>
      </c>
      <c r="AM5">
        <v>0</v>
      </c>
      <c r="AN5">
        <v>0</v>
      </c>
      <c r="AO5">
        <v>0</v>
      </c>
      <c r="AP5">
        <v>-63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97</v>
      </c>
      <c r="BG5">
        <v>47</v>
      </c>
      <c r="BH5" t="s">
        <v>105</v>
      </c>
    </row>
    <row r="6" spans="1:60">
      <c r="A6" t="s">
        <v>110</v>
      </c>
      <c r="B6" t="s">
        <v>86</v>
      </c>
      <c r="C6" t="s">
        <v>111</v>
      </c>
      <c r="D6" t="s">
        <v>88</v>
      </c>
      <c r="E6" s="2" t="str">
        <f>HYPERLINK("capsilon://?command=openfolder&amp;siteaddress=entcreditunion.emaiq-na2.net&amp;folderid=FX6B868864-3E87-4AFA-C7AB-E0ACAA55C09F","FX2303153")</f>
        <v>FX2303153</v>
      </c>
      <c r="F6" t="s">
        <v>19</v>
      </c>
      <c r="G6" t="s">
        <v>19</v>
      </c>
      <c r="H6" t="s">
        <v>89</v>
      </c>
      <c r="I6" t="s">
        <v>112</v>
      </c>
      <c r="J6">
        <v>0</v>
      </c>
      <c r="K6" t="s">
        <v>91</v>
      </c>
      <c r="L6" t="s">
        <v>92</v>
      </c>
      <c r="M6" t="s">
        <v>93</v>
      </c>
      <c r="N6">
        <v>2</v>
      </c>
      <c r="O6" s="1">
        <v>45012.790092592593</v>
      </c>
      <c r="P6" s="1">
        <v>45013.15966435185</v>
      </c>
      <c r="Q6">
        <v>31611</v>
      </c>
      <c r="R6">
        <v>320</v>
      </c>
      <c r="S6" t="b">
        <v>0</v>
      </c>
      <c r="T6" t="s">
        <v>94</v>
      </c>
      <c r="U6" t="b">
        <v>0</v>
      </c>
      <c r="V6" t="s">
        <v>113</v>
      </c>
      <c r="W6" s="1">
        <v>45012.871145833335</v>
      </c>
      <c r="X6">
        <v>246</v>
      </c>
      <c r="Y6">
        <v>0</v>
      </c>
      <c r="Z6">
        <v>0</v>
      </c>
      <c r="AA6">
        <v>0</v>
      </c>
      <c r="AB6">
        <v>9</v>
      </c>
      <c r="AC6">
        <v>2</v>
      </c>
      <c r="AD6">
        <v>0</v>
      </c>
      <c r="AE6">
        <v>0</v>
      </c>
      <c r="AF6">
        <v>0</v>
      </c>
      <c r="AG6">
        <v>0</v>
      </c>
      <c r="AH6" t="s">
        <v>114</v>
      </c>
      <c r="AI6" s="1">
        <v>45013.15966435185</v>
      </c>
      <c r="AJ6">
        <v>65</v>
      </c>
      <c r="AK6">
        <v>0</v>
      </c>
      <c r="AL6">
        <v>0</v>
      </c>
      <c r="AM6">
        <v>0</v>
      </c>
      <c r="AN6">
        <v>18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97</v>
      </c>
      <c r="BG6">
        <v>532</v>
      </c>
      <c r="BH6" t="s">
        <v>98</v>
      </c>
    </row>
    <row r="7" spans="1:60">
      <c r="A7" t="s">
        <v>115</v>
      </c>
      <c r="B7" t="s">
        <v>86</v>
      </c>
      <c r="C7" t="s">
        <v>116</v>
      </c>
      <c r="D7" t="s">
        <v>88</v>
      </c>
      <c r="E7" s="2" t="str">
        <f>HYPERLINK("capsilon://?command=openfolder&amp;siteaddress=entcreditunion.emaiq-na2.net&amp;folderid=FX096DCA0E-D3B6-74CD-03F1-10B19EF8FA93","FX2303161")</f>
        <v>FX2303161</v>
      </c>
      <c r="F7" t="s">
        <v>19</v>
      </c>
      <c r="G7" t="s">
        <v>19</v>
      </c>
      <c r="H7" t="s">
        <v>89</v>
      </c>
      <c r="I7" t="s">
        <v>117</v>
      </c>
      <c r="J7">
        <v>0</v>
      </c>
      <c r="K7" t="s">
        <v>91</v>
      </c>
      <c r="L7" t="s">
        <v>92</v>
      </c>
      <c r="M7" t="s">
        <v>93</v>
      </c>
      <c r="N7">
        <v>2</v>
      </c>
      <c r="O7" s="1">
        <v>45013.454780092594</v>
      </c>
      <c r="P7" s="1">
        <v>45013.494479166664</v>
      </c>
      <c r="Q7">
        <v>3343</v>
      </c>
      <c r="R7">
        <v>87</v>
      </c>
      <c r="S7" t="b">
        <v>0</v>
      </c>
      <c r="T7" t="s">
        <v>94</v>
      </c>
      <c r="U7" t="b">
        <v>0</v>
      </c>
      <c r="V7" t="s">
        <v>102</v>
      </c>
      <c r="W7" s="1">
        <v>45013.490057870367</v>
      </c>
      <c r="X7">
        <v>46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96</v>
      </c>
      <c r="AI7" s="1">
        <v>45013.494479166664</v>
      </c>
      <c r="AJ7">
        <v>22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118</v>
      </c>
      <c r="BG7">
        <v>57</v>
      </c>
      <c r="BH7" t="s">
        <v>105</v>
      </c>
    </row>
    <row r="8" spans="1:60">
      <c r="A8" t="s">
        <v>119</v>
      </c>
      <c r="B8" t="s">
        <v>86</v>
      </c>
      <c r="C8" t="s">
        <v>116</v>
      </c>
      <c r="D8" t="s">
        <v>88</v>
      </c>
      <c r="E8" s="2" t="str">
        <f>HYPERLINK("capsilon://?command=openfolder&amp;siteaddress=entcreditunion.emaiq-na2.net&amp;folderid=FX096DCA0E-D3B6-74CD-03F1-10B19EF8FA93","FX2303161")</f>
        <v>FX2303161</v>
      </c>
      <c r="F8" t="s">
        <v>19</v>
      </c>
      <c r="G8" t="s">
        <v>19</v>
      </c>
      <c r="H8" t="s">
        <v>89</v>
      </c>
      <c r="I8" t="s">
        <v>120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45013.45553240741</v>
      </c>
      <c r="P8" s="1">
        <v>45013.494513888887</v>
      </c>
      <c r="Q8">
        <v>3285</v>
      </c>
      <c r="R8">
        <v>83</v>
      </c>
      <c r="S8" t="b">
        <v>0</v>
      </c>
      <c r="T8" t="s">
        <v>94</v>
      </c>
      <c r="U8" t="b">
        <v>0</v>
      </c>
      <c r="V8" t="s">
        <v>102</v>
      </c>
      <c r="W8" s="1">
        <v>45013.490995370368</v>
      </c>
      <c r="X8">
        <v>80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96</v>
      </c>
      <c r="AI8" s="1">
        <v>45013.494513888887</v>
      </c>
      <c r="AJ8">
        <v>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118</v>
      </c>
      <c r="BG8">
        <v>56</v>
      </c>
      <c r="BH8" t="s">
        <v>105</v>
      </c>
    </row>
    <row r="9" spans="1:60">
      <c r="A9" t="s">
        <v>121</v>
      </c>
      <c r="B9" t="s">
        <v>86</v>
      </c>
      <c r="C9" t="s">
        <v>116</v>
      </c>
      <c r="D9" t="s">
        <v>88</v>
      </c>
      <c r="E9" s="2" t="str">
        <f>HYPERLINK("capsilon://?command=openfolder&amp;siteaddress=entcreditunion.emaiq-na2.net&amp;folderid=FX096DCA0E-D3B6-74CD-03F1-10B19EF8FA93","FX2303161")</f>
        <v>FX2303161</v>
      </c>
      <c r="F9" t="s">
        <v>19</v>
      </c>
      <c r="G9" t="s">
        <v>19</v>
      </c>
      <c r="H9" t="s">
        <v>89</v>
      </c>
      <c r="I9" t="s">
        <v>122</v>
      </c>
      <c r="J9">
        <v>0</v>
      </c>
      <c r="K9" t="s">
        <v>91</v>
      </c>
      <c r="L9" t="s">
        <v>92</v>
      </c>
      <c r="M9" t="s">
        <v>93</v>
      </c>
      <c r="N9">
        <v>2</v>
      </c>
      <c r="O9" s="1">
        <v>45013.456307870372</v>
      </c>
      <c r="P9" s="1">
        <v>45013.495810185188</v>
      </c>
      <c r="Q9">
        <v>3156</v>
      </c>
      <c r="R9">
        <v>257</v>
      </c>
      <c r="S9" t="b">
        <v>0</v>
      </c>
      <c r="T9" t="s">
        <v>94</v>
      </c>
      <c r="U9" t="b">
        <v>0</v>
      </c>
      <c r="V9" t="s">
        <v>102</v>
      </c>
      <c r="W9" s="1">
        <v>45013.492696759262</v>
      </c>
      <c r="X9">
        <v>146</v>
      </c>
      <c r="Y9">
        <v>17</v>
      </c>
      <c r="Z9">
        <v>0</v>
      </c>
      <c r="AA9">
        <v>17</v>
      </c>
      <c r="AB9">
        <v>0</v>
      </c>
      <c r="AC9">
        <v>5</v>
      </c>
      <c r="AD9">
        <v>-17</v>
      </c>
      <c r="AE9">
        <v>0</v>
      </c>
      <c r="AF9">
        <v>0</v>
      </c>
      <c r="AG9">
        <v>0</v>
      </c>
      <c r="AH9" t="s">
        <v>96</v>
      </c>
      <c r="AI9" s="1">
        <v>45013.495810185188</v>
      </c>
      <c r="AJ9">
        <v>111</v>
      </c>
      <c r="AK9">
        <v>0</v>
      </c>
      <c r="AL9">
        <v>0</v>
      </c>
      <c r="AM9">
        <v>0</v>
      </c>
      <c r="AN9">
        <v>0</v>
      </c>
      <c r="AO9">
        <v>0</v>
      </c>
      <c r="AP9">
        <v>-17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118</v>
      </c>
      <c r="BG9">
        <v>56</v>
      </c>
      <c r="BH9" t="s">
        <v>105</v>
      </c>
    </row>
    <row r="10" spans="1:60">
      <c r="A10" t="s">
        <v>123</v>
      </c>
      <c r="B10" t="s">
        <v>86</v>
      </c>
      <c r="C10" t="s">
        <v>116</v>
      </c>
      <c r="D10" t="s">
        <v>88</v>
      </c>
      <c r="E10" s="2" t="str">
        <f>HYPERLINK("capsilon://?command=openfolder&amp;siteaddress=entcreditunion.emaiq-na2.net&amp;folderid=FX096DCA0E-D3B6-74CD-03F1-10B19EF8FA93","FX2303161")</f>
        <v>FX2303161</v>
      </c>
      <c r="F10" t="s">
        <v>19</v>
      </c>
      <c r="G10" t="s">
        <v>19</v>
      </c>
      <c r="H10" t="s">
        <v>89</v>
      </c>
      <c r="I10" t="s">
        <v>124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45013.456886574073</v>
      </c>
      <c r="P10" s="1">
        <v>45013.495949074073</v>
      </c>
      <c r="Q10">
        <v>3337</v>
      </c>
      <c r="R10">
        <v>38</v>
      </c>
      <c r="S10" t="b">
        <v>0</v>
      </c>
      <c r="T10" t="s">
        <v>94</v>
      </c>
      <c r="U10" t="b">
        <v>0</v>
      </c>
      <c r="V10" t="s">
        <v>102</v>
      </c>
      <c r="W10" s="1">
        <v>45013.493020833332</v>
      </c>
      <c r="X10">
        <v>27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96</v>
      </c>
      <c r="AI10" s="1">
        <v>45013.495949074073</v>
      </c>
      <c r="AJ10">
        <v>11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118</v>
      </c>
      <c r="BG10">
        <v>56</v>
      </c>
      <c r="BH10" t="s">
        <v>105</v>
      </c>
    </row>
    <row r="11" spans="1:60">
      <c r="A11" t="s">
        <v>125</v>
      </c>
      <c r="B11" t="s">
        <v>86</v>
      </c>
      <c r="C11" t="s">
        <v>116</v>
      </c>
      <c r="D11" t="s">
        <v>88</v>
      </c>
      <c r="E11" s="2" t="str">
        <f>HYPERLINK("capsilon://?command=openfolder&amp;siteaddress=entcreditunion.emaiq-na2.net&amp;folderid=FX096DCA0E-D3B6-74CD-03F1-10B19EF8FA93","FX2303161")</f>
        <v>FX2303161</v>
      </c>
      <c r="F11" t="s">
        <v>19</v>
      </c>
      <c r="G11" t="s">
        <v>19</v>
      </c>
      <c r="H11" t="s">
        <v>89</v>
      </c>
      <c r="I11" t="s">
        <v>126</v>
      </c>
      <c r="J11">
        <v>0</v>
      </c>
      <c r="K11" t="s">
        <v>91</v>
      </c>
      <c r="L11" t="s">
        <v>92</v>
      </c>
      <c r="M11" t="s">
        <v>93</v>
      </c>
      <c r="N11">
        <v>2</v>
      </c>
      <c r="O11" s="1">
        <v>45013.45722222222</v>
      </c>
      <c r="P11" s="1">
        <v>45013.496736111112</v>
      </c>
      <c r="Q11">
        <v>3286</v>
      </c>
      <c r="R11">
        <v>128</v>
      </c>
      <c r="S11" t="b">
        <v>0</v>
      </c>
      <c r="T11" t="s">
        <v>94</v>
      </c>
      <c r="U11" t="b">
        <v>0</v>
      </c>
      <c r="V11" t="s">
        <v>102</v>
      </c>
      <c r="W11" s="1">
        <v>45013.493726851855</v>
      </c>
      <c r="X11">
        <v>60</v>
      </c>
      <c r="Y11">
        <v>14</v>
      </c>
      <c r="Z11">
        <v>0</v>
      </c>
      <c r="AA11">
        <v>14</v>
      </c>
      <c r="AB11">
        <v>0</v>
      </c>
      <c r="AC11">
        <v>5</v>
      </c>
      <c r="AD11">
        <v>-14</v>
      </c>
      <c r="AE11">
        <v>0</v>
      </c>
      <c r="AF11">
        <v>0</v>
      </c>
      <c r="AG11">
        <v>0</v>
      </c>
      <c r="AH11" t="s">
        <v>96</v>
      </c>
      <c r="AI11" s="1">
        <v>45013.496736111112</v>
      </c>
      <c r="AJ11">
        <v>68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-14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118</v>
      </c>
      <c r="BG11">
        <v>56</v>
      </c>
      <c r="BH11" t="s">
        <v>105</v>
      </c>
    </row>
    <row r="12" spans="1:60">
      <c r="A12" t="s">
        <v>127</v>
      </c>
      <c r="B12" t="s">
        <v>86</v>
      </c>
      <c r="C12" t="s">
        <v>116</v>
      </c>
      <c r="D12" t="s">
        <v>88</v>
      </c>
      <c r="E12" s="2" t="str">
        <f>HYPERLINK("capsilon://?command=openfolder&amp;siteaddress=entcreditunion.emaiq-na2.net&amp;folderid=FX096DCA0E-D3B6-74CD-03F1-10B19EF8FA93","FX2303161")</f>
        <v>FX2303161</v>
      </c>
      <c r="F12" t="s">
        <v>19</v>
      </c>
      <c r="G12" t="s">
        <v>19</v>
      </c>
      <c r="H12" t="s">
        <v>89</v>
      </c>
      <c r="I12" t="s">
        <v>128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45013.457569444443</v>
      </c>
      <c r="P12" s="1">
        <v>45013.497743055559</v>
      </c>
      <c r="Q12">
        <v>3238</v>
      </c>
      <c r="R12">
        <v>233</v>
      </c>
      <c r="S12" t="b">
        <v>0</v>
      </c>
      <c r="T12" t="s">
        <v>94</v>
      </c>
      <c r="U12" t="b">
        <v>0</v>
      </c>
      <c r="V12" t="s">
        <v>102</v>
      </c>
      <c r="W12" s="1">
        <v>45013.495474537034</v>
      </c>
      <c r="X12">
        <v>150</v>
      </c>
      <c r="Y12">
        <v>6</v>
      </c>
      <c r="Z12">
        <v>0</v>
      </c>
      <c r="AA12">
        <v>6</v>
      </c>
      <c r="AB12">
        <v>0</v>
      </c>
      <c r="AC12">
        <v>4</v>
      </c>
      <c r="AD12">
        <v>-6</v>
      </c>
      <c r="AE12">
        <v>0</v>
      </c>
      <c r="AF12">
        <v>0</v>
      </c>
      <c r="AG12">
        <v>0</v>
      </c>
      <c r="AH12" t="s">
        <v>96</v>
      </c>
      <c r="AI12" s="1">
        <v>45013.497743055559</v>
      </c>
      <c r="AJ12">
        <v>66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-6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118</v>
      </c>
      <c r="BG12">
        <v>57</v>
      </c>
      <c r="BH12" t="s">
        <v>105</v>
      </c>
    </row>
    <row r="13" spans="1:60">
      <c r="A13" t="s">
        <v>129</v>
      </c>
      <c r="B13" t="s">
        <v>86</v>
      </c>
      <c r="C13" t="s">
        <v>116</v>
      </c>
      <c r="D13" t="s">
        <v>88</v>
      </c>
      <c r="E13" s="2" t="str">
        <f>HYPERLINK("capsilon://?command=openfolder&amp;siteaddress=entcreditunion.emaiq-na2.net&amp;folderid=FX096DCA0E-D3B6-74CD-03F1-10B19EF8FA93","FX2303161")</f>
        <v>FX2303161</v>
      </c>
      <c r="F13" t="s">
        <v>19</v>
      </c>
      <c r="G13" t="s">
        <v>19</v>
      </c>
      <c r="H13" t="s">
        <v>89</v>
      </c>
      <c r="I13" t="s">
        <v>130</v>
      </c>
      <c r="J13">
        <v>0</v>
      </c>
      <c r="K13" t="s">
        <v>91</v>
      </c>
      <c r="L13" t="s">
        <v>92</v>
      </c>
      <c r="M13" t="s">
        <v>93</v>
      </c>
      <c r="N13">
        <v>1</v>
      </c>
      <c r="O13" s="1">
        <v>45013.457731481481</v>
      </c>
      <c r="P13" s="1">
        <v>45013.496030092596</v>
      </c>
      <c r="Q13">
        <v>3262</v>
      </c>
      <c r="R13">
        <v>47</v>
      </c>
      <c r="S13" t="b">
        <v>0</v>
      </c>
      <c r="T13" t="s">
        <v>94</v>
      </c>
      <c r="U13" t="b">
        <v>0</v>
      </c>
      <c r="V13" t="s">
        <v>102</v>
      </c>
      <c r="W13" s="1">
        <v>45013.496030092596</v>
      </c>
      <c r="X13">
        <v>47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</v>
      </c>
      <c r="AF13">
        <v>0</v>
      </c>
      <c r="AG13">
        <v>1</v>
      </c>
      <c r="AH13" t="s">
        <v>94</v>
      </c>
      <c r="AI13" t="s">
        <v>94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118</v>
      </c>
      <c r="BG13">
        <v>55</v>
      </c>
      <c r="BH13" t="s">
        <v>105</v>
      </c>
    </row>
    <row r="14" spans="1:60">
      <c r="A14" t="s">
        <v>131</v>
      </c>
      <c r="B14" t="s">
        <v>86</v>
      </c>
      <c r="C14" t="s">
        <v>116</v>
      </c>
      <c r="D14" t="s">
        <v>88</v>
      </c>
      <c r="E14" s="2" t="str">
        <f>HYPERLINK("capsilon://?command=openfolder&amp;siteaddress=entcreditunion.emaiq-na2.net&amp;folderid=FX096DCA0E-D3B6-74CD-03F1-10B19EF8FA93","FX2303161")</f>
        <v>FX2303161</v>
      </c>
      <c r="F14" t="s">
        <v>19</v>
      </c>
      <c r="G14" t="s">
        <v>19</v>
      </c>
      <c r="H14" t="s">
        <v>89</v>
      </c>
      <c r="I14" t="s">
        <v>132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45013.457766203705</v>
      </c>
      <c r="P14" s="1">
        <v>45013.498842592591</v>
      </c>
      <c r="Q14">
        <v>3385</v>
      </c>
      <c r="R14">
        <v>164</v>
      </c>
      <c r="S14" t="b">
        <v>0</v>
      </c>
      <c r="T14" t="s">
        <v>94</v>
      </c>
      <c r="U14" t="b">
        <v>0</v>
      </c>
      <c r="V14" t="s">
        <v>102</v>
      </c>
      <c r="W14" s="1">
        <v>45013.496851851851</v>
      </c>
      <c r="X14">
        <v>70</v>
      </c>
      <c r="Y14">
        <v>15</v>
      </c>
      <c r="Z14">
        <v>0</v>
      </c>
      <c r="AA14">
        <v>15</v>
      </c>
      <c r="AB14">
        <v>0</v>
      </c>
      <c r="AC14">
        <v>6</v>
      </c>
      <c r="AD14">
        <v>-15</v>
      </c>
      <c r="AE14">
        <v>0</v>
      </c>
      <c r="AF14">
        <v>0</v>
      </c>
      <c r="AG14">
        <v>0</v>
      </c>
      <c r="AH14" t="s">
        <v>96</v>
      </c>
      <c r="AI14" s="1">
        <v>45013.498842592591</v>
      </c>
      <c r="AJ14">
        <v>94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-15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118</v>
      </c>
      <c r="BG14">
        <v>59</v>
      </c>
      <c r="BH14" t="s">
        <v>105</v>
      </c>
    </row>
    <row r="15" spans="1:60">
      <c r="A15" t="s">
        <v>133</v>
      </c>
      <c r="B15" t="s">
        <v>86</v>
      </c>
      <c r="C15" t="s">
        <v>116</v>
      </c>
      <c r="D15" t="s">
        <v>88</v>
      </c>
      <c r="E15" s="2" t="str">
        <f>HYPERLINK("capsilon://?command=openfolder&amp;siteaddress=entcreditunion.emaiq-na2.net&amp;folderid=FX096DCA0E-D3B6-74CD-03F1-10B19EF8FA93","FX2303161")</f>
        <v>FX2303161</v>
      </c>
      <c r="F15" t="s">
        <v>19</v>
      </c>
      <c r="G15" t="s">
        <v>19</v>
      </c>
      <c r="H15" t="s">
        <v>89</v>
      </c>
      <c r="I15" t="s">
        <v>134</v>
      </c>
      <c r="J15">
        <v>0</v>
      </c>
      <c r="K15" t="s">
        <v>91</v>
      </c>
      <c r="L15" t="s">
        <v>92</v>
      </c>
      <c r="M15" t="s">
        <v>93</v>
      </c>
      <c r="N15">
        <v>2</v>
      </c>
      <c r="O15" s="1">
        <v>45013.458310185182</v>
      </c>
      <c r="P15" s="1">
        <v>45013.500023148146</v>
      </c>
      <c r="Q15">
        <v>3574</v>
      </c>
      <c r="R15">
        <v>30</v>
      </c>
      <c r="S15" t="b">
        <v>0</v>
      </c>
      <c r="T15" t="s">
        <v>94</v>
      </c>
      <c r="U15" t="b">
        <v>0</v>
      </c>
      <c r="V15" t="s">
        <v>102</v>
      </c>
      <c r="W15" s="1">
        <v>45013.498032407406</v>
      </c>
      <c r="X15">
        <v>16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96</v>
      </c>
      <c r="AI15" s="1">
        <v>45013.500023148146</v>
      </c>
      <c r="AJ15">
        <v>14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118</v>
      </c>
      <c r="BG15">
        <v>60</v>
      </c>
      <c r="BH15" t="s">
        <v>105</v>
      </c>
    </row>
    <row r="16" spans="1:60">
      <c r="A16" t="s">
        <v>135</v>
      </c>
      <c r="B16" t="s">
        <v>86</v>
      </c>
      <c r="C16" t="s">
        <v>116</v>
      </c>
      <c r="D16" t="s">
        <v>88</v>
      </c>
      <c r="E16" s="2" t="str">
        <f>HYPERLINK("capsilon://?command=openfolder&amp;siteaddress=entcreditunion.emaiq-na2.net&amp;folderid=FX096DCA0E-D3B6-74CD-03F1-10B19EF8FA93","FX2303161")</f>
        <v>FX2303161</v>
      </c>
      <c r="F16" t="s">
        <v>19</v>
      </c>
      <c r="G16" t="s">
        <v>19</v>
      </c>
      <c r="H16" t="s">
        <v>89</v>
      </c>
      <c r="I16" t="s">
        <v>136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45013.458969907406</v>
      </c>
      <c r="P16" s="1">
        <v>45013.500960648147</v>
      </c>
      <c r="Q16">
        <v>3444</v>
      </c>
      <c r="R16">
        <v>184</v>
      </c>
      <c r="S16" t="b">
        <v>0</v>
      </c>
      <c r="T16" t="s">
        <v>94</v>
      </c>
      <c r="U16" t="b">
        <v>0</v>
      </c>
      <c r="V16" t="s">
        <v>102</v>
      </c>
      <c r="W16" s="1">
        <v>45013.499247685184</v>
      </c>
      <c r="X16">
        <v>104</v>
      </c>
      <c r="Y16">
        <v>17</v>
      </c>
      <c r="Z16">
        <v>0</v>
      </c>
      <c r="AA16">
        <v>17</v>
      </c>
      <c r="AB16">
        <v>0</v>
      </c>
      <c r="AC16">
        <v>5</v>
      </c>
      <c r="AD16">
        <v>-17</v>
      </c>
      <c r="AE16">
        <v>0</v>
      </c>
      <c r="AF16">
        <v>0</v>
      </c>
      <c r="AG16">
        <v>0</v>
      </c>
      <c r="AH16" t="s">
        <v>96</v>
      </c>
      <c r="AI16" s="1">
        <v>45013.500960648147</v>
      </c>
      <c r="AJ16">
        <v>80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-17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118</v>
      </c>
      <c r="BG16">
        <v>60</v>
      </c>
      <c r="BH16" t="s">
        <v>105</v>
      </c>
    </row>
    <row r="17" spans="1:60">
      <c r="A17" t="s">
        <v>137</v>
      </c>
      <c r="B17" t="s">
        <v>86</v>
      </c>
      <c r="C17" t="s">
        <v>116</v>
      </c>
      <c r="D17" t="s">
        <v>88</v>
      </c>
      <c r="E17" s="2" t="str">
        <f>HYPERLINK("capsilon://?command=openfolder&amp;siteaddress=entcreditunion.emaiq-na2.net&amp;folderid=FX096DCA0E-D3B6-74CD-03F1-10B19EF8FA93","FX2303161")</f>
        <v>FX2303161</v>
      </c>
      <c r="F17" t="s">
        <v>19</v>
      </c>
      <c r="G17" t="s">
        <v>19</v>
      </c>
      <c r="H17" t="s">
        <v>89</v>
      </c>
      <c r="I17" t="s">
        <v>138</v>
      </c>
      <c r="J17">
        <v>0</v>
      </c>
      <c r="K17" t="s">
        <v>91</v>
      </c>
      <c r="L17" t="s">
        <v>92</v>
      </c>
      <c r="M17" t="s">
        <v>93</v>
      </c>
      <c r="N17">
        <v>2</v>
      </c>
      <c r="O17" s="1">
        <v>45013.459953703707</v>
      </c>
      <c r="P17" s="1">
        <v>45013.501701388886</v>
      </c>
      <c r="Q17">
        <v>3504</v>
      </c>
      <c r="R17">
        <v>103</v>
      </c>
      <c r="S17" t="b">
        <v>0</v>
      </c>
      <c r="T17" t="s">
        <v>94</v>
      </c>
      <c r="U17" t="b">
        <v>0</v>
      </c>
      <c r="V17" t="s">
        <v>102</v>
      </c>
      <c r="W17" s="1">
        <v>45013.499710648146</v>
      </c>
      <c r="X17">
        <v>39</v>
      </c>
      <c r="Y17">
        <v>14</v>
      </c>
      <c r="Z17">
        <v>0</v>
      </c>
      <c r="AA17">
        <v>14</v>
      </c>
      <c r="AB17">
        <v>0</v>
      </c>
      <c r="AC17">
        <v>5</v>
      </c>
      <c r="AD17">
        <v>-14</v>
      </c>
      <c r="AE17">
        <v>0</v>
      </c>
      <c r="AF17">
        <v>0</v>
      </c>
      <c r="AG17">
        <v>0</v>
      </c>
      <c r="AH17" t="s">
        <v>96</v>
      </c>
      <c r="AI17" s="1">
        <v>45013.501701388886</v>
      </c>
      <c r="AJ17">
        <v>64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-14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118</v>
      </c>
      <c r="BG17">
        <v>60</v>
      </c>
      <c r="BH17" t="s">
        <v>105</v>
      </c>
    </row>
    <row r="18" spans="1:60">
      <c r="A18" t="s">
        <v>139</v>
      </c>
      <c r="B18" t="s">
        <v>86</v>
      </c>
      <c r="C18" t="s">
        <v>116</v>
      </c>
      <c r="D18" t="s">
        <v>88</v>
      </c>
      <c r="E18" s="2" t="str">
        <f>HYPERLINK("capsilon://?command=openfolder&amp;siteaddress=entcreditunion.emaiq-na2.net&amp;folderid=FX096DCA0E-D3B6-74CD-03F1-10B19EF8FA93","FX2303161")</f>
        <v>FX2303161</v>
      </c>
      <c r="F18" t="s">
        <v>19</v>
      </c>
      <c r="G18" t="s">
        <v>19</v>
      </c>
      <c r="H18" t="s">
        <v>89</v>
      </c>
      <c r="I18" t="s">
        <v>140</v>
      </c>
      <c r="J18">
        <v>0</v>
      </c>
      <c r="K18" t="s">
        <v>91</v>
      </c>
      <c r="L18" t="s">
        <v>92</v>
      </c>
      <c r="M18" t="s">
        <v>93</v>
      </c>
      <c r="N18">
        <v>2</v>
      </c>
      <c r="O18" s="1">
        <v>45013.460451388892</v>
      </c>
      <c r="P18" s="1">
        <v>45013.502210648148</v>
      </c>
      <c r="Q18">
        <v>3508</v>
      </c>
      <c r="R18">
        <v>100</v>
      </c>
      <c r="S18" t="b">
        <v>0</v>
      </c>
      <c r="T18" t="s">
        <v>94</v>
      </c>
      <c r="U18" t="b">
        <v>0</v>
      </c>
      <c r="V18" t="s">
        <v>102</v>
      </c>
      <c r="W18" s="1">
        <v>45013.500381944446</v>
      </c>
      <c r="X18">
        <v>57</v>
      </c>
      <c r="Y18">
        <v>15</v>
      </c>
      <c r="Z18">
        <v>0</v>
      </c>
      <c r="AA18">
        <v>15</v>
      </c>
      <c r="AB18">
        <v>0</v>
      </c>
      <c r="AC18">
        <v>7</v>
      </c>
      <c r="AD18">
        <v>-15</v>
      </c>
      <c r="AE18">
        <v>0</v>
      </c>
      <c r="AF18">
        <v>0</v>
      </c>
      <c r="AG18">
        <v>0</v>
      </c>
      <c r="AH18" t="s">
        <v>96</v>
      </c>
      <c r="AI18" s="1">
        <v>45013.502210648148</v>
      </c>
      <c r="AJ18">
        <v>43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-15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118</v>
      </c>
      <c r="BG18">
        <v>60</v>
      </c>
      <c r="BH18" t="s">
        <v>105</v>
      </c>
    </row>
    <row r="19" spans="1:60">
      <c r="A19" t="s">
        <v>141</v>
      </c>
      <c r="B19" t="s">
        <v>86</v>
      </c>
      <c r="C19" t="s">
        <v>116</v>
      </c>
      <c r="D19" t="s">
        <v>88</v>
      </c>
      <c r="E19" s="2" t="str">
        <f>HYPERLINK("capsilon://?command=openfolder&amp;siteaddress=entcreditunion.emaiq-na2.net&amp;folderid=FX096DCA0E-D3B6-74CD-03F1-10B19EF8FA93","FX2303161")</f>
        <v>FX2303161</v>
      </c>
      <c r="F19" t="s">
        <v>19</v>
      </c>
      <c r="G19" t="s">
        <v>19</v>
      </c>
      <c r="H19" t="s">
        <v>89</v>
      </c>
      <c r="I19" t="s">
        <v>142</v>
      </c>
      <c r="J19">
        <v>0</v>
      </c>
      <c r="K19" t="s">
        <v>91</v>
      </c>
      <c r="L19" t="s">
        <v>92</v>
      </c>
      <c r="M19" t="s">
        <v>93</v>
      </c>
      <c r="N19">
        <v>1</v>
      </c>
      <c r="O19" s="1">
        <v>45013.460555555554</v>
      </c>
      <c r="P19" s="1">
        <v>45013.500775462962</v>
      </c>
      <c r="Q19">
        <v>3442</v>
      </c>
      <c r="R19">
        <v>33</v>
      </c>
      <c r="S19" t="b">
        <v>0</v>
      </c>
      <c r="T19" t="s">
        <v>94</v>
      </c>
      <c r="U19" t="b">
        <v>0</v>
      </c>
      <c r="V19" t="s">
        <v>102</v>
      </c>
      <c r="W19" s="1">
        <v>45013.500775462962</v>
      </c>
      <c r="X19">
        <v>33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15</v>
      </c>
      <c r="AF19">
        <v>0</v>
      </c>
      <c r="AG19">
        <v>1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118</v>
      </c>
      <c r="BG19">
        <v>57</v>
      </c>
      <c r="BH19" t="s">
        <v>105</v>
      </c>
    </row>
    <row r="20" spans="1:60">
      <c r="A20" t="s">
        <v>143</v>
      </c>
      <c r="B20" t="s">
        <v>86</v>
      </c>
      <c r="C20" t="s">
        <v>116</v>
      </c>
      <c r="D20" t="s">
        <v>88</v>
      </c>
      <c r="E20" s="2" t="str">
        <f>HYPERLINK("capsilon://?command=openfolder&amp;siteaddress=entcreditunion.emaiq-na2.net&amp;folderid=FX096DCA0E-D3B6-74CD-03F1-10B19EF8FA93","FX2303161")</f>
        <v>FX2303161</v>
      </c>
      <c r="F20" t="s">
        <v>19</v>
      </c>
      <c r="G20" t="s">
        <v>19</v>
      </c>
      <c r="H20" t="s">
        <v>89</v>
      </c>
      <c r="I20" t="s">
        <v>144</v>
      </c>
      <c r="J20">
        <v>0</v>
      </c>
      <c r="K20" t="s">
        <v>91</v>
      </c>
      <c r="L20" t="s">
        <v>92</v>
      </c>
      <c r="M20" t="s">
        <v>93</v>
      </c>
      <c r="N20">
        <v>2</v>
      </c>
      <c r="O20" s="1">
        <v>45013.460729166669</v>
      </c>
      <c r="P20" s="1">
        <v>45013.502349537041</v>
      </c>
      <c r="Q20">
        <v>3478</v>
      </c>
      <c r="R20">
        <v>118</v>
      </c>
      <c r="S20" t="b">
        <v>0</v>
      </c>
      <c r="T20" t="s">
        <v>94</v>
      </c>
      <c r="U20" t="b">
        <v>0</v>
      </c>
      <c r="V20" t="s">
        <v>102</v>
      </c>
      <c r="W20" s="1">
        <v>45013.502025462964</v>
      </c>
      <c r="X20">
        <v>107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 t="s">
        <v>96</v>
      </c>
      <c r="AI20" s="1">
        <v>45013.502349537041</v>
      </c>
      <c r="AJ20">
        <v>11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118</v>
      </c>
      <c r="BG20">
        <v>59</v>
      </c>
      <c r="BH20" t="s">
        <v>105</v>
      </c>
    </row>
    <row r="21" spans="1:60">
      <c r="A21" t="s">
        <v>145</v>
      </c>
      <c r="B21" t="s">
        <v>86</v>
      </c>
      <c r="C21" t="s">
        <v>116</v>
      </c>
      <c r="D21" t="s">
        <v>88</v>
      </c>
      <c r="E21" s="2" t="str">
        <f>HYPERLINK("capsilon://?command=openfolder&amp;siteaddress=entcreditunion.emaiq-na2.net&amp;folderid=FX096DCA0E-D3B6-74CD-03F1-10B19EF8FA93","FX2303161")</f>
        <v>FX2303161</v>
      </c>
      <c r="F21" t="s">
        <v>19</v>
      </c>
      <c r="G21" t="s">
        <v>19</v>
      </c>
      <c r="H21" t="s">
        <v>89</v>
      </c>
      <c r="I21" t="s">
        <v>146</v>
      </c>
      <c r="J21">
        <v>0</v>
      </c>
      <c r="K21" t="s">
        <v>91</v>
      </c>
      <c r="L21" t="s">
        <v>92</v>
      </c>
      <c r="M21" t="s">
        <v>93</v>
      </c>
      <c r="N21">
        <v>1</v>
      </c>
      <c r="O21" s="1">
        <v>45013.461087962962</v>
      </c>
      <c r="P21" s="1">
        <v>45013.503564814811</v>
      </c>
      <c r="Q21">
        <v>3604</v>
      </c>
      <c r="R21">
        <v>66</v>
      </c>
      <c r="S21" t="b">
        <v>0</v>
      </c>
      <c r="T21" t="s">
        <v>94</v>
      </c>
      <c r="U21" t="b">
        <v>0</v>
      </c>
      <c r="V21" t="s">
        <v>102</v>
      </c>
      <c r="W21" s="1">
        <v>45013.503564814811</v>
      </c>
      <c r="X21">
        <v>66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60</v>
      </c>
      <c r="AF21">
        <v>0</v>
      </c>
      <c r="AG21">
        <v>1</v>
      </c>
      <c r="AH21" t="s">
        <v>94</v>
      </c>
      <c r="AI21" t="s">
        <v>94</v>
      </c>
      <c r="AJ21" t="s">
        <v>94</v>
      </c>
      <c r="AK21" t="s">
        <v>94</v>
      </c>
      <c r="AL21" t="s">
        <v>94</v>
      </c>
      <c r="AM21" t="s">
        <v>94</v>
      </c>
      <c r="AN21" t="s">
        <v>94</v>
      </c>
      <c r="AO21" t="s">
        <v>94</v>
      </c>
      <c r="AP21" t="s">
        <v>94</v>
      </c>
      <c r="AQ21" t="s">
        <v>94</v>
      </c>
      <c r="AR21" t="s">
        <v>94</v>
      </c>
      <c r="AS21" t="s">
        <v>94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118</v>
      </c>
      <c r="BG21">
        <v>61</v>
      </c>
      <c r="BH21" t="s">
        <v>105</v>
      </c>
    </row>
    <row r="22" spans="1:60">
      <c r="A22" t="s">
        <v>147</v>
      </c>
      <c r="B22" t="s">
        <v>86</v>
      </c>
      <c r="C22" t="s">
        <v>116</v>
      </c>
      <c r="D22" t="s">
        <v>88</v>
      </c>
      <c r="E22" s="2" t="str">
        <f>HYPERLINK("capsilon://?command=openfolder&amp;siteaddress=entcreditunion.emaiq-na2.net&amp;folderid=FX096DCA0E-D3B6-74CD-03F1-10B19EF8FA93","FX2303161")</f>
        <v>FX2303161</v>
      </c>
      <c r="F22" t="s">
        <v>19</v>
      </c>
      <c r="G22" t="s">
        <v>19</v>
      </c>
      <c r="H22" t="s">
        <v>89</v>
      </c>
      <c r="I22" t="s">
        <v>148</v>
      </c>
      <c r="J22">
        <v>0</v>
      </c>
      <c r="K22" t="s">
        <v>91</v>
      </c>
      <c r="L22" t="s">
        <v>92</v>
      </c>
      <c r="M22" t="s">
        <v>93</v>
      </c>
      <c r="N22">
        <v>2</v>
      </c>
      <c r="O22" s="1">
        <v>45013.461180555554</v>
      </c>
      <c r="P22" s="1">
        <v>45013.509236111109</v>
      </c>
      <c r="Q22">
        <v>4128</v>
      </c>
      <c r="R22">
        <v>24</v>
      </c>
      <c r="S22" t="b">
        <v>0</v>
      </c>
      <c r="T22" t="s">
        <v>94</v>
      </c>
      <c r="U22" t="b">
        <v>0</v>
      </c>
      <c r="V22" t="s">
        <v>102</v>
      </c>
      <c r="W22" s="1">
        <v>45013.503750000003</v>
      </c>
      <c r="X22">
        <v>15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 t="s">
        <v>96</v>
      </c>
      <c r="AI22" s="1">
        <v>45013.509236111109</v>
      </c>
      <c r="AJ22">
        <v>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118</v>
      </c>
      <c r="BG22">
        <v>69</v>
      </c>
      <c r="BH22" t="s">
        <v>105</v>
      </c>
    </row>
    <row r="23" spans="1:60">
      <c r="A23" t="s">
        <v>149</v>
      </c>
      <c r="B23" t="s">
        <v>86</v>
      </c>
      <c r="C23" t="s">
        <v>116</v>
      </c>
      <c r="D23" t="s">
        <v>88</v>
      </c>
      <c r="E23" s="2" t="str">
        <f>HYPERLINK("capsilon://?command=openfolder&amp;siteaddress=entcreditunion.emaiq-na2.net&amp;folderid=FX096DCA0E-D3B6-74CD-03F1-10B19EF8FA93","FX2303161")</f>
        <v>FX2303161</v>
      </c>
      <c r="F23" t="s">
        <v>19</v>
      </c>
      <c r="G23" t="s">
        <v>19</v>
      </c>
      <c r="H23" t="s">
        <v>89</v>
      </c>
      <c r="I23" t="s">
        <v>150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45013.461400462962</v>
      </c>
      <c r="P23" s="1">
        <v>45013.510034722225</v>
      </c>
      <c r="Q23">
        <v>4086</v>
      </c>
      <c r="R23">
        <v>116</v>
      </c>
      <c r="S23" t="b">
        <v>0</v>
      </c>
      <c r="T23" t="s">
        <v>94</v>
      </c>
      <c r="U23" t="b">
        <v>0</v>
      </c>
      <c r="V23" t="s">
        <v>102</v>
      </c>
      <c r="W23" s="1">
        <v>45013.504317129627</v>
      </c>
      <c r="X23">
        <v>48</v>
      </c>
      <c r="Y23">
        <v>6</v>
      </c>
      <c r="Z23">
        <v>0</v>
      </c>
      <c r="AA23">
        <v>6</v>
      </c>
      <c r="AB23">
        <v>0</v>
      </c>
      <c r="AC23">
        <v>2</v>
      </c>
      <c r="AD23">
        <v>-6</v>
      </c>
      <c r="AE23">
        <v>0</v>
      </c>
      <c r="AF23">
        <v>0</v>
      </c>
      <c r="AG23">
        <v>0</v>
      </c>
      <c r="AH23" t="s">
        <v>96</v>
      </c>
      <c r="AI23" s="1">
        <v>45013.510034722225</v>
      </c>
      <c r="AJ23">
        <v>68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-6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118</v>
      </c>
      <c r="BG23">
        <v>70</v>
      </c>
      <c r="BH23" t="s">
        <v>105</v>
      </c>
    </row>
    <row r="24" spans="1:60">
      <c r="A24" t="s">
        <v>151</v>
      </c>
      <c r="B24" t="s">
        <v>86</v>
      </c>
      <c r="C24" t="s">
        <v>116</v>
      </c>
      <c r="D24" t="s">
        <v>88</v>
      </c>
      <c r="E24" s="2" t="str">
        <f>HYPERLINK("capsilon://?command=openfolder&amp;siteaddress=entcreditunion.emaiq-na2.net&amp;folderid=FX096DCA0E-D3B6-74CD-03F1-10B19EF8FA93","FX2303161")</f>
        <v>FX2303161</v>
      </c>
      <c r="F24" t="s">
        <v>19</v>
      </c>
      <c r="G24" t="s">
        <v>19</v>
      </c>
      <c r="H24" t="s">
        <v>89</v>
      </c>
      <c r="I24" t="s">
        <v>152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45013.461898148147</v>
      </c>
      <c r="P24" s="1">
        <v>45013.51017361111</v>
      </c>
      <c r="Q24">
        <v>4144</v>
      </c>
      <c r="R24">
        <v>27</v>
      </c>
      <c r="S24" t="b">
        <v>0</v>
      </c>
      <c r="T24" t="s">
        <v>94</v>
      </c>
      <c r="U24" t="b">
        <v>0</v>
      </c>
      <c r="V24" t="s">
        <v>102</v>
      </c>
      <c r="W24" s="1">
        <v>45013.506041666667</v>
      </c>
      <c r="X24">
        <v>16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 t="s">
        <v>96</v>
      </c>
      <c r="AI24" s="1">
        <v>45013.51017361111</v>
      </c>
      <c r="AJ24">
        <v>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118</v>
      </c>
      <c r="BG24">
        <v>69</v>
      </c>
      <c r="BH24" t="s">
        <v>105</v>
      </c>
    </row>
    <row r="25" spans="1:60">
      <c r="A25" t="s">
        <v>153</v>
      </c>
      <c r="B25" t="s">
        <v>86</v>
      </c>
      <c r="C25" t="s">
        <v>116</v>
      </c>
      <c r="D25" t="s">
        <v>88</v>
      </c>
      <c r="E25" s="2" t="str">
        <f>HYPERLINK("capsilon://?command=openfolder&amp;siteaddress=entcreditunion.emaiq-na2.net&amp;folderid=FX096DCA0E-D3B6-74CD-03F1-10B19EF8FA93","FX2303161")</f>
        <v>FX2303161</v>
      </c>
      <c r="F25" t="s">
        <v>19</v>
      </c>
      <c r="G25" t="s">
        <v>19</v>
      </c>
      <c r="H25" t="s">
        <v>89</v>
      </c>
      <c r="I25" t="s">
        <v>154</v>
      </c>
      <c r="J25">
        <v>0</v>
      </c>
      <c r="K25" t="s">
        <v>91</v>
      </c>
      <c r="L25" t="s">
        <v>92</v>
      </c>
      <c r="M25" t="s">
        <v>93</v>
      </c>
      <c r="N25">
        <v>2</v>
      </c>
      <c r="O25" s="1">
        <v>45013.462013888886</v>
      </c>
      <c r="P25" s="1">
        <v>45013.511006944442</v>
      </c>
      <c r="Q25">
        <v>4113</v>
      </c>
      <c r="R25">
        <v>120</v>
      </c>
      <c r="S25" t="b">
        <v>0</v>
      </c>
      <c r="T25" t="s">
        <v>94</v>
      </c>
      <c r="U25" t="b">
        <v>0</v>
      </c>
      <c r="V25" t="s">
        <v>102</v>
      </c>
      <c r="W25" s="1">
        <v>45013.506608796299</v>
      </c>
      <c r="X25">
        <v>48</v>
      </c>
      <c r="Y25">
        <v>14</v>
      </c>
      <c r="Z25">
        <v>0</v>
      </c>
      <c r="AA25">
        <v>14</v>
      </c>
      <c r="AB25">
        <v>0</v>
      </c>
      <c r="AC25">
        <v>4</v>
      </c>
      <c r="AD25">
        <v>-14</v>
      </c>
      <c r="AE25">
        <v>0</v>
      </c>
      <c r="AF25">
        <v>0</v>
      </c>
      <c r="AG25">
        <v>0</v>
      </c>
      <c r="AH25" t="s">
        <v>96</v>
      </c>
      <c r="AI25" s="1">
        <v>45013.511006944442</v>
      </c>
      <c r="AJ25">
        <v>72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-14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118</v>
      </c>
      <c r="BG25">
        <v>70</v>
      </c>
      <c r="BH25" t="s">
        <v>105</v>
      </c>
    </row>
    <row r="26" spans="1:60">
      <c r="A26" t="s">
        <v>155</v>
      </c>
      <c r="B26" t="s">
        <v>86</v>
      </c>
      <c r="C26" t="s">
        <v>116</v>
      </c>
      <c r="D26" t="s">
        <v>88</v>
      </c>
      <c r="E26" s="2" t="str">
        <f>HYPERLINK("capsilon://?command=openfolder&amp;siteaddress=entcreditunion.emaiq-na2.net&amp;folderid=FX096DCA0E-D3B6-74CD-03F1-10B19EF8FA93","FX2303161")</f>
        <v>FX2303161</v>
      </c>
      <c r="F26" t="s">
        <v>19</v>
      </c>
      <c r="G26" t="s">
        <v>19</v>
      </c>
      <c r="H26" t="s">
        <v>89</v>
      </c>
      <c r="I26" t="s">
        <v>156</v>
      </c>
      <c r="J26">
        <v>0</v>
      </c>
      <c r="K26" t="s">
        <v>91</v>
      </c>
      <c r="L26" t="s">
        <v>92</v>
      </c>
      <c r="M26" t="s">
        <v>93</v>
      </c>
      <c r="N26">
        <v>2</v>
      </c>
      <c r="O26" s="1">
        <v>45013.462233796294</v>
      </c>
      <c r="P26" s="1">
        <v>45013.511550925927</v>
      </c>
      <c r="Q26">
        <v>4167</v>
      </c>
      <c r="R26">
        <v>94</v>
      </c>
      <c r="S26" t="b">
        <v>0</v>
      </c>
      <c r="T26" t="s">
        <v>94</v>
      </c>
      <c r="U26" t="b">
        <v>0</v>
      </c>
      <c r="V26" t="s">
        <v>102</v>
      </c>
      <c r="W26" s="1">
        <v>45013.507175925923</v>
      </c>
      <c r="X26">
        <v>48</v>
      </c>
      <c r="Y26">
        <v>17</v>
      </c>
      <c r="Z26">
        <v>0</v>
      </c>
      <c r="AA26">
        <v>17</v>
      </c>
      <c r="AB26">
        <v>0</v>
      </c>
      <c r="AC26">
        <v>4</v>
      </c>
      <c r="AD26">
        <v>-17</v>
      </c>
      <c r="AE26">
        <v>0</v>
      </c>
      <c r="AF26">
        <v>0</v>
      </c>
      <c r="AG26">
        <v>0</v>
      </c>
      <c r="AH26" t="s">
        <v>96</v>
      </c>
      <c r="AI26" s="1">
        <v>45013.511550925927</v>
      </c>
      <c r="AJ26">
        <v>46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-17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118</v>
      </c>
      <c r="BG26">
        <v>71</v>
      </c>
      <c r="BH26" t="s">
        <v>105</v>
      </c>
    </row>
    <row r="27" spans="1:60">
      <c r="A27" t="s">
        <v>157</v>
      </c>
      <c r="B27" t="s">
        <v>86</v>
      </c>
      <c r="C27" t="s">
        <v>116</v>
      </c>
      <c r="D27" t="s">
        <v>88</v>
      </c>
      <c r="E27" s="2" t="str">
        <f>HYPERLINK("capsilon://?command=openfolder&amp;siteaddress=entcreditunion.emaiq-na2.net&amp;folderid=FX096DCA0E-D3B6-74CD-03F1-10B19EF8FA93","FX2303161")</f>
        <v>FX2303161</v>
      </c>
      <c r="F27" t="s">
        <v>19</v>
      </c>
      <c r="G27" t="s">
        <v>19</v>
      </c>
      <c r="H27" t="s">
        <v>89</v>
      </c>
      <c r="I27" t="s">
        <v>158</v>
      </c>
      <c r="J27">
        <v>0</v>
      </c>
      <c r="K27" t="s">
        <v>91</v>
      </c>
      <c r="L27" t="s">
        <v>92</v>
      </c>
      <c r="M27" t="s">
        <v>93</v>
      </c>
      <c r="N27">
        <v>1</v>
      </c>
      <c r="O27" s="1">
        <v>45013.462245370371</v>
      </c>
      <c r="P27" s="1">
        <v>45013.507870370369</v>
      </c>
      <c r="Q27">
        <v>3883</v>
      </c>
      <c r="R27">
        <v>59</v>
      </c>
      <c r="S27" t="b">
        <v>0</v>
      </c>
      <c r="T27" t="s">
        <v>94</v>
      </c>
      <c r="U27" t="b">
        <v>0</v>
      </c>
      <c r="V27" t="s">
        <v>102</v>
      </c>
      <c r="W27" s="1">
        <v>45013.507870370369</v>
      </c>
      <c r="X27">
        <v>59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60</v>
      </c>
      <c r="AF27">
        <v>0</v>
      </c>
      <c r="AG27">
        <v>1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118</v>
      </c>
      <c r="BG27">
        <v>65</v>
      </c>
      <c r="BH27" t="s">
        <v>105</v>
      </c>
    </row>
    <row r="28" spans="1:60">
      <c r="A28" t="s">
        <v>159</v>
      </c>
      <c r="B28" t="s">
        <v>86</v>
      </c>
      <c r="C28" t="s">
        <v>116</v>
      </c>
      <c r="D28" t="s">
        <v>88</v>
      </c>
      <c r="E28" s="2" t="str">
        <f>HYPERLINK("capsilon://?command=openfolder&amp;siteaddress=entcreditunion.emaiq-na2.net&amp;folderid=FX096DCA0E-D3B6-74CD-03F1-10B19EF8FA93","FX2303161")</f>
        <v>FX2303161</v>
      </c>
      <c r="F28" t="s">
        <v>19</v>
      </c>
      <c r="G28" t="s">
        <v>19</v>
      </c>
      <c r="H28" t="s">
        <v>89</v>
      </c>
      <c r="I28" t="s">
        <v>160</v>
      </c>
      <c r="J28">
        <v>0</v>
      </c>
      <c r="K28" t="s">
        <v>91</v>
      </c>
      <c r="L28" t="s">
        <v>92</v>
      </c>
      <c r="M28" t="s">
        <v>93</v>
      </c>
      <c r="N28">
        <v>2</v>
      </c>
      <c r="O28" s="1">
        <v>45013.462800925925</v>
      </c>
      <c r="P28" s="1">
        <v>45013.513807870368</v>
      </c>
      <c r="Q28">
        <v>4375</v>
      </c>
      <c r="R28">
        <v>32</v>
      </c>
      <c r="S28" t="b">
        <v>0</v>
      </c>
      <c r="T28" t="s">
        <v>94</v>
      </c>
      <c r="U28" t="b">
        <v>0</v>
      </c>
      <c r="V28" t="s">
        <v>102</v>
      </c>
      <c r="W28" s="1">
        <v>45013.508020833331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 t="s">
        <v>96</v>
      </c>
      <c r="AI28" s="1">
        <v>45013.513807870368</v>
      </c>
      <c r="AJ28">
        <v>20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118</v>
      </c>
      <c r="BG28">
        <v>73</v>
      </c>
      <c r="BH28" t="s">
        <v>105</v>
      </c>
    </row>
    <row r="29" spans="1:60">
      <c r="A29" t="s">
        <v>161</v>
      </c>
      <c r="B29" t="s">
        <v>86</v>
      </c>
      <c r="C29" t="s">
        <v>116</v>
      </c>
      <c r="D29" t="s">
        <v>88</v>
      </c>
      <c r="E29" s="2" t="str">
        <f>HYPERLINK("capsilon://?command=openfolder&amp;siteaddress=entcreditunion.emaiq-na2.net&amp;folderid=FX096DCA0E-D3B6-74CD-03F1-10B19EF8FA93","FX2303161")</f>
        <v>FX2303161</v>
      </c>
      <c r="F29" t="s">
        <v>19</v>
      </c>
      <c r="G29" t="s">
        <v>19</v>
      </c>
      <c r="H29" t="s">
        <v>89</v>
      </c>
      <c r="I29" t="s">
        <v>162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45013.462881944448</v>
      </c>
      <c r="P29" s="1">
        <v>45013.515555555554</v>
      </c>
      <c r="Q29">
        <v>4288</v>
      </c>
      <c r="R29">
        <v>263</v>
      </c>
      <c r="S29" t="b">
        <v>0</v>
      </c>
      <c r="T29" t="s">
        <v>94</v>
      </c>
      <c r="U29" t="b">
        <v>0</v>
      </c>
      <c r="V29" t="s">
        <v>102</v>
      </c>
      <c r="W29" s="1">
        <v>45013.509340277778</v>
      </c>
      <c r="X29">
        <v>113</v>
      </c>
      <c r="Y29">
        <v>14</v>
      </c>
      <c r="Z29">
        <v>0</v>
      </c>
      <c r="AA29">
        <v>14</v>
      </c>
      <c r="AB29">
        <v>0</v>
      </c>
      <c r="AC29">
        <v>5</v>
      </c>
      <c r="AD29">
        <v>-14</v>
      </c>
      <c r="AE29">
        <v>0</v>
      </c>
      <c r="AF29">
        <v>0</v>
      </c>
      <c r="AG29">
        <v>0</v>
      </c>
      <c r="AH29" t="s">
        <v>96</v>
      </c>
      <c r="AI29" s="1">
        <v>45013.515555555554</v>
      </c>
      <c r="AJ29">
        <v>150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-14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118</v>
      </c>
      <c r="BG29">
        <v>75</v>
      </c>
      <c r="BH29" t="s">
        <v>105</v>
      </c>
    </row>
    <row r="30" spans="1:60">
      <c r="A30" t="s">
        <v>163</v>
      </c>
      <c r="B30" t="s">
        <v>86</v>
      </c>
      <c r="C30" t="s">
        <v>116</v>
      </c>
      <c r="D30" t="s">
        <v>88</v>
      </c>
      <c r="E30" s="2" t="str">
        <f>HYPERLINK("capsilon://?command=openfolder&amp;siteaddress=entcreditunion.emaiq-na2.net&amp;folderid=FX096DCA0E-D3B6-74CD-03F1-10B19EF8FA93","FX2303161")</f>
        <v>FX2303161</v>
      </c>
      <c r="F30" t="s">
        <v>19</v>
      </c>
      <c r="G30" t="s">
        <v>19</v>
      </c>
      <c r="H30" t="s">
        <v>89</v>
      </c>
      <c r="I30" t="s">
        <v>164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45013.463159722225</v>
      </c>
      <c r="P30" s="1">
        <v>45013.516400462962</v>
      </c>
      <c r="Q30">
        <v>4457</v>
      </c>
      <c r="R30">
        <v>143</v>
      </c>
      <c r="S30" t="b">
        <v>0</v>
      </c>
      <c r="T30" t="s">
        <v>94</v>
      </c>
      <c r="U30" t="b">
        <v>0</v>
      </c>
      <c r="V30" t="s">
        <v>102</v>
      </c>
      <c r="W30" s="1">
        <v>45013.512025462966</v>
      </c>
      <c r="X30">
        <v>71</v>
      </c>
      <c r="Y30">
        <v>17</v>
      </c>
      <c r="Z30">
        <v>0</v>
      </c>
      <c r="AA30">
        <v>17</v>
      </c>
      <c r="AB30">
        <v>0</v>
      </c>
      <c r="AC30">
        <v>4</v>
      </c>
      <c r="AD30">
        <v>-17</v>
      </c>
      <c r="AE30">
        <v>0</v>
      </c>
      <c r="AF30">
        <v>0</v>
      </c>
      <c r="AG30">
        <v>0</v>
      </c>
      <c r="AH30" t="s">
        <v>96</v>
      </c>
      <c r="AI30" s="1">
        <v>45013.516400462962</v>
      </c>
      <c r="AJ30">
        <v>72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-17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118</v>
      </c>
      <c r="BG30">
        <v>76</v>
      </c>
      <c r="BH30" t="s">
        <v>105</v>
      </c>
    </row>
    <row r="31" spans="1:60">
      <c r="A31" t="s">
        <v>165</v>
      </c>
      <c r="B31" t="s">
        <v>86</v>
      </c>
      <c r="C31" t="s">
        <v>116</v>
      </c>
      <c r="D31" t="s">
        <v>88</v>
      </c>
      <c r="E31" s="2" t="str">
        <f>HYPERLINK("capsilon://?command=openfolder&amp;siteaddress=entcreditunion.emaiq-na2.net&amp;folderid=FX096DCA0E-D3B6-74CD-03F1-10B19EF8FA93","FX2303161")</f>
        <v>FX2303161</v>
      </c>
      <c r="F31" t="s">
        <v>19</v>
      </c>
      <c r="G31" t="s">
        <v>19</v>
      </c>
      <c r="H31" t="s">
        <v>89</v>
      </c>
      <c r="I31" t="s">
        <v>166</v>
      </c>
      <c r="J31">
        <v>0</v>
      </c>
      <c r="K31" t="s">
        <v>91</v>
      </c>
      <c r="L31" t="s">
        <v>92</v>
      </c>
      <c r="M31" t="s">
        <v>93</v>
      </c>
      <c r="N31">
        <v>2</v>
      </c>
      <c r="O31" s="1">
        <v>45013.46334490741</v>
      </c>
      <c r="P31" s="1">
        <v>45013.516631944447</v>
      </c>
      <c r="Q31">
        <v>4563</v>
      </c>
      <c r="R31">
        <v>41</v>
      </c>
      <c r="S31" t="b">
        <v>0</v>
      </c>
      <c r="T31" t="s">
        <v>94</v>
      </c>
      <c r="U31" t="b">
        <v>0</v>
      </c>
      <c r="V31" t="s">
        <v>102</v>
      </c>
      <c r="W31" s="1">
        <v>45013.512280092589</v>
      </c>
      <c r="X31">
        <v>21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 t="s">
        <v>96</v>
      </c>
      <c r="AI31" s="1">
        <v>45013.516631944447</v>
      </c>
      <c r="AJ31">
        <v>20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118</v>
      </c>
      <c r="BG31">
        <v>76</v>
      </c>
      <c r="BH31" t="s">
        <v>105</v>
      </c>
    </row>
    <row r="32" spans="1:60">
      <c r="A32" t="s">
        <v>167</v>
      </c>
      <c r="B32" t="s">
        <v>86</v>
      </c>
      <c r="C32" t="s">
        <v>116</v>
      </c>
      <c r="D32" t="s">
        <v>88</v>
      </c>
      <c r="E32" s="2" t="str">
        <f>HYPERLINK("capsilon://?command=openfolder&amp;siteaddress=entcreditunion.emaiq-na2.net&amp;folderid=FX096DCA0E-D3B6-74CD-03F1-10B19EF8FA93","FX2303161")</f>
        <v>FX2303161</v>
      </c>
      <c r="F32" t="s">
        <v>19</v>
      </c>
      <c r="G32" t="s">
        <v>19</v>
      </c>
      <c r="H32" t="s">
        <v>89</v>
      </c>
      <c r="I32" t="s">
        <v>168</v>
      </c>
      <c r="J32">
        <v>0</v>
      </c>
      <c r="K32" t="s">
        <v>91</v>
      </c>
      <c r="L32" t="s">
        <v>92</v>
      </c>
      <c r="M32" t="s">
        <v>93</v>
      </c>
      <c r="N32">
        <v>2</v>
      </c>
      <c r="O32" s="1">
        <v>45013.463784722226</v>
      </c>
      <c r="P32" s="1">
        <v>45013.516759259262</v>
      </c>
      <c r="Q32">
        <v>4543</v>
      </c>
      <c r="R32">
        <v>34</v>
      </c>
      <c r="S32" t="b">
        <v>0</v>
      </c>
      <c r="T32" t="s">
        <v>94</v>
      </c>
      <c r="U32" t="b">
        <v>0</v>
      </c>
      <c r="V32" t="s">
        <v>102</v>
      </c>
      <c r="W32" s="1">
        <v>45013.512569444443</v>
      </c>
      <c r="X32">
        <v>24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 t="s">
        <v>96</v>
      </c>
      <c r="AI32" s="1">
        <v>45013.516759259262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118</v>
      </c>
      <c r="BG32">
        <v>76</v>
      </c>
      <c r="BH32" t="s">
        <v>105</v>
      </c>
    </row>
    <row r="33" spans="1:60">
      <c r="A33" t="s">
        <v>169</v>
      </c>
      <c r="B33" t="s">
        <v>86</v>
      </c>
      <c r="C33" t="s">
        <v>116</v>
      </c>
      <c r="D33" t="s">
        <v>88</v>
      </c>
      <c r="E33" s="2" t="str">
        <f>HYPERLINK("capsilon://?command=openfolder&amp;siteaddress=entcreditunion.emaiq-na2.net&amp;folderid=FX096DCA0E-D3B6-74CD-03F1-10B19EF8FA93","FX2303161")</f>
        <v>FX2303161</v>
      </c>
      <c r="F33" t="s">
        <v>19</v>
      </c>
      <c r="G33" t="s">
        <v>19</v>
      </c>
      <c r="H33" t="s">
        <v>89</v>
      </c>
      <c r="I33" t="s">
        <v>170</v>
      </c>
      <c r="J33">
        <v>0</v>
      </c>
      <c r="K33" t="s">
        <v>91</v>
      </c>
      <c r="L33" t="s">
        <v>92</v>
      </c>
      <c r="M33" t="s">
        <v>93</v>
      </c>
      <c r="N33">
        <v>2</v>
      </c>
      <c r="O33" s="1">
        <v>45013.463900462964</v>
      </c>
      <c r="P33" s="1">
        <v>45013.516851851855</v>
      </c>
      <c r="Q33">
        <v>4545</v>
      </c>
      <c r="R33">
        <v>30</v>
      </c>
      <c r="S33" t="b">
        <v>0</v>
      </c>
      <c r="T33" t="s">
        <v>94</v>
      </c>
      <c r="U33" t="b">
        <v>0</v>
      </c>
      <c r="V33" t="s">
        <v>102</v>
      </c>
      <c r="W33" s="1">
        <v>45013.51284722222</v>
      </c>
      <c r="X33">
        <v>23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 t="s">
        <v>96</v>
      </c>
      <c r="AI33" s="1">
        <v>45013.516851851855</v>
      </c>
      <c r="AJ33">
        <v>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118</v>
      </c>
      <c r="BG33">
        <v>76</v>
      </c>
      <c r="BH33" t="s">
        <v>105</v>
      </c>
    </row>
    <row r="34" spans="1:60">
      <c r="A34" t="s">
        <v>171</v>
      </c>
      <c r="B34" t="s">
        <v>86</v>
      </c>
      <c r="C34" t="s">
        <v>116</v>
      </c>
      <c r="D34" t="s">
        <v>88</v>
      </c>
      <c r="E34" s="2" t="str">
        <f>HYPERLINK("capsilon://?command=openfolder&amp;siteaddress=entcreditunion.emaiq-na2.net&amp;folderid=FX096DCA0E-D3B6-74CD-03F1-10B19EF8FA93","FX2303161")</f>
        <v>FX2303161</v>
      </c>
      <c r="F34" t="s">
        <v>19</v>
      </c>
      <c r="G34" t="s">
        <v>19</v>
      </c>
      <c r="H34" t="s">
        <v>89</v>
      </c>
      <c r="I34" t="s">
        <v>172</v>
      </c>
      <c r="J34">
        <v>0</v>
      </c>
      <c r="K34" t="s">
        <v>91</v>
      </c>
      <c r="L34" t="s">
        <v>92</v>
      </c>
      <c r="M34" t="s">
        <v>93</v>
      </c>
      <c r="N34">
        <v>2</v>
      </c>
      <c r="O34" s="1">
        <v>45013.46465277778</v>
      </c>
      <c r="P34" s="1">
        <v>45013.516932870371</v>
      </c>
      <c r="Q34">
        <v>4497</v>
      </c>
      <c r="R34">
        <v>20</v>
      </c>
      <c r="S34" t="b">
        <v>0</v>
      </c>
      <c r="T34" t="s">
        <v>94</v>
      </c>
      <c r="U34" t="b">
        <v>0</v>
      </c>
      <c r="V34" t="s">
        <v>102</v>
      </c>
      <c r="W34" s="1">
        <v>45013.513020833336</v>
      </c>
      <c r="X34">
        <v>14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 t="s">
        <v>96</v>
      </c>
      <c r="AI34" s="1">
        <v>45013.516932870371</v>
      </c>
      <c r="AJ34">
        <v>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118</v>
      </c>
      <c r="BG34">
        <v>75</v>
      </c>
      <c r="BH34" t="s">
        <v>105</v>
      </c>
    </row>
    <row r="35" spans="1:60">
      <c r="A35" t="s">
        <v>173</v>
      </c>
      <c r="B35" t="s">
        <v>86</v>
      </c>
      <c r="C35" t="s">
        <v>116</v>
      </c>
      <c r="D35" t="s">
        <v>88</v>
      </c>
      <c r="E35" s="2" t="str">
        <f>HYPERLINK("capsilon://?command=openfolder&amp;siteaddress=entcreditunion.emaiq-na2.net&amp;folderid=FX096DCA0E-D3B6-74CD-03F1-10B19EF8FA93","FX2303161")</f>
        <v>FX2303161</v>
      </c>
      <c r="F35" t="s">
        <v>19</v>
      </c>
      <c r="G35" t="s">
        <v>19</v>
      </c>
      <c r="H35" t="s">
        <v>89</v>
      </c>
      <c r="I35" t="s">
        <v>174</v>
      </c>
      <c r="J35">
        <v>0</v>
      </c>
      <c r="K35" t="s">
        <v>91</v>
      </c>
      <c r="L35" t="s">
        <v>92</v>
      </c>
      <c r="M35" t="s">
        <v>93</v>
      </c>
      <c r="N35">
        <v>2</v>
      </c>
      <c r="O35" s="1">
        <v>45013.464895833335</v>
      </c>
      <c r="P35" s="1">
        <v>45013.536261574074</v>
      </c>
      <c r="Q35">
        <v>5536</v>
      </c>
      <c r="R35">
        <v>630</v>
      </c>
      <c r="S35" t="b">
        <v>0</v>
      </c>
      <c r="T35" t="s">
        <v>94</v>
      </c>
      <c r="U35" t="b">
        <v>0</v>
      </c>
      <c r="V35" t="s">
        <v>95</v>
      </c>
      <c r="W35" s="1">
        <v>45013.532754629632</v>
      </c>
      <c r="X35">
        <v>509</v>
      </c>
      <c r="Y35">
        <v>16</v>
      </c>
      <c r="Z35">
        <v>0</v>
      </c>
      <c r="AA35">
        <v>16</v>
      </c>
      <c r="AB35">
        <v>0</v>
      </c>
      <c r="AC35">
        <v>9</v>
      </c>
      <c r="AD35">
        <v>-16</v>
      </c>
      <c r="AE35">
        <v>0</v>
      </c>
      <c r="AF35">
        <v>0</v>
      </c>
      <c r="AG35">
        <v>0</v>
      </c>
      <c r="AH35" t="s">
        <v>96</v>
      </c>
      <c r="AI35" s="1">
        <v>45013.536261574074</v>
      </c>
      <c r="AJ35">
        <v>104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-16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118</v>
      </c>
      <c r="BG35">
        <v>102</v>
      </c>
      <c r="BH35" t="s">
        <v>105</v>
      </c>
    </row>
    <row r="36" spans="1:60">
      <c r="A36" t="s">
        <v>175</v>
      </c>
      <c r="B36" t="s">
        <v>86</v>
      </c>
      <c r="C36" t="s">
        <v>116</v>
      </c>
      <c r="D36" t="s">
        <v>88</v>
      </c>
      <c r="E36" s="2" t="str">
        <f>HYPERLINK("capsilon://?command=openfolder&amp;siteaddress=entcreditunion.emaiq-na2.net&amp;folderid=FX096DCA0E-D3B6-74CD-03F1-10B19EF8FA93","FX2303161")</f>
        <v>FX2303161</v>
      </c>
      <c r="F36" t="s">
        <v>19</v>
      </c>
      <c r="G36" t="s">
        <v>19</v>
      </c>
      <c r="H36" t="s">
        <v>89</v>
      </c>
      <c r="I36" t="s">
        <v>176</v>
      </c>
      <c r="J36">
        <v>0</v>
      </c>
      <c r="K36" t="s">
        <v>91</v>
      </c>
      <c r="L36" t="s">
        <v>92</v>
      </c>
      <c r="M36" t="s">
        <v>93</v>
      </c>
      <c r="N36">
        <v>2</v>
      </c>
      <c r="O36" s="1">
        <v>45013.468854166669</v>
      </c>
      <c r="P36" s="1">
        <v>45013.536990740744</v>
      </c>
      <c r="Q36">
        <v>5544</v>
      </c>
      <c r="R36">
        <v>343</v>
      </c>
      <c r="S36" t="b">
        <v>0</v>
      </c>
      <c r="T36" t="s">
        <v>94</v>
      </c>
      <c r="U36" t="b">
        <v>0</v>
      </c>
      <c r="V36" t="s">
        <v>95</v>
      </c>
      <c r="W36" s="1">
        <v>45013.53601851852</v>
      </c>
      <c r="X36">
        <v>281</v>
      </c>
      <c r="Y36">
        <v>16</v>
      </c>
      <c r="Z36">
        <v>0</v>
      </c>
      <c r="AA36">
        <v>16</v>
      </c>
      <c r="AB36">
        <v>0</v>
      </c>
      <c r="AC36">
        <v>6</v>
      </c>
      <c r="AD36">
        <v>-16</v>
      </c>
      <c r="AE36">
        <v>0</v>
      </c>
      <c r="AF36">
        <v>0</v>
      </c>
      <c r="AG36">
        <v>0</v>
      </c>
      <c r="AH36" t="s">
        <v>96</v>
      </c>
      <c r="AI36" s="1">
        <v>45013.536990740744</v>
      </c>
      <c r="AJ36">
        <v>62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-16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118</v>
      </c>
      <c r="BG36">
        <v>98</v>
      </c>
      <c r="BH36" t="s">
        <v>105</v>
      </c>
    </row>
    <row r="37" spans="1:60">
      <c r="A37" t="s">
        <v>177</v>
      </c>
      <c r="B37" t="s">
        <v>86</v>
      </c>
      <c r="C37" t="s">
        <v>116</v>
      </c>
      <c r="D37" t="s">
        <v>88</v>
      </c>
      <c r="E37" s="2" t="str">
        <f>HYPERLINK("capsilon://?command=openfolder&amp;siteaddress=entcreditunion.emaiq-na2.net&amp;folderid=FX096DCA0E-D3B6-74CD-03F1-10B19EF8FA93","FX2303161")</f>
        <v>FX2303161</v>
      </c>
      <c r="F37" t="s">
        <v>19</v>
      </c>
      <c r="G37" t="s">
        <v>19</v>
      </c>
      <c r="H37" t="s">
        <v>89</v>
      </c>
      <c r="I37" t="s">
        <v>130</v>
      </c>
      <c r="J37">
        <v>0</v>
      </c>
      <c r="K37" t="s">
        <v>91</v>
      </c>
      <c r="L37" t="s">
        <v>92</v>
      </c>
      <c r="M37" t="s">
        <v>93</v>
      </c>
      <c r="N37">
        <v>2</v>
      </c>
      <c r="O37" s="1">
        <v>45013.496331018519</v>
      </c>
      <c r="P37" s="1">
        <v>45013.499849537038</v>
      </c>
      <c r="Q37">
        <v>133</v>
      </c>
      <c r="R37">
        <v>171</v>
      </c>
      <c r="S37" t="b">
        <v>0</v>
      </c>
      <c r="T37" t="s">
        <v>94</v>
      </c>
      <c r="U37" t="b">
        <v>1</v>
      </c>
      <c r="V37" t="s">
        <v>102</v>
      </c>
      <c r="W37" s="1">
        <v>45013.497847222221</v>
      </c>
      <c r="X37">
        <v>85</v>
      </c>
      <c r="Y37">
        <v>15</v>
      </c>
      <c r="Z37">
        <v>0</v>
      </c>
      <c r="AA37">
        <v>15</v>
      </c>
      <c r="AB37">
        <v>0</v>
      </c>
      <c r="AC37">
        <v>4</v>
      </c>
      <c r="AD37">
        <v>-15</v>
      </c>
      <c r="AE37">
        <v>0</v>
      </c>
      <c r="AF37">
        <v>0</v>
      </c>
      <c r="AG37">
        <v>0</v>
      </c>
      <c r="AH37" t="s">
        <v>96</v>
      </c>
      <c r="AI37" s="1">
        <v>45013.499849537038</v>
      </c>
      <c r="AJ37">
        <v>86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-16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118</v>
      </c>
      <c r="BG37">
        <v>5</v>
      </c>
      <c r="BH37" t="s">
        <v>105</v>
      </c>
    </row>
    <row r="38" spans="1:60">
      <c r="A38" t="s">
        <v>178</v>
      </c>
      <c r="B38" t="s">
        <v>86</v>
      </c>
      <c r="C38" t="s">
        <v>116</v>
      </c>
      <c r="D38" t="s">
        <v>88</v>
      </c>
      <c r="E38" s="2" t="str">
        <f>HYPERLINK("capsilon://?command=openfolder&amp;siteaddress=entcreditunion.emaiq-na2.net&amp;folderid=FX096DCA0E-D3B6-74CD-03F1-10B19EF8FA93","FX2303161")</f>
        <v>FX2303161</v>
      </c>
      <c r="F38" t="s">
        <v>19</v>
      </c>
      <c r="G38" t="s">
        <v>19</v>
      </c>
      <c r="H38" t="s">
        <v>89</v>
      </c>
      <c r="I38" t="s">
        <v>142</v>
      </c>
      <c r="J38">
        <v>0</v>
      </c>
      <c r="K38" t="s">
        <v>91</v>
      </c>
      <c r="L38" t="s">
        <v>92</v>
      </c>
      <c r="M38" t="s">
        <v>93</v>
      </c>
      <c r="N38">
        <v>2</v>
      </c>
      <c r="O38" s="1">
        <v>45013.501064814816</v>
      </c>
      <c r="P38" s="1">
        <v>45013.506192129629</v>
      </c>
      <c r="Q38">
        <v>308</v>
      </c>
      <c r="R38">
        <v>135</v>
      </c>
      <c r="S38" t="b">
        <v>0</v>
      </c>
      <c r="T38" t="s">
        <v>94</v>
      </c>
      <c r="U38" t="b">
        <v>1</v>
      </c>
      <c r="V38" t="s">
        <v>102</v>
      </c>
      <c r="W38" s="1">
        <v>45013.502800925926</v>
      </c>
      <c r="X38">
        <v>66</v>
      </c>
      <c r="Y38">
        <v>15</v>
      </c>
      <c r="Z38">
        <v>0</v>
      </c>
      <c r="AA38">
        <v>15</v>
      </c>
      <c r="AB38">
        <v>0</v>
      </c>
      <c r="AC38">
        <v>6</v>
      </c>
      <c r="AD38">
        <v>-15</v>
      </c>
      <c r="AE38">
        <v>0</v>
      </c>
      <c r="AF38">
        <v>0</v>
      </c>
      <c r="AG38">
        <v>0</v>
      </c>
      <c r="AH38" t="s">
        <v>96</v>
      </c>
      <c r="AI38" s="1">
        <v>45013.506192129629</v>
      </c>
      <c r="AJ38">
        <v>69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-15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118</v>
      </c>
      <c r="BG38">
        <v>7</v>
      </c>
      <c r="BH38" t="s">
        <v>105</v>
      </c>
    </row>
    <row r="39" spans="1:60">
      <c r="A39" t="s">
        <v>179</v>
      </c>
      <c r="B39" t="s">
        <v>86</v>
      </c>
      <c r="C39" t="s">
        <v>116</v>
      </c>
      <c r="D39" t="s">
        <v>88</v>
      </c>
      <c r="E39" s="2" t="str">
        <f>HYPERLINK("capsilon://?command=openfolder&amp;siteaddress=entcreditunion.emaiq-na2.net&amp;folderid=FX096DCA0E-D3B6-74CD-03F1-10B19EF8FA93","FX2303161")</f>
        <v>FX2303161</v>
      </c>
      <c r="F39" t="s">
        <v>19</v>
      </c>
      <c r="G39" t="s">
        <v>19</v>
      </c>
      <c r="H39" t="s">
        <v>89</v>
      </c>
      <c r="I39" t="s">
        <v>146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45013.504004629627</v>
      </c>
      <c r="P39" s="1">
        <v>45013.509120370371</v>
      </c>
      <c r="Q39">
        <v>58</v>
      </c>
      <c r="R39">
        <v>384</v>
      </c>
      <c r="S39" t="b">
        <v>0</v>
      </c>
      <c r="T39" t="s">
        <v>94</v>
      </c>
      <c r="U39" t="b">
        <v>1</v>
      </c>
      <c r="V39" t="s">
        <v>102</v>
      </c>
      <c r="W39" s="1">
        <v>45013.505844907406</v>
      </c>
      <c r="X39">
        <v>131</v>
      </c>
      <c r="Y39">
        <v>45</v>
      </c>
      <c r="Z39">
        <v>0</v>
      </c>
      <c r="AA39">
        <v>45</v>
      </c>
      <c r="AB39">
        <v>0</v>
      </c>
      <c r="AC39">
        <v>16</v>
      </c>
      <c r="AD39">
        <v>-45</v>
      </c>
      <c r="AE39">
        <v>0</v>
      </c>
      <c r="AF39">
        <v>0</v>
      </c>
      <c r="AG39">
        <v>0</v>
      </c>
      <c r="AH39" t="s">
        <v>96</v>
      </c>
      <c r="AI39" s="1">
        <v>45013.509120370371</v>
      </c>
      <c r="AJ39">
        <v>253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-45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118</v>
      </c>
      <c r="BG39">
        <v>7</v>
      </c>
      <c r="BH39" t="s">
        <v>105</v>
      </c>
    </row>
    <row r="40" spans="1:60">
      <c r="A40" t="s">
        <v>180</v>
      </c>
      <c r="B40" t="s">
        <v>86</v>
      </c>
      <c r="C40" t="s">
        <v>116</v>
      </c>
      <c r="D40" t="s">
        <v>88</v>
      </c>
      <c r="E40" s="2" t="str">
        <f>HYPERLINK("capsilon://?command=openfolder&amp;siteaddress=entcreditunion.emaiq-na2.net&amp;folderid=FX096DCA0E-D3B6-74CD-03F1-10B19EF8FA93","FX2303161")</f>
        <v>FX2303161</v>
      </c>
      <c r="F40" t="s">
        <v>19</v>
      </c>
      <c r="G40" t="s">
        <v>19</v>
      </c>
      <c r="H40" t="s">
        <v>89</v>
      </c>
      <c r="I40" t="s">
        <v>158</v>
      </c>
      <c r="J40">
        <v>0</v>
      </c>
      <c r="K40" t="s">
        <v>91</v>
      </c>
      <c r="L40" t="s">
        <v>92</v>
      </c>
      <c r="M40" t="s">
        <v>93</v>
      </c>
      <c r="N40">
        <v>2</v>
      </c>
      <c r="O40" s="1">
        <v>45013.508229166669</v>
      </c>
      <c r="P40" s="1">
        <v>45013.513564814813</v>
      </c>
      <c r="Q40">
        <v>128</v>
      </c>
      <c r="R40">
        <v>333</v>
      </c>
      <c r="S40" t="b">
        <v>0</v>
      </c>
      <c r="T40" t="s">
        <v>94</v>
      </c>
      <c r="U40" t="b">
        <v>1</v>
      </c>
      <c r="V40" t="s">
        <v>102</v>
      </c>
      <c r="W40" s="1">
        <v>45013.511192129627</v>
      </c>
      <c r="X40">
        <v>160</v>
      </c>
      <c r="Y40">
        <v>45</v>
      </c>
      <c r="Z40">
        <v>0</v>
      </c>
      <c r="AA40">
        <v>45</v>
      </c>
      <c r="AB40">
        <v>0</v>
      </c>
      <c r="AC40">
        <v>18</v>
      </c>
      <c r="AD40">
        <v>-45</v>
      </c>
      <c r="AE40">
        <v>0</v>
      </c>
      <c r="AF40">
        <v>0</v>
      </c>
      <c r="AG40">
        <v>0</v>
      </c>
      <c r="AH40" t="s">
        <v>96</v>
      </c>
      <c r="AI40" s="1">
        <v>45013.513564814813</v>
      </c>
      <c r="AJ40">
        <v>173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-45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118</v>
      </c>
      <c r="BG40">
        <v>7</v>
      </c>
      <c r="BH40" t="s">
        <v>105</v>
      </c>
    </row>
    <row r="41" spans="1:60">
      <c r="A41" t="s">
        <v>181</v>
      </c>
      <c r="B41" t="s">
        <v>86</v>
      </c>
      <c r="C41" t="s">
        <v>182</v>
      </c>
      <c r="D41" t="s">
        <v>88</v>
      </c>
      <c r="E41" s="2" t="str">
        <f>HYPERLINK("capsilon://?command=openfolder&amp;siteaddress=entcreditunion.emaiq-na2.net&amp;folderid=FXB8E47269-ABB0-9C19-9149-B5699B67EB7F","FX2303141")</f>
        <v>FX2303141</v>
      </c>
      <c r="F41" t="s">
        <v>19</v>
      </c>
      <c r="G41" t="s">
        <v>19</v>
      </c>
      <c r="H41" t="s">
        <v>89</v>
      </c>
      <c r="I41" t="s">
        <v>183</v>
      </c>
      <c r="J41">
        <v>0</v>
      </c>
      <c r="K41" t="s">
        <v>91</v>
      </c>
      <c r="L41" t="s">
        <v>92</v>
      </c>
      <c r="M41" t="s">
        <v>93</v>
      </c>
      <c r="N41">
        <v>1</v>
      </c>
      <c r="O41" s="1">
        <v>45013.591956018521</v>
      </c>
      <c r="P41" s="1">
        <v>45013.669641203705</v>
      </c>
      <c r="Q41">
        <v>4036</v>
      </c>
      <c r="R41">
        <v>2676</v>
      </c>
      <c r="S41" t="b">
        <v>0</v>
      </c>
      <c r="T41" t="s">
        <v>94</v>
      </c>
      <c r="U41" t="b">
        <v>0</v>
      </c>
      <c r="V41" t="s">
        <v>95</v>
      </c>
      <c r="W41" s="1">
        <v>45013.669641203705</v>
      </c>
      <c r="X41">
        <v>2653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118</v>
      </c>
      <c r="BG41">
        <v>111</v>
      </c>
      <c r="BH41" t="s">
        <v>105</v>
      </c>
    </row>
    <row r="42" spans="1:60">
      <c r="A42" t="s">
        <v>184</v>
      </c>
      <c r="B42" t="s">
        <v>86</v>
      </c>
      <c r="C42" t="s">
        <v>182</v>
      </c>
      <c r="D42" t="s">
        <v>88</v>
      </c>
      <c r="E42" s="2" t="str">
        <f>HYPERLINK("capsilon://?command=openfolder&amp;siteaddress=entcreditunion.emaiq-na2.net&amp;folderid=FXB8E47269-ABB0-9C19-9149-B5699B67EB7F","FX2303141")</f>
        <v>FX2303141</v>
      </c>
      <c r="F42" t="s">
        <v>19</v>
      </c>
      <c r="G42" t="s">
        <v>19</v>
      </c>
      <c r="H42" t="s">
        <v>89</v>
      </c>
      <c r="I42" t="s">
        <v>185</v>
      </c>
      <c r="J42">
        <v>0</v>
      </c>
      <c r="K42" t="s">
        <v>91</v>
      </c>
      <c r="L42" t="s">
        <v>92</v>
      </c>
      <c r="M42" t="s">
        <v>93</v>
      </c>
      <c r="N42">
        <v>1</v>
      </c>
      <c r="O42" s="1">
        <v>45013.594201388885</v>
      </c>
      <c r="P42" s="1">
        <v>45013.695138888892</v>
      </c>
      <c r="Q42">
        <v>7625</v>
      </c>
      <c r="R42">
        <v>1096</v>
      </c>
      <c r="S42" t="b">
        <v>0</v>
      </c>
      <c r="T42" t="s">
        <v>94</v>
      </c>
      <c r="U42" t="b">
        <v>0</v>
      </c>
      <c r="V42" t="s">
        <v>186</v>
      </c>
      <c r="W42" s="1">
        <v>45013.695138888892</v>
      </c>
      <c r="X42">
        <v>850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282</v>
      </c>
      <c r="AF42">
        <v>0</v>
      </c>
      <c r="AG42">
        <v>1</v>
      </c>
      <c r="AH42" t="s">
        <v>94</v>
      </c>
      <c r="AI42" t="s">
        <v>94</v>
      </c>
      <c r="AJ42" t="s">
        <v>94</v>
      </c>
      <c r="AK42" t="s">
        <v>94</v>
      </c>
      <c r="AL42" t="s">
        <v>94</v>
      </c>
      <c r="AM42" t="s">
        <v>94</v>
      </c>
      <c r="AN42" t="s">
        <v>94</v>
      </c>
      <c r="AO42" t="s">
        <v>94</v>
      </c>
      <c r="AP42" t="s">
        <v>94</v>
      </c>
      <c r="AQ42" t="s">
        <v>94</v>
      </c>
      <c r="AR42" t="s">
        <v>94</v>
      </c>
      <c r="AS42" t="s">
        <v>94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118</v>
      </c>
      <c r="BG42">
        <v>145</v>
      </c>
      <c r="BH42" t="s">
        <v>98</v>
      </c>
    </row>
    <row r="43" spans="1:60">
      <c r="A43" t="s">
        <v>187</v>
      </c>
      <c r="B43" t="s">
        <v>86</v>
      </c>
      <c r="C43" t="s">
        <v>188</v>
      </c>
      <c r="D43" t="s">
        <v>88</v>
      </c>
      <c r="E43" s="2" t="str">
        <f>HYPERLINK("capsilon://?command=openfolder&amp;siteaddress=entcreditunion.emaiq-na2.net&amp;folderid=FX5796EBBC-982D-B156-0ACA-C09DC110343E","FX230399")</f>
        <v>FX230399</v>
      </c>
      <c r="F43" t="s">
        <v>19</v>
      </c>
      <c r="G43" t="s">
        <v>19</v>
      </c>
      <c r="H43" t="s">
        <v>89</v>
      </c>
      <c r="I43" t="s">
        <v>189</v>
      </c>
      <c r="J43">
        <v>0</v>
      </c>
      <c r="K43" t="s">
        <v>91</v>
      </c>
      <c r="L43" t="s">
        <v>92</v>
      </c>
      <c r="M43" t="s">
        <v>93</v>
      </c>
      <c r="N43">
        <v>1</v>
      </c>
      <c r="O43" s="1">
        <v>45013.649907407409</v>
      </c>
      <c r="P43" s="1">
        <v>45013.693877314814</v>
      </c>
      <c r="Q43">
        <v>3365</v>
      </c>
      <c r="R43">
        <v>434</v>
      </c>
      <c r="S43" t="b">
        <v>0</v>
      </c>
      <c r="T43" t="s">
        <v>94</v>
      </c>
      <c r="U43" t="b">
        <v>0</v>
      </c>
      <c r="V43" t="s">
        <v>95</v>
      </c>
      <c r="W43" s="1">
        <v>45013.693877314814</v>
      </c>
      <c r="X43">
        <v>434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97</v>
      </c>
      <c r="AF43">
        <v>0</v>
      </c>
      <c r="AG43">
        <v>1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118</v>
      </c>
      <c r="BG43">
        <v>63</v>
      </c>
      <c r="BH43" t="s">
        <v>105</v>
      </c>
    </row>
    <row r="44" spans="1:60">
      <c r="A44" t="s">
        <v>190</v>
      </c>
      <c r="B44" t="s">
        <v>86</v>
      </c>
      <c r="C44" t="s">
        <v>182</v>
      </c>
      <c r="D44" t="s">
        <v>88</v>
      </c>
      <c r="E44" s="2" t="str">
        <f>HYPERLINK("capsilon://?command=openfolder&amp;siteaddress=entcreditunion.emaiq-na2.net&amp;folderid=FXB8E47269-ABB0-9C19-9149-B5699B67EB7F","FX2303141")</f>
        <v>FX2303141</v>
      </c>
      <c r="F44" t="s">
        <v>19</v>
      </c>
      <c r="G44" t="s">
        <v>19</v>
      </c>
      <c r="H44" t="s">
        <v>89</v>
      </c>
      <c r="I44" t="s">
        <v>183</v>
      </c>
      <c r="J44">
        <v>0</v>
      </c>
      <c r="K44" t="s">
        <v>91</v>
      </c>
      <c r="L44" t="s">
        <v>92</v>
      </c>
      <c r="M44" t="s">
        <v>93</v>
      </c>
      <c r="N44">
        <v>2</v>
      </c>
      <c r="O44" s="1">
        <v>45013.670300925929</v>
      </c>
      <c r="P44" s="1">
        <v>45013.711828703701</v>
      </c>
      <c r="Q44">
        <v>1246</v>
      </c>
      <c r="R44">
        <v>2342</v>
      </c>
      <c r="S44" t="b">
        <v>0</v>
      </c>
      <c r="T44" t="s">
        <v>94</v>
      </c>
      <c r="U44" t="b">
        <v>1</v>
      </c>
      <c r="V44" t="s">
        <v>95</v>
      </c>
      <c r="W44" s="1">
        <v>45013.688842592594</v>
      </c>
      <c r="X44">
        <v>1276</v>
      </c>
      <c r="Y44">
        <v>134</v>
      </c>
      <c r="Z44">
        <v>0</v>
      </c>
      <c r="AA44">
        <v>134</v>
      </c>
      <c r="AB44">
        <v>0</v>
      </c>
      <c r="AC44">
        <v>37</v>
      </c>
      <c r="AD44">
        <v>-134</v>
      </c>
      <c r="AE44">
        <v>0</v>
      </c>
      <c r="AF44">
        <v>0</v>
      </c>
      <c r="AG44">
        <v>0</v>
      </c>
      <c r="AH44" t="s">
        <v>96</v>
      </c>
      <c r="AI44" s="1">
        <v>45013.711828703701</v>
      </c>
      <c r="AJ44">
        <v>737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-134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118</v>
      </c>
      <c r="BG44">
        <v>59</v>
      </c>
      <c r="BH44" t="s">
        <v>98</v>
      </c>
    </row>
    <row r="45" spans="1:60">
      <c r="A45" t="s">
        <v>191</v>
      </c>
      <c r="B45" t="s">
        <v>86</v>
      </c>
      <c r="C45" t="s">
        <v>188</v>
      </c>
      <c r="D45" t="s">
        <v>88</v>
      </c>
      <c r="E45" s="2" t="str">
        <f>HYPERLINK("capsilon://?command=openfolder&amp;siteaddress=entcreditunion.emaiq-na2.net&amp;folderid=FX5796EBBC-982D-B156-0ACA-C09DC110343E","FX230399")</f>
        <v>FX230399</v>
      </c>
      <c r="F45" t="s">
        <v>19</v>
      </c>
      <c r="G45" t="s">
        <v>19</v>
      </c>
      <c r="H45" t="s">
        <v>89</v>
      </c>
      <c r="I45" t="s">
        <v>192</v>
      </c>
      <c r="J45">
        <v>0</v>
      </c>
      <c r="K45" t="s">
        <v>91</v>
      </c>
      <c r="L45" t="s">
        <v>92</v>
      </c>
      <c r="M45" t="s">
        <v>93</v>
      </c>
      <c r="N45">
        <v>1</v>
      </c>
      <c r="O45" s="1">
        <v>45013.683692129627</v>
      </c>
      <c r="P45" s="1">
        <v>45013.695752314816</v>
      </c>
      <c r="Q45">
        <v>880</v>
      </c>
      <c r="R45">
        <v>162</v>
      </c>
      <c r="S45" t="b">
        <v>0</v>
      </c>
      <c r="T45" t="s">
        <v>94</v>
      </c>
      <c r="U45" t="b">
        <v>0</v>
      </c>
      <c r="V45" t="s">
        <v>95</v>
      </c>
      <c r="W45" s="1">
        <v>45013.695752314816</v>
      </c>
      <c r="X45">
        <v>162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97</v>
      </c>
      <c r="AF45">
        <v>0</v>
      </c>
      <c r="AG45">
        <v>1</v>
      </c>
      <c r="AH45" t="s">
        <v>94</v>
      </c>
      <c r="AI45" t="s">
        <v>94</v>
      </c>
      <c r="AJ45" t="s">
        <v>94</v>
      </c>
      <c r="AK45" t="s">
        <v>94</v>
      </c>
      <c r="AL45" t="s">
        <v>94</v>
      </c>
      <c r="AM45" t="s">
        <v>94</v>
      </c>
      <c r="AN45" t="s">
        <v>94</v>
      </c>
      <c r="AO45" t="s">
        <v>94</v>
      </c>
      <c r="AP45" t="s">
        <v>94</v>
      </c>
      <c r="AQ45" t="s">
        <v>94</v>
      </c>
      <c r="AR45" t="s">
        <v>94</v>
      </c>
      <c r="AS45" t="s">
        <v>94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118</v>
      </c>
      <c r="BG45">
        <v>17</v>
      </c>
      <c r="BH45" t="s">
        <v>105</v>
      </c>
    </row>
    <row r="46" spans="1:60">
      <c r="A46" t="s">
        <v>193</v>
      </c>
      <c r="B46" t="s">
        <v>86</v>
      </c>
      <c r="C46" t="s">
        <v>188</v>
      </c>
      <c r="D46" t="s">
        <v>88</v>
      </c>
      <c r="E46" s="2" t="str">
        <f>HYPERLINK("capsilon://?command=openfolder&amp;siteaddress=entcreditunion.emaiq-na2.net&amp;folderid=FX5796EBBC-982D-B156-0ACA-C09DC110343E","FX230399")</f>
        <v>FX230399</v>
      </c>
      <c r="F46" t="s">
        <v>19</v>
      </c>
      <c r="G46" t="s">
        <v>19</v>
      </c>
      <c r="H46" t="s">
        <v>89</v>
      </c>
      <c r="I46" t="s">
        <v>189</v>
      </c>
      <c r="J46">
        <v>0</v>
      </c>
      <c r="K46" t="s">
        <v>91</v>
      </c>
      <c r="L46" t="s">
        <v>92</v>
      </c>
      <c r="M46" t="s">
        <v>93</v>
      </c>
      <c r="N46">
        <v>2</v>
      </c>
      <c r="O46" s="1">
        <v>45013.694224537037</v>
      </c>
      <c r="P46" s="1">
        <v>45013.718287037038</v>
      </c>
      <c r="Q46">
        <v>906</v>
      </c>
      <c r="R46">
        <v>1173</v>
      </c>
      <c r="S46" t="b">
        <v>0</v>
      </c>
      <c r="T46" t="s">
        <v>94</v>
      </c>
      <c r="U46" t="b">
        <v>1</v>
      </c>
      <c r="V46" t="s">
        <v>186</v>
      </c>
      <c r="W46" s="1">
        <v>45013.702326388891</v>
      </c>
      <c r="X46">
        <v>620</v>
      </c>
      <c r="Y46">
        <v>88</v>
      </c>
      <c r="Z46">
        <v>0</v>
      </c>
      <c r="AA46">
        <v>88</v>
      </c>
      <c r="AB46">
        <v>0</v>
      </c>
      <c r="AC46">
        <v>18</v>
      </c>
      <c r="AD46">
        <v>-88</v>
      </c>
      <c r="AE46">
        <v>0</v>
      </c>
      <c r="AF46">
        <v>0</v>
      </c>
      <c r="AG46">
        <v>0</v>
      </c>
      <c r="AH46" t="s">
        <v>96</v>
      </c>
      <c r="AI46" s="1">
        <v>45013.718287037038</v>
      </c>
      <c r="AJ46">
        <v>476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-88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118</v>
      </c>
      <c r="BG46">
        <v>34</v>
      </c>
      <c r="BH46" t="s">
        <v>105</v>
      </c>
    </row>
    <row r="47" spans="1:60">
      <c r="A47" t="s">
        <v>194</v>
      </c>
      <c r="B47" t="s">
        <v>86</v>
      </c>
      <c r="C47" t="s">
        <v>182</v>
      </c>
      <c r="D47" t="s">
        <v>88</v>
      </c>
      <c r="E47" s="2" t="str">
        <f>HYPERLINK("capsilon://?command=openfolder&amp;siteaddress=entcreditunion.emaiq-na2.net&amp;folderid=FXB8E47269-ABB0-9C19-9149-B5699B67EB7F","FX2303141")</f>
        <v>FX2303141</v>
      </c>
      <c r="F47" t="s">
        <v>19</v>
      </c>
      <c r="G47" t="s">
        <v>19</v>
      </c>
      <c r="H47" t="s">
        <v>89</v>
      </c>
      <c r="I47" t="s">
        <v>185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45013.695659722223</v>
      </c>
      <c r="P47" s="1">
        <v>45013.725300925929</v>
      </c>
      <c r="Q47">
        <v>1094</v>
      </c>
      <c r="R47">
        <v>1467</v>
      </c>
      <c r="S47" t="b">
        <v>0</v>
      </c>
      <c r="T47" t="s">
        <v>94</v>
      </c>
      <c r="U47" t="b">
        <v>1</v>
      </c>
      <c r="V47" t="s">
        <v>95</v>
      </c>
      <c r="W47" s="1">
        <v>45013.705729166664</v>
      </c>
      <c r="X47">
        <v>861</v>
      </c>
      <c r="Y47">
        <v>134</v>
      </c>
      <c r="Z47">
        <v>0</v>
      </c>
      <c r="AA47">
        <v>134</v>
      </c>
      <c r="AB47">
        <v>0</v>
      </c>
      <c r="AC47">
        <v>35</v>
      </c>
      <c r="AD47">
        <v>-134</v>
      </c>
      <c r="AE47">
        <v>0</v>
      </c>
      <c r="AF47">
        <v>0</v>
      </c>
      <c r="AG47">
        <v>0</v>
      </c>
      <c r="AH47" t="s">
        <v>96</v>
      </c>
      <c r="AI47" s="1">
        <v>45013.725300925929</v>
      </c>
      <c r="AJ47">
        <v>606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-134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118</v>
      </c>
      <c r="BG47">
        <v>42</v>
      </c>
      <c r="BH47" t="s">
        <v>98</v>
      </c>
    </row>
    <row r="48" spans="1:60">
      <c r="A48" t="s">
        <v>195</v>
      </c>
      <c r="B48" t="s">
        <v>86</v>
      </c>
      <c r="C48" t="s">
        <v>188</v>
      </c>
      <c r="D48" t="s">
        <v>88</v>
      </c>
      <c r="E48" s="2" t="str">
        <f>HYPERLINK("capsilon://?command=openfolder&amp;siteaddress=entcreditunion.emaiq-na2.net&amp;folderid=FX5796EBBC-982D-B156-0ACA-C09DC110343E","FX230399")</f>
        <v>FX230399</v>
      </c>
      <c r="F48" t="s">
        <v>19</v>
      </c>
      <c r="G48" t="s">
        <v>19</v>
      </c>
      <c r="H48" t="s">
        <v>89</v>
      </c>
      <c r="I48" t="s">
        <v>192</v>
      </c>
      <c r="J48">
        <v>0</v>
      </c>
      <c r="K48" t="s">
        <v>91</v>
      </c>
      <c r="L48" t="s">
        <v>92</v>
      </c>
      <c r="M48" t="s">
        <v>93</v>
      </c>
      <c r="N48">
        <v>2</v>
      </c>
      <c r="O48" s="1">
        <v>45013.696203703701</v>
      </c>
      <c r="P48" s="1">
        <v>45013.73400462963</v>
      </c>
      <c r="Q48">
        <v>2266</v>
      </c>
      <c r="R48">
        <v>1000</v>
      </c>
      <c r="S48" t="b">
        <v>0</v>
      </c>
      <c r="T48" t="s">
        <v>94</v>
      </c>
      <c r="U48" t="b">
        <v>1</v>
      </c>
      <c r="V48" t="s">
        <v>186</v>
      </c>
      <c r="W48" s="1">
        <v>45013.708391203705</v>
      </c>
      <c r="X48">
        <v>523</v>
      </c>
      <c r="Y48">
        <v>88</v>
      </c>
      <c r="Z48">
        <v>0</v>
      </c>
      <c r="AA48">
        <v>88</v>
      </c>
      <c r="AB48">
        <v>0</v>
      </c>
      <c r="AC48">
        <v>17</v>
      </c>
      <c r="AD48">
        <v>-88</v>
      </c>
      <c r="AE48">
        <v>0</v>
      </c>
      <c r="AF48">
        <v>0</v>
      </c>
      <c r="AG48">
        <v>0</v>
      </c>
      <c r="AH48" t="s">
        <v>96</v>
      </c>
      <c r="AI48" s="1">
        <v>45013.73400462963</v>
      </c>
      <c r="AJ48">
        <v>366</v>
      </c>
      <c r="AK48">
        <v>0</v>
      </c>
      <c r="AL48">
        <v>0</v>
      </c>
      <c r="AM48">
        <v>0</v>
      </c>
      <c r="AN48">
        <v>0</v>
      </c>
      <c r="AO48">
        <v>6</v>
      </c>
      <c r="AP48">
        <v>-88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118</v>
      </c>
      <c r="BG48">
        <v>54</v>
      </c>
      <c r="BH48" t="s">
        <v>105</v>
      </c>
    </row>
    <row r="49" spans="1:60">
      <c r="A49" t="s">
        <v>196</v>
      </c>
      <c r="B49" t="s">
        <v>86</v>
      </c>
      <c r="C49" t="s">
        <v>197</v>
      </c>
      <c r="D49" t="s">
        <v>88</v>
      </c>
      <c r="E49" s="2" t="str">
        <f>HYPERLINK("capsilon://?command=openfolder&amp;siteaddress=entcreditunion.emaiq-na2.net&amp;folderid=FXB1B6BE7E-CDD7-BC26-5482-604A4F236625","FX2303167")</f>
        <v>FX2303167</v>
      </c>
      <c r="F49" t="s">
        <v>19</v>
      </c>
      <c r="G49" t="s">
        <v>19</v>
      </c>
      <c r="H49" t="s">
        <v>89</v>
      </c>
      <c r="I49" t="s">
        <v>198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45013.699328703704</v>
      </c>
      <c r="P49" s="1">
        <v>45013.708784722221</v>
      </c>
      <c r="Q49">
        <v>554</v>
      </c>
      <c r="R49">
        <v>263</v>
      </c>
      <c r="S49" t="b">
        <v>0</v>
      </c>
      <c r="T49" t="s">
        <v>94</v>
      </c>
      <c r="U49" t="b">
        <v>0</v>
      </c>
      <c r="V49" t="s">
        <v>95</v>
      </c>
      <c r="W49" s="1">
        <v>45013.708784722221</v>
      </c>
      <c r="X49">
        <v>263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53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118</v>
      </c>
      <c r="BG49">
        <v>13</v>
      </c>
      <c r="BH49" t="s">
        <v>105</v>
      </c>
    </row>
    <row r="50" spans="1:60">
      <c r="A50" t="s">
        <v>199</v>
      </c>
      <c r="B50" t="s">
        <v>86</v>
      </c>
      <c r="C50" t="s">
        <v>197</v>
      </c>
      <c r="D50" t="s">
        <v>88</v>
      </c>
      <c r="E50" s="2" t="str">
        <f>HYPERLINK("capsilon://?command=openfolder&amp;siteaddress=entcreditunion.emaiq-na2.net&amp;folderid=FXB1B6BE7E-CDD7-BC26-5482-604A4F236625","FX2303167")</f>
        <v>FX2303167</v>
      </c>
      <c r="F50" t="s">
        <v>19</v>
      </c>
      <c r="G50" t="s">
        <v>19</v>
      </c>
      <c r="H50" t="s">
        <v>89</v>
      </c>
      <c r="I50" t="s">
        <v>198</v>
      </c>
      <c r="J50">
        <v>0</v>
      </c>
      <c r="K50" t="s">
        <v>91</v>
      </c>
      <c r="L50" t="s">
        <v>92</v>
      </c>
      <c r="M50" t="s">
        <v>93</v>
      </c>
      <c r="N50">
        <v>2</v>
      </c>
      <c r="O50" s="1">
        <v>45013.709178240744</v>
      </c>
      <c r="P50" s="1">
        <v>45013.773692129631</v>
      </c>
      <c r="Q50">
        <v>4586</v>
      </c>
      <c r="R50">
        <v>988</v>
      </c>
      <c r="S50" t="b">
        <v>0</v>
      </c>
      <c r="T50" t="s">
        <v>94</v>
      </c>
      <c r="U50" t="b">
        <v>1</v>
      </c>
      <c r="V50" t="s">
        <v>95</v>
      </c>
      <c r="W50" s="1">
        <v>45013.743634259263</v>
      </c>
      <c r="X50">
        <v>785</v>
      </c>
      <c r="Y50">
        <v>53</v>
      </c>
      <c r="Z50">
        <v>0</v>
      </c>
      <c r="AA50">
        <v>53</v>
      </c>
      <c r="AB50">
        <v>0</v>
      </c>
      <c r="AC50">
        <v>22</v>
      </c>
      <c r="AD50">
        <v>-53</v>
      </c>
      <c r="AE50">
        <v>0</v>
      </c>
      <c r="AF50">
        <v>0</v>
      </c>
      <c r="AG50">
        <v>0</v>
      </c>
      <c r="AH50" t="s">
        <v>96</v>
      </c>
      <c r="AI50" s="1">
        <v>45013.773692129631</v>
      </c>
      <c r="AJ50">
        <v>203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-53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118</v>
      </c>
      <c r="BG50">
        <v>92</v>
      </c>
      <c r="BH50" t="s">
        <v>105</v>
      </c>
    </row>
    <row r="51" spans="1:60">
      <c r="A51" t="s">
        <v>200</v>
      </c>
      <c r="B51" t="s">
        <v>86</v>
      </c>
      <c r="C51" t="s">
        <v>197</v>
      </c>
      <c r="D51" t="s">
        <v>88</v>
      </c>
      <c r="E51" s="2" t="str">
        <f>HYPERLINK("capsilon://?command=openfolder&amp;siteaddress=entcreditunion.emaiq-na2.net&amp;folderid=FXB1B6BE7E-CDD7-BC26-5482-604A4F236625","FX2303167")</f>
        <v>FX2303167</v>
      </c>
      <c r="F51" t="s">
        <v>19</v>
      </c>
      <c r="G51" t="s">
        <v>19</v>
      </c>
      <c r="H51" t="s">
        <v>89</v>
      </c>
      <c r="I51" t="s">
        <v>201</v>
      </c>
      <c r="J51">
        <v>0</v>
      </c>
      <c r="K51" t="s">
        <v>91</v>
      </c>
      <c r="L51" t="s">
        <v>92</v>
      </c>
      <c r="M51" t="s">
        <v>93</v>
      </c>
      <c r="N51">
        <v>1</v>
      </c>
      <c r="O51" s="1">
        <v>45013.710277777776</v>
      </c>
      <c r="P51" s="1">
        <v>45013.762025462966</v>
      </c>
      <c r="Q51">
        <v>2937</v>
      </c>
      <c r="R51">
        <v>1534</v>
      </c>
      <c r="S51" t="b">
        <v>0</v>
      </c>
      <c r="T51" t="s">
        <v>94</v>
      </c>
      <c r="U51" t="b">
        <v>0</v>
      </c>
      <c r="V51" t="s">
        <v>95</v>
      </c>
      <c r="W51" s="1">
        <v>45013.762025462966</v>
      </c>
      <c r="X51">
        <v>1451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586</v>
      </c>
      <c r="AF51">
        <v>0</v>
      </c>
      <c r="AG51">
        <v>2</v>
      </c>
      <c r="AH51" t="s">
        <v>94</v>
      </c>
      <c r="AI51" t="s">
        <v>94</v>
      </c>
      <c r="AJ51" t="s">
        <v>94</v>
      </c>
      <c r="AK51" t="s">
        <v>94</v>
      </c>
      <c r="AL51" t="s">
        <v>94</v>
      </c>
      <c r="AM51" t="s">
        <v>94</v>
      </c>
      <c r="AN51" t="s">
        <v>94</v>
      </c>
      <c r="AO51" t="s">
        <v>94</v>
      </c>
      <c r="AP51" t="s">
        <v>94</v>
      </c>
      <c r="AQ51" t="s">
        <v>94</v>
      </c>
      <c r="AR51" t="s">
        <v>94</v>
      </c>
      <c r="AS51" t="s">
        <v>94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118</v>
      </c>
      <c r="BG51">
        <v>74</v>
      </c>
      <c r="BH51" t="s">
        <v>105</v>
      </c>
    </row>
    <row r="52" spans="1:60">
      <c r="A52" t="s">
        <v>202</v>
      </c>
      <c r="B52" t="s">
        <v>86</v>
      </c>
      <c r="C52" t="s">
        <v>197</v>
      </c>
      <c r="D52" t="s">
        <v>88</v>
      </c>
      <c r="E52" s="2" t="str">
        <f>HYPERLINK("capsilon://?command=openfolder&amp;siteaddress=entcreditunion.emaiq-na2.net&amp;folderid=FXB1B6BE7E-CDD7-BC26-5482-604A4F236625","FX2303167")</f>
        <v>FX2303167</v>
      </c>
      <c r="F52" t="s">
        <v>19</v>
      </c>
      <c r="G52" t="s">
        <v>19</v>
      </c>
      <c r="H52" t="s">
        <v>89</v>
      </c>
      <c r="I52" t="s">
        <v>201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45013.764398148145</v>
      </c>
      <c r="P52" s="1">
        <v>45013.856041666666</v>
      </c>
      <c r="Q52">
        <v>2215</v>
      </c>
      <c r="R52">
        <v>5703</v>
      </c>
      <c r="S52" t="b">
        <v>0</v>
      </c>
      <c r="T52" t="s">
        <v>94</v>
      </c>
      <c r="U52" t="b">
        <v>1</v>
      </c>
      <c r="V52" t="s">
        <v>95</v>
      </c>
      <c r="W52" s="1">
        <v>45013.799131944441</v>
      </c>
      <c r="X52">
        <v>2940</v>
      </c>
      <c r="Y52">
        <v>586</v>
      </c>
      <c r="Z52">
        <v>0</v>
      </c>
      <c r="AA52">
        <v>586</v>
      </c>
      <c r="AB52">
        <v>0</v>
      </c>
      <c r="AC52">
        <v>173</v>
      </c>
      <c r="AD52">
        <v>-586</v>
      </c>
      <c r="AE52">
        <v>0</v>
      </c>
      <c r="AF52">
        <v>0</v>
      </c>
      <c r="AG52">
        <v>0</v>
      </c>
      <c r="AH52" t="s">
        <v>203</v>
      </c>
      <c r="AI52" s="1">
        <v>45013.856041666666</v>
      </c>
      <c r="AJ52">
        <v>2701</v>
      </c>
      <c r="AK52">
        <v>7</v>
      </c>
      <c r="AL52">
        <v>0</v>
      </c>
      <c r="AM52">
        <v>7</v>
      </c>
      <c r="AN52">
        <v>0</v>
      </c>
      <c r="AO52">
        <v>18</v>
      </c>
      <c r="AP52">
        <v>-593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118</v>
      </c>
      <c r="BG52">
        <v>131</v>
      </c>
      <c r="BH52" t="s">
        <v>98</v>
      </c>
    </row>
    <row r="53" spans="1:60">
      <c r="A53" t="s">
        <v>204</v>
      </c>
      <c r="B53" t="s">
        <v>86</v>
      </c>
      <c r="C53" t="s">
        <v>205</v>
      </c>
      <c r="D53" t="s">
        <v>88</v>
      </c>
      <c r="E53" s="2" t="str">
        <f>HYPERLINK("capsilon://?command=openfolder&amp;siteaddress=entcreditunion.emaiq-na2.net&amp;folderid=FXE0C7E3CB-7D10-D87E-26AB-CD9B4902FDFE","FX230320")</f>
        <v>FX230320</v>
      </c>
      <c r="F53" t="s">
        <v>19</v>
      </c>
      <c r="G53" t="s">
        <v>19</v>
      </c>
      <c r="H53" t="s">
        <v>89</v>
      </c>
      <c r="I53" t="s">
        <v>206</v>
      </c>
      <c r="J53">
        <v>0</v>
      </c>
      <c r="K53" t="s">
        <v>91</v>
      </c>
      <c r="L53" t="s">
        <v>92</v>
      </c>
      <c r="M53" t="s">
        <v>93</v>
      </c>
      <c r="N53">
        <v>1</v>
      </c>
      <c r="O53" s="1">
        <v>44988.603773148148</v>
      </c>
      <c r="P53" s="1">
        <v>44988.623379629629</v>
      </c>
      <c r="Q53">
        <v>1441</v>
      </c>
      <c r="R53">
        <v>253</v>
      </c>
      <c r="S53" t="b">
        <v>0</v>
      </c>
      <c r="T53" t="s">
        <v>94</v>
      </c>
      <c r="U53" t="b">
        <v>0</v>
      </c>
      <c r="V53" t="s">
        <v>207</v>
      </c>
      <c r="W53" s="1">
        <v>44988.623379629629</v>
      </c>
      <c r="X53">
        <v>253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77</v>
      </c>
      <c r="AF53">
        <v>0</v>
      </c>
      <c r="AG53">
        <v>1</v>
      </c>
      <c r="AH53" t="s">
        <v>94</v>
      </c>
      <c r="AI53" t="s">
        <v>94</v>
      </c>
      <c r="AJ53" t="s">
        <v>94</v>
      </c>
      <c r="AK53" t="s">
        <v>94</v>
      </c>
      <c r="AL53" t="s">
        <v>94</v>
      </c>
      <c r="AM53" t="s">
        <v>94</v>
      </c>
      <c r="AN53" t="s">
        <v>94</v>
      </c>
      <c r="AO53" t="s">
        <v>94</v>
      </c>
      <c r="AP53" t="s">
        <v>94</v>
      </c>
      <c r="AQ53" t="s">
        <v>94</v>
      </c>
      <c r="AR53" t="s">
        <v>94</v>
      </c>
      <c r="AS53" t="s">
        <v>94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208</v>
      </c>
      <c r="BG53">
        <v>28</v>
      </c>
      <c r="BH53" t="s">
        <v>105</v>
      </c>
    </row>
    <row r="54" spans="1:60">
      <c r="A54" t="s">
        <v>209</v>
      </c>
      <c r="B54" t="s">
        <v>86</v>
      </c>
      <c r="C54" t="s">
        <v>205</v>
      </c>
      <c r="D54" t="s">
        <v>88</v>
      </c>
      <c r="E54" s="2" t="str">
        <f>HYPERLINK("capsilon://?command=openfolder&amp;siteaddress=entcreditunion.emaiq-na2.net&amp;folderid=FXE0C7E3CB-7D10-D87E-26AB-CD9B4902FDFE","FX230320")</f>
        <v>FX230320</v>
      </c>
      <c r="F54" t="s">
        <v>19</v>
      </c>
      <c r="G54" t="s">
        <v>19</v>
      </c>
      <c r="H54" t="s">
        <v>89</v>
      </c>
      <c r="I54" t="s">
        <v>210</v>
      </c>
      <c r="J54">
        <v>0</v>
      </c>
      <c r="K54" t="s">
        <v>91</v>
      </c>
      <c r="L54" t="s">
        <v>92</v>
      </c>
      <c r="M54" t="s">
        <v>93</v>
      </c>
      <c r="N54">
        <v>1</v>
      </c>
      <c r="O54" s="1">
        <v>44988.604502314818</v>
      </c>
      <c r="P54" s="1">
        <v>44988.631412037037</v>
      </c>
      <c r="Q54">
        <v>1973</v>
      </c>
      <c r="R54">
        <v>352</v>
      </c>
      <c r="S54" t="b">
        <v>0</v>
      </c>
      <c r="T54" t="s">
        <v>94</v>
      </c>
      <c r="U54" t="b">
        <v>0</v>
      </c>
      <c r="V54" t="s">
        <v>207</v>
      </c>
      <c r="W54" s="1">
        <v>44988.631412037037</v>
      </c>
      <c r="X54">
        <v>302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92</v>
      </c>
      <c r="AF54">
        <v>0</v>
      </c>
      <c r="AG54">
        <v>1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208</v>
      </c>
      <c r="BG54">
        <v>38</v>
      </c>
      <c r="BH54" t="s">
        <v>105</v>
      </c>
    </row>
    <row r="55" spans="1:60">
      <c r="A55" t="s">
        <v>211</v>
      </c>
      <c r="B55" t="s">
        <v>86</v>
      </c>
      <c r="C55" t="s">
        <v>212</v>
      </c>
      <c r="D55" t="s">
        <v>88</v>
      </c>
      <c r="E55" s="2" t="str">
        <f>HYPERLINK("capsilon://?command=openfolder&amp;siteaddress=entcreditunion.emaiq-na2.net&amp;folderid=FXDE4B7618-C95D-97D7-45C5-4F7686F22DA3","FX2303173")</f>
        <v>FX2303173</v>
      </c>
      <c r="F55" t="s">
        <v>19</v>
      </c>
      <c r="G55" t="s">
        <v>19</v>
      </c>
      <c r="H55" t="s">
        <v>89</v>
      </c>
      <c r="I55" t="s">
        <v>213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45014.648078703707</v>
      </c>
      <c r="P55" s="1">
        <v>45014.665949074071</v>
      </c>
      <c r="Q55">
        <v>881</v>
      </c>
      <c r="R55">
        <v>663</v>
      </c>
      <c r="S55" t="b">
        <v>0</v>
      </c>
      <c r="T55" t="s">
        <v>94</v>
      </c>
      <c r="U55" t="b">
        <v>0</v>
      </c>
      <c r="V55" t="s">
        <v>95</v>
      </c>
      <c r="W55" s="1">
        <v>45014.665949074071</v>
      </c>
      <c r="X55">
        <v>663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70</v>
      </c>
      <c r="AF55">
        <v>4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214</v>
      </c>
      <c r="BG55">
        <v>25</v>
      </c>
      <c r="BH55" t="s">
        <v>105</v>
      </c>
    </row>
    <row r="56" spans="1:60">
      <c r="A56" t="s">
        <v>215</v>
      </c>
      <c r="B56" t="s">
        <v>86</v>
      </c>
      <c r="C56" t="s">
        <v>212</v>
      </c>
      <c r="D56" t="s">
        <v>88</v>
      </c>
      <c r="E56" s="2" t="str">
        <f>HYPERLINK("capsilon://?command=openfolder&amp;siteaddress=entcreditunion.emaiq-na2.net&amp;folderid=FXDE4B7618-C95D-97D7-45C5-4F7686F22DA3","FX2303173")</f>
        <v>FX2303173</v>
      </c>
      <c r="F56" t="s">
        <v>19</v>
      </c>
      <c r="G56" t="s">
        <v>19</v>
      </c>
      <c r="H56" t="s">
        <v>89</v>
      </c>
      <c r="I56" t="s">
        <v>213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45014.666354166664</v>
      </c>
      <c r="P56" s="1">
        <v>45014.70752314815</v>
      </c>
      <c r="Q56">
        <v>2660</v>
      </c>
      <c r="R56">
        <v>897</v>
      </c>
      <c r="S56" t="b">
        <v>0</v>
      </c>
      <c r="T56" t="s">
        <v>94</v>
      </c>
      <c r="U56" t="b">
        <v>1</v>
      </c>
      <c r="V56" t="s">
        <v>95</v>
      </c>
      <c r="W56" s="1">
        <v>45014.673402777778</v>
      </c>
      <c r="X56">
        <v>543</v>
      </c>
      <c r="Y56">
        <v>70</v>
      </c>
      <c r="Z56">
        <v>0</v>
      </c>
      <c r="AA56">
        <v>70</v>
      </c>
      <c r="AB56">
        <v>0</v>
      </c>
      <c r="AC56">
        <v>17</v>
      </c>
      <c r="AD56">
        <v>-70</v>
      </c>
      <c r="AE56">
        <v>0</v>
      </c>
      <c r="AF56">
        <v>0</v>
      </c>
      <c r="AG56">
        <v>0</v>
      </c>
      <c r="AH56" t="s">
        <v>96</v>
      </c>
      <c r="AI56" s="1">
        <v>45014.70752314815</v>
      </c>
      <c r="AJ56">
        <v>354</v>
      </c>
      <c r="AK56">
        <v>2</v>
      </c>
      <c r="AL56">
        <v>0</v>
      </c>
      <c r="AM56">
        <v>2</v>
      </c>
      <c r="AN56">
        <v>0</v>
      </c>
      <c r="AO56">
        <v>4</v>
      </c>
      <c r="AP56">
        <v>-72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214</v>
      </c>
      <c r="BG56">
        <v>59</v>
      </c>
      <c r="BH56" t="s">
        <v>105</v>
      </c>
    </row>
    <row r="57" spans="1:60">
      <c r="A57" t="s">
        <v>216</v>
      </c>
      <c r="B57" t="s">
        <v>86</v>
      </c>
      <c r="C57" t="s">
        <v>205</v>
      </c>
      <c r="D57" t="s">
        <v>88</v>
      </c>
      <c r="E57" s="2" t="str">
        <f>HYPERLINK("capsilon://?command=openfolder&amp;siteaddress=entcreditunion.emaiq-na2.net&amp;folderid=FXE0C7E3CB-7D10-D87E-26AB-CD9B4902FDFE","FX230320")</f>
        <v>FX230320</v>
      </c>
      <c r="F57" t="s">
        <v>19</v>
      </c>
      <c r="G57" t="s">
        <v>19</v>
      </c>
      <c r="H57" t="s">
        <v>89</v>
      </c>
      <c r="I57" t="s">
        <v>217</v>
      </c>
      <c r="J57">
        <v>0</v>
      </c>
      <c r="K57" t="s">
        <v>91</v>
      </c>
      <c r="L57" t="s">
        <v>92</v>
      </c>
      <c r="M57" t="s">
        <v>93</v>
      </c>
      <c r="N57">
        <v>1</v>
      </c>
      <c r="O57" s="1">
        <v>45015.433796296296</v>
      </c>
      <c r="P57" s="1">
        <v>45015.502060185187</v>
      </c>
      <c r="Q57">
        <v>5759</v>
      </c>
      <c r="R57">
        <v>139</v>
      </c>
      <c r="S57" t="b">
        <v>0</v>
      </c>
      <c r="T57" t="s">
        <v>94</v>
      </c>
      <c r="U57" t="b">
        <v>0</v>
      </c>
      <c r="V57" t="s">
        <v>95</v>
      </c>
      <c r="W57" s="1">
        <v>45015.502060185187</v>
      </c>
      <c r="X57">
        <v>122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39</v>
      </c>
      <c r="AF57">
        <v>0</v>
      </c>
      <c r="AG57">
        <v>1</v>
      </c>
      <c r="AH57" t="s">
        <v>94</v>
      </c>
      <c r="AI57" t="s">
        <v>94</v>
      </c>
      <c r="AJ57" t="s">
        <v>94</v>
      </c>
      <c r="AK57" t="s">
        <v>94</v>
      </c>
      <c r="AL57" t="s">
        <v>94</v>
      </c>
      <c r="AM57" t="s">
        <v>94</v>
      </c>
      <c r="AN57" t="s">
        <v>94</v>
      </c>
      <c r="AO57" t="s">
        <v>94</v>
      </c>
      <c r="AP57" t="s">
        <v>94</v>
      </c>
      <c r="AQ57" t="s">
        <v>94</v>
      </c>
      <c r="AR57" t="s">
        <v>94</v>
      </c>
      <c r="AS57" t="s">
        <v>94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218</v>
      </c>
      <c r="BG57">
        <v>98</v>
      </c>
      <c r="BH57" t="s">
        <v>105</v>
      </c>
    </row>
    <row r="58" spans="1:60">
      <c r="A58" t="s">
        <v>219</v>
      </c>
      <c r="B58" t="s">
        <v>86</v>
      </c>
      <c r="C58" t="s">
        <v>182</v>
      </c>
      <c r="D58" t="s">
        <v>88</v>
      </c>
      <c r="E58" s="2" t="str">
        <f>HYPERLINK("capsilon://?command=openfolder&amp;siteaddress=entcreditunion.emaiq-na2.net&amp;folderid=FXB8E47269-ABB0-9C19-9149-B5699B67EB7F","FX2303141")</f>
        <v>FX2303141</v>
      </c>
      <c r="F58" t="s">
        <v>19</v>
      </c>
      <c r="G58" t="s">
        <v>19</v>
      </c>
      <c r="H58" t="s">
        <v>89</v>
      </c>
      <c r="I58" t="s">
        <v>220</v>
      </c>
      <c r="J58">
        <v>0</v>
      </c>
      <c r="K58" t="s">
        <v>91</v>
      </c>
      <c r="L58" t="s">
        <v>92</v>
      </c>
      <c r="M58" t="s">
        <v>93</v>
      </c>
      <c r="N58">
        <v>2</v>
      </c>
      <c r="O58" s="1">
        <v>45015.442986111113</v>
      </c>
      <c r="P58" s="1">
        <v>45015.574479166666</v>
      </c>
      <c r="Q58">
        <v>10039</v>
      </c>
      <c r="R58">
        <v>1322</v>
      </c>
      <c r="S58" t="b">
        <v>0</v>
      </c>
      <c r="T58" t="s">
        <v>94</v>
      </c>
      <c r="U58" t="b">
        <v>0</v>
      </c>
      <c r="V58" t="s">
        <v>95</v>
      </c>
      <c r="W58" s="1">
        <v>45015.513912037037</v>
      </c>
      <c r="X58">
        <v>1024</v>
      </c>
      <c r="Y58">
        <v>61</v>
      </c>
      <c r="Z58">
        <v>0</v>
      </c>
      <c r="AA58">
        <v>61</v>
      </c>
      <c r="AB58">
        <v>0</v>
      </c>
      <c r="AC58">
        <v>17</v>
      </c>
      <c r="AD58">
        <v>-61</v>
      </c>
      <c r="AE58">
        <v>0</v>
      </c>
      <c r="AF58">
        <v>0</v>
      </c>
      <c r="AG58">
        <v>0</v>
      </c>
      <c r="AH58" t="s">
        <v>96</v>
      </c>
      <c r="AI58" s="1">
        <v>45015.574479166666</v>
      </c>
      <c r="AJ58">
        <v>298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-62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218</v>
      </c>
      <c r="BG58">
        <v>189</v>
      </c>
      <c r="BH58" t="s">
        <v>98</v>
      </c>
    </row>
    <row r="59" spans="1:60">
      <c r="A59" t="s">
        <v>221</v>
      </c>
      <c r="B59" t="s">
        <v>86</v>
      </c>
      <c r="C59" t="s">
        <v>182</v>
      </c>
      <c r="D59" t="s">
        <v>88</v>
      </c>
      <c r="E59" s="2" t="str">
        <f>HYPERLINK("capsilon://?command=openfolder&amp;siteaddress=entcreditunion.emaiq-na2.net&amp;folderid=FXB8E47269-ABB0-9C19-9149-B5699B67EB7F","FX2303141")</f>
        <v>FX2303141</v>
      </c>
      <c r="F59" t="s">
        <v>19</v>
      </c>
      <c r="G59" t="s">
        <v>19</v>
      </c>
      <c r="H59" t="s">
        <v>89</v>
      </c>
      <c r="I59" t="s">
        <v>222</v>
      </c>
      <c r="J59">
        <v>0</v>
      </c>
      <c r="K59" t="s">
        <v>91</v>
      </c>
      <c r="L59" t="s">
        <v>92</v>
      </c>
      <c r="M59" t="s">
        <v>93</v>
      </c>
      <c r="N59">
        <v>1</v>
      </c>
      <c r="O59" s="1">
        <v>45015.442997685182</v>
      </c>
      <c r="P59" s="1">
        <v>45015.522048611114</v>
      </c>
      <c r="Q59">
        <v>6514</v>
      </c>
      <c r="R59">
        <v>316</v>
      </c>
      <c r="S59" t="b">
        <v>0</v>
      </c>
      <c r="T59" t="s">
        <v>94</v>
      </c>
      <c r="U59" t="b">
        <v>0</v>
      </c>
      <c r="V59" t="s">
        <v>207</v>
      </c>
      <c r="W59" s="1">
        <v>45015.522048611114</v>
      </c>
      <c r="X59">
        <v>316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72</v>
      </c>
      <c r="AF59">
        <v>0</v>
      </c>
      <c r="AG59">
        <v>1</v>
      </c>
      <c r="AH59" t="s">
        <v>94</v>
      </c>
      <c r="AI59" t="s">
        <v>94</v>
      </c>
      <c r="AJ59" t="s">
        <v>94</v>
      </c>
      <c r="AK59" t="s">
        <v>94</v>
      </c>
      <c r="AL59" t="s">
        <v>94</v>
      </c>
      <c r="AM59" t="s">
        <v>94</v>
      </c>
      <c r="AN59" t="s">
        <v>94</v>
      </c>
      <c r="AO59" t="s">
        <v>94</v>
      </c>
      <c r="AP59" t="s">
        <v>94</v>
      </c>
      <c r="AQ59" t="s">
        <v>94</v>
      </c>
      <c r="AR59" t="s">
        <v>94</v>
      </c>
      <c r="AS59" t="s">
        <v>94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218</v>
      </c>
      <c r="BG59">
        <v>113</v>
      </c>
      <c r="BH59" t="s">
        <v>105</v>
      </c>
    </row>
    <row r="60" spans="1:60">
      <c r="A60" t="s">
        <v>223</v>
      </c>
      <c r="B60" t="s">
        <v>86</v>
      </c>
      <c r="C60" t="s">
        <v>224</v>
      </c>
      <c r="D60" t="s">
        <v>88</v>
      </c>
      <c r="E60" s="2" t="str">
        <f>HYPERLINK("capsilon://?command=openfolder&amp;siteaddress=entcreditunion.emaiq-na2.net&amp;folderid=FX8FA15B02-BD44-F480-5A92-C084B9C3BB29","FX230353")</f>
        <v>FX230353</v>
      </c>
      <c r="F60" t="s">
        <v>19</v>
      </c>
      <c r="G60" t="s">
        <v>19</v>
      </c>
      <c r="H60" t="s">
        <v>89</v>
      </c>
      <c r="I60" t="s">
        <v>225</v>
      </c>
      <c r="J60">
        <v>0</v>
      </c>
      <c r="K60" t="s">
        <v>91</v>
      </c>
      <c r="L60" t="s">
        <v>92</v>
      </c>
      <c r="M60" t="s">
        <v>93</v>
      </c>
      <c r="N60">
        <v>1</v>
      </c>
      <c r="O60" s="1">
        <v>45015.447604166664</v>
      </c>
      <c r="P60" s="1">
        <v>45015.522326388891</v>
      </c>
      <c r="Q60">
        <v>6422</v>
      </c>
      <c r="R60">
        <v>34</v>
      </c>
      <c r="S60" t="b">
        <v>0</v>
      </c>
      <c r="T60" t="s">
        <v>94</v>
      </c>
      <c r="U60" t="b">
        <v>0</v>
      </c>
      <c r="V60" t="s">
        <v>207</v>
      </c>
      <c r="W60" s="1">
        <v>45015.522326388891</v>
      </c>
      <c r="X60">
        <v>23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 t="s">
        <v>94</v>
      </c>
      <c r="AI60" t="s">
        <v>94</v>
      </c>
      <c r="AJ60" t="s">
        <v>94</v>
      </c>
      <c r="AK60" t="s">
        <v>94</v>
      </c>
      <c r="AL60" t="s">
        <v>94</v>
      </c>
      <c r="AM60" t="s">
        <v>94</v>
      </c>
      <c r="AN60" t="s">
        <v>94</v>
      </c>
      <c r="AO60" t="s">
        <v>94</v>
      </c>
      <c r="AP60" t="s">
        <v>94</v>
      </c>
      <c r="AQ60" t="s">
        <v>94</v>
      </c>
      <c r="AR60" t="s">
        <v>94</v>
      </c>
      <c r="AS60" t="s">
        <v>94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218</v>
      </c>
      <c r="BG60">
        <v>107</v>
      </c>
      <c r="BH60" t="s">
        <v>105</v>
      </c>
    </row>
    <row r="61" spans="1:60">
      <c r="A61" t="s">
        <v>226</v>
      </c>
      <c r="B61" t="s">
        <v>86</v>
      </c>
      <c r="C61" t="s">
        <v>227</v>
      </c>
      <c r="D61" t="s">
        <v>88</v>
      </c>
      <c r="E61" s="2" t="str">
        <f>HYPERLINK("capsilon://?command=openfolder&amp;siteaddress=entcreditunion.emaiq-na2.net&amp;folderid=FX1192097F-F177-DE10-A56E-59EFA849AE6F","FX2303177")</f>
        <v>FX2303177</v>
      </c>
      <c r="F61" t="s">
        <v>19</v>
      </c>
      <c r="G61" t="s">
        <v>19</v>
      </c>
      <c r="H61" t="s">
        <v>89</v>
      </c>
      <c r="I61" t="s">
        <v>228</v>
      </c>
      <c r="J61">
        <v>0</v>
      </c>
      <c r="K61" t="s">
        <v>91</v>
      </c>
      <c r="L61" t="s">
        <v>92</v>
      </c>
      <c r="M61" t="s">
        <v>93</v>
      </c>
      <c r="N61">
        <v>1</v>
      </c>
      <c r="O61" s="1">
        <v>45015.448182870372</v>
      </c>
      <c r="P61" s="1">
        <v>45015.522824074076</v>
      </c>
      <c r="Q61">
        <v>6407</v>
      </c>
      <c r="R61">
        <v>42</v>
      </c>
      <c r="S61" t="b">
        <v>0</v>
      </c>
      <c r="T61" t="s">
        <v>94</v>
      </c>
      <c r="U61" t="b">
        <v>0</v>
      </c>
      <c r="V61" t="s">
        <v>207</v>
      </c>
      <c r="W61" s="1">
        <v>45015.522824074076</v>
      </c>
      <c r="X61">
        <v>42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49</v>
      </c>
      <c r="AF61">
        <v>0</v>
      </c>
      <c r="AG61">
        <v>1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218</v>
      </c>
      <c r="BG61">
        <v>107</v>
      </c>
      <c r="BH61" t="s">
        <v>105</v>
      </c>
    </row>
    <row r="62" spans="1:60">
      <c r="A62" t="s">
        <v>229</v>
      </c>
      <c r="B62" t="s">
        <v>86</v>
      </c>
      <c r="C62" t="s">
        <v>227</v>
      </c>
      <c r="D62" t="s">
        <v>88</v>
      </c>
      <c r="E62" s="2" t="str">
        <f>HYPERLINK("capsilon://?command=openfolder&amp;siteaddress=entcreditunion.emaiq-na2.net&amp;folderid=FX1192097F-F177-DE10-A56E-59EFA849AE6F","FX2303177")</f>
        <v>FX2303177</v>
      </c>
      <c r="F62" t="s">
        <v>19</v>
      </c>
      <c r="G62" t="s">
        <v>19</v>
      </c>
      <c r="H62" t="s">
        <v>89</v>
      </c>
      <c r="I62" t="s">
        <v>230</v>
      </c>
      <c r="J62">
        <v>0</v>
      </c>
      <c r="K62" t="s">
        <v>91</v>
      </c>
      <c r="L62" t="s">
        <v>92</v>
      </c>
      <c r="M62" t="s">
        <v>93</v>
      </c>
      <c r="N62">
        <v>1</v>
      </c>
      <c r="O62" s="1">
        <v>45015.449641203704</v>
      </c>
      <c r="P62" s="1">
        <v>45015.529537037037</v>
      </c>
      <c r="Q62">
        <v>6822</v>
      </c>
      <c r="R62">
        <v>81</v>
      </c>
      <c r="S62" t="b">
        <v>0</v>
      </c>
      <c r="T62" t="s">
        <v>94</v>
      </c>
      <c r="U62" t="b">
        <v>0</v>
      </c>
      <c r="V62" t="s">
        <v>207</v>
      </c>
      <c r="W62" s="1">
        <v>45015.529537037037</v>
      </c>
      <c r="X62">
        <v>81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52</v>
      </c>
      <c r="AF62">
        <v>0</v>
      </c>
      <c r="AG62">
        <v>1</v>
      </c>
      <c r="AH62" t="s">
        <v>94</v>
      </c>
      <c r="AI62" t="s">
        <v>94</v>
      </c>
      <c r="AJ62" t="s">
        <v>94</v>
      </c>
      <c r="AK62" t="s">
        <v>94</v>
      </c>
      <c r="AL62" t="s">
        <v>94</v>
      </c>
      <c r="AM62" t="s">
        <v>94</v>
      </c>
      <c r="AN62" t="s">
        <v>94</v>
      </c>
      <c r="AO62" t="s">
        <v>94</v>
      </c>
      <c r="AP62" t="s">
        <v>94</v>
      </c>
      <c r="AQ62" t="s">
        <v>94</v>
      </c>
      <c r="AR62" t="s">
        <v>94</v>
      </c>
      <c r="AS62" t="s">
        <v>94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218</v>
      </c>
      <c r="BG62">
        <v>115</v>
      </c>
      <c r="BH62" t="s">
        <v>105</v>
      </c>
    </row>
    <row r="63" spans="1:60">
      <c r="A63" t="s">
        <v>231</v>
      </c>
      <c r="B63" t="s">
        <v>86</v>
      </c>
      <c r="C63" t="s">
        <v>205</v>
      </c>
      <c r="D63" t="s">
        <v>88</v>
      </c>
      <c r="E63" s="2" t="str">
        <f>HYPERLINK("capsilon://?command=openfolder&amp;siteaddress=entcreditunion.emaiq-na2.net&amp;folderid=FXE0C7E3CB-7D10-D87E-26AB-CD9B4902FDFE","FX230320")</f>
        <v>FX230320</v>
      </c>
      <c r="F63" t="s">
        <v>19</v>
      </c>
      <c r="G63" t="s">
        <v>19</v>
      </c>
      <c r="H63" t="s">
        <v>89</v>
      </c>
      <c r="I63" t="s">
        <v>206</v>
      </c>
      <c r="J63">
        <v>0</v>
      </c>
      <c r="K63" t="s">
        <v>91</v>
      </c>
      <c r="L63" t="s">
        <v>92</v>
      </c>
      <c r="M63" t="s">
        <v>93</v>
      </c>
      <c r="N63">
        <v>2</v>
      </c>
      <c r="O63" s="1">
        <v>44988.623842592591</v>
      </c>
      <c r="P63" s="1">
        <v>44988.667233796295</v>
      </c>
      <c r="Q63">
        <v>3316</v>
      </c>
      <c r="R63">
        <v>433</v>
      </c>
      <c r="S63" t="b">
        <v>0</v>
      </c>
      <c r="T63" t="s">
        <v>94</v>
      </c>
      <c r="U63" t="b">
        <v>1</v>
      </c>
      <c r="V63" t="s">
        <v>207</v>
      </c>
      <c r="W63" s="1">
        <v>44988.627905092595</v>
      </c>
      <c r="X63">
        <v>298</v>
      </c>
      <c r="Y63">
        <v>75</v>
      </c>
      <c r="Z63">
        <v>0</v>
      </c>
      <c r="AA63">
        <v>75</v>
      </c>
      <c r="AB63">
        <v>0</v>
      </c>
      <c r="AC63">
        <v>28</v>
      </c>
      <c r="AD63">
        <v>-75</v>
      </c>
      <c r="AE63">
        <v>0</v>
      </c>
      <c r="AF63">
        <v>0</v>
      </c>
      <c r="AG63">
        <v>0</v>
      </c>
      <c r="AH63" t="s">
        <v>103</v>
      </c>
      <c r="AI63" s="1">
        <v>44988.667233796295</v>
      </c>
      <c r="AJ63">
        <v>135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-75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208</v>
      </c>
      <c r="BG63">
        <v>62</v>
      </c>
      <c r="BH63" t="s">
        <v>105</v>
      </c>
    </row>
    <row r="64" spans="1:60">
      <c r="A64" t="s">
        <v>232</v>
      </c>
      <c r="B64" t="s">
        <v>86</v>
      </c>
      <c r="C64" t="s">
        <v>116</v>
      </c>
      <c r="D64" t="s">
        <v>88</v>
      </c>
      <c r="E64" s="2" t="str">
        <f>HYPERLINK("capsilon://?command=openfolder&amp;siteaddress=entcreditunion.emaiq-na2.net&amp;folderid=FX096DCA0E-D3B6-74CD-03F1-10B19EF8FA93","FX2303161")</f>
        <v>FX2303161</v>
      </c>
      <c r="F64" t="s">
        <v>19</v>
      </c>
      <c r="G64" t="s">
        <v>19</v>
      </c>
      <c r="H64" t="s">
        <v>89</v>
      </c>
      <c r="I64" t="s">
        <v>233</v>
      </c>
      <c r="J64">
        <v>0</v>
      </c>
      <c r="K64" t="s">
        <v>91</v>
      </c>
      <c r="L64" t="s">
        <v>92</v>
      </c>
      <c r="M64" t="s">
        <v>93</v>
      </c>
      <c r="N64">
        <v>1</v>
      </c>
      <c r="O64" s="1">
        <v>45015.468634259261</v>
      </c>
      <c r="P64" s="1">
        <v>45015.530347222222</v>
      </c>
      <c r="Q64">
        <v>5263</v>
      </c>
      <c r="R64">
        <v>69</v>
      </c>
      <c r="S64" t="b">
        <v>0</v>
      </c>
      <c r="T64" t="s">
        <v>94</v>
      </c>
      <c r="U64" t="b">
        <v>0</v>
      </c>
      <c r="V64" t="s">
        <v>207</v>
      </c>
      <c r="W64" s="1">
        <v>45015.530347222222</v>
      </c>
      <c r="X64">
        <v>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118</v>
      </c>
      <c r="AF64">
        <v>0</v>
      </c>
      <c r="AG64">
        <v>1</v>
      </c>
      <c r="AH64" t="s">
        <v>94</v>
      </c>
      <c r="AI64" t="s">
        <v>94</v>
      </c>
      <c r="AJ64" t="s">
        <v>94</v>
      </c>
      <c r="AK64" t="s">
        <v>94</v>
      </c>
      <c r="AL64" t="s">
        <v>94</v>
      </c>
      <c r="AM64" t="s">
        <v>94</v>
      </c>
      <c r="AN64" t="s">
        <v>94</v>
      </c>
      <c r="AO64" t="s">
        <v>94</v>
      </c>
      <c r="AP64" t="s">
        <v>94</v>
      </c>
      <c r="AQ64" t="s">
        <v>94</v>
      </c>
      <c r="AR64" t="s">
        <v>94</v>
      </c>
      <c r="AS64" t="s">
        <v>94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218</v>
      </c>
      <c r="BG64">
        <v>88</v>
      </c>
      <c r="BH64" t="s">
        <v>105</v>
      </c>
    </row>
    <row r="65" spans="1:60">
      <c r="A65" t="s">
        <v>234</v>
      </c>
      <c r="B65" t="s">
        <v>86</v>
      </c>
      <c r="C65" t="s">
        <v>116</v>
      </c>
      <c r="D65" t="s">
        <v>88</v>
      </c>
      <c r="E65" s="2" t="str">
        <f>HYPERLINK("capsilon://?command=openfolder&amp;siteaddress=entcreditunion.emaiq-na2.net&amp;folderid=FX096DCA0E-D3B6-74CD-03F1-10B19EF8FA93","FX2303161")</f>
        <v>FX2303161</v>
      </c>
      <c r="F65" t="s">
        <v>19</v>
      </c>
      <c r="G65" t="s">
        <v>19</v>
      </c>
      <c r="H65" t="s">
        <v>89</v>
      </c>
      <c r="I65" t="s">
        <v>235</v>
      </c>
      <c r="J65">
        <v>0</v>
      </c>
      <c r="K65" t="s">
        <v>91</v>
      </c>
      <c r="L65" t="s">
        <v>92</v>
      </c>
      <c r="M65" t="s">
        <v>93</v>
      </c>
      <c r="N65">
        <v>2</v>
      </c>
      <c r="O65" s="1">
        <v>45015.480937499997</v>
      </c>
      <c r="P65" s="1">
        <v>45015.573171296295</v>
      </c>
      <c r="Q65">
        <v>7657</v>
      </c>
      <c r="R65">
        <v>312</v>
      </c>
      <c r="S65" t="b">
        <v>0</v>
      </c>
      <c r="T65" t="s">
        <v>94</v>
      </c>
      <c r="U65" t="b">
        <v>0</v>
      </c>
      <c r="V65" t="s">
        <v>207</v>
      </c>
      <c r="W65" s="1">
        <v>45015.53570601852</v>
      </c>
      <c r="X65">
        <v>160</v>
      </c>
      <c r="Y65">
        <v>66</v>
      </c>
      <c r="Z65">
        <v>0</v>
      </c>
      <c r="AA65">
        <v>66</v>
      </c>
      <c r="AB65">
        <v>0</v>
      </c>
      <c r="AC65">
        <v>16</v>
      </c>
      <c r="AD65">
        <v>-66</v>
      </c>
      <c r="AE65">
        <v>0</v>
      </c>
      <c r="AF65">
        <v>0</v>
      </c>
      <c r="AG65">
        <v>0</v>
      </c>
      <c r="AH65" t="s">
        <v>96</v>
      </c>
      <c r="AI65" s="1">
        <v>45015.573171296295</v>
      </c>
      <c r="AJ65">
        <v>152</v>
      </c>
      <c r="AK65">
        <v>0</v>
      </c>
      <c r="AL65">
        <v>0</v>
      </c>
      <c r="AM65">
        <v>0</v>
      </c>
      <c r="AN65">
        <v>0</v>
      </c>
      <c r="AO65">
        <v>6</v>
      </c>
      <c r="AP65">
        <v>-66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218</v>
      </c>
      <c r="BG65">
        <v>132</v>
      </c>
      <c r="BH65" t="s">
        <v>98</v>
      </c>
    </row>
    <row r="66" spans="1:60">
      <c r="A66" t="s">
        <v>236</v>
      </c>
      <c r="B66" t="s">
        <v>86</v>
      </c>
      <c r="C66" t="s">
        <v>116</v>
      </c>
      <c r="D66" t="s">
        <v>88</v>
      </c>
      <c r="E66" s="2" t="str">
        <f>HYPERLINK("capsilon://?command=openfolder&amp;siteaddress=entcreditunion.emaiq-na2.net&amp;folderid=FX096DCA0E-D3B6-74CD-03F1-10B19EF8FA93","FX2303161")</f>
        <v>FX2303161</v>
      </c>
      <c r="F66" t="s">
        <v>19</v>
      </c>
      <c r="G66" t="s">
        <v>19</v>
      </c>
      <c r="H66" t="s">
        <v>89</v>
      </c>
      <c r="I66" t="s">
        <v>237</v>
      </c>
      <c r="J66">
        <v>0</v>
      </c>
      <c r="K66" t="s">
        <v>91</v>
      </c>
      <c r="L66" t="s">
        <v>92</v>
      </c>
      <c r="M66" t="s">
        <v>93</v>
      </c>
      <c r="N66">
        <v>2</v>
      </c>
      <c r="O66" s="1">
        <v>45015.483275462961</v>
      </c>
      <c r="P66" s="1">
        <v>45015.573541666665</v>
      </c>
      <c r="Q66">
        <v>7734</v>
      </c>
      <c r="R66">
        <v>65</v>
      </c>
      <c r="S66" t="b">
        <v>0</v>
      </c>
      <c r="T66" t="s">
        <v>94</v>
      </c>
      <c r="U66" t="b">
        <v>0</v>
      </c>
      <c r="V66" t="s">
        <v>207</v>
      </c>
      <c r="W66" s="1">
        <v>45015.536111111112</v>
      </c>
      <c r="X66">
        <v>34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 t="s">
        <v>96</v>
      </c>
      <c r="AI66" s="1">
        <v>45015.573541666665</v>
      </c>
      <c r="AJ66">
        <v>31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218</v>
      </c>
      <c r="BG66">
        <v>129</v>
      </c>
      <c r="BH66" t="s">
        <v>98</v>
      </c>
    </row>
    <row r="67" spans="1:60">
      <c r="A67" t="s">
        <v>238</v>
      </c>
      <c r="B67" t="s">
        <v>86</v>
      </c>
      <c r="C67" t="s">
        <v>205</v>
      </c>
      <c r="D67" t="s">
        <v>88</v>
      </c>
      <c r="E67" s="2" t="str">
        <f>HYPERLINK("capsilon://?command=openfolder&amp;siteaddress=entcreditunion.emaiq-na2.net&amp;folderid=FXE0C7E3CB-7D10-D87E-26AB-CD9B4902FDFE","FX230320")</f>
        <v>FX230320</v>
      </c>
      <c r="F67" t="s">
        <v>19</v>
      </c>
      <c r="G67" t="s">
        <v>19</v>
      </c>
      <c r="H67" t="s">
        <v>89</v>
      </c>
      <c r="I67" t="s">
        <v>210</v>
      </c>
      <c r="J67">
        <v>0</v>
      </c>
      <c r="K67" t="s">
        <v>91</v>
      </c>
      <c r="L67" t="s">
        <v>92</v>
      </c>
      <c r="M67" t="s">
        <v>93</v>
      </c>
      <c r="N67">
        <v>1</v>
      </c>
      <c r="O67" s="1">
        <v>44988.632465277777</v>
      </c>
      <c r="P67" s="1">
        <v>44988.64135416667</v>
      </c>
      <c r="Q67">
        <v>6</v>
      </c>
      <c r="R67">
        <v>762</v>
      </c>
      <c r="S67" t="b">
        <v>0</v>
      </c>
      <c r="T67" t="s">
        <v>94</v>
      </c>
      <c r="U67" t="b">
        <v>1</v>
      </c>
      <c r="V67" t="s">
        <v>207</v>
      </c>
      <c r="W67" s="1">
        <v>44988.64135416667</v>
      </c>
      <c r="X67">
        <v>762</v>
      </c>
      <c r="Y67">
        <v>75</v>
      </c>
      <c r="Z67">
        <v>0</v>
      </c>
      <c r="AA67">
        <v>75</v>
      </c>
      <c r="AB67">
        <v>0</v>
      </c>
      <c r="AC67">
        <v>30</v>
      </c>
      <c r="AD67">
        <v>-75</v>
      </c>
      <c r="AE67">
        <v>75</v>
      </c>
      <c r="AF67">
        <v>0</v>
      </c>
      <c r="AG67">
        <v>1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208</v>
      </c>
      <c r="BG67">
        <v>12</v>
      </c>
      <c r="BH67" t="s">
        <v>105</v>
      </c>
    </row>
    <row r="68" spans="1:60">
      <c r="A68" t="s">
        <v>239</v>
      </c>
      <c r="B68" t="s">
        <v>86</v>
      </c>
      <c r="C68" t="s">
        <v>205</v>
      </c>
      <c r="D68" t="s">
        <v>88</v>
      </c>
      <c r="E68" s="2" t="str">
        <f>HYPERLINK("capsilon://?command=openfolder&amp;siteaddress=entcreditunion.emaiq-na2.net&amp;folderid=FXE0C7E3CB-7D10-D87E-26AB-CD9B4902FDFE","FX230320")</f>
        <v>FX230320</v>
      </c>
      <c r="F68" t="s">
        <v>19</v>
      </c>
      <c r="G68" t="s">
        <v>19</v>
      </c>
      <c r="H68" t="s">
        <v>89</v>
      </c>
      <c r="I68" t="s">
        <v>217</v>
      </c>
      <c r="J68">
        <v>0</v>
      </c>
      <c r="K68" t="s">
        <v>91</v>
      </c>
      <c r="L68" t="s">
        <v>92</v>
      </c>
      <c r="M68" t="s">
        <v>93</v>
      </c>
      <c r="N68">
        <v>2</v>
      </c>
      <c r="O68" s="1">
        <v>45015.502430555556</v>
      </c>
      <c r="P68" s="1">
        <v>45015.556134259263</v>
      </c>
      <c r="Q68">
        <v>3910</v>
      </c>
      <c r="R68">
        <v>730</v>
      </c>
      <c r="S68" t="b">
        <v>0</v>
      </c>
      <c r="T68" t="s">
        <v>94</v>
      </c>
      <c r="U68" t="b">
        <v>1</v>
      </c>
      <c r="V68" t="s">
        <v>95</v>
      </c>
      <c r="W68" s="1">
        <v>45015.519305555557</v>
      </c>
      <c r="X68">
        <v>466</v>
      </c>
      <c r="Y68">
        <v>54</v>
      </c>
      <c r="Z68">
        <v>0</v>
      </c>
      <c r="AA68">
        <v>54</v>
      </c>
      <c r="AB68">
        <v>0</v>
      </c>
      <c r="AC68">
        <v>19</v>
      </c>
      <c r="AD68">
        <v>-54</v>
      </c>
      <c r="AE68">
        <v>0</v>
      </c>
      <c r="AF68">
        <v>0</v>
      </c>
      <c r="AG68">
        <v>0</v>
      </c>
      <c r="AH68" t="s">
        <v>96</v>
      </c>
      <c r="AI68" s="1">
        <v>45015.556134259263</v>
      </c>
      <c r="AJ68">
        <v>264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-54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218</v>
      </c>
      <c r="BG68">
        <v>77</v>
      </c>
      <c r="BH68" t="s">
        <v>98</v>
      </c>
    </row>
    <row r="69" spans="1:60">
      <c r="A69" t="s">
        <v>240</v>
      </c>
      <c r="B69" t="s">
        <v>86</v>
      </c>
      <c r="C69" t="s">
        <v>182</v>
      </c>
      <c r="D69" t="s">
        <v>88</v>
      </c>
      <c r="E69" s="2" t="str">
        <f>HYPERLINK("capsilon://?command=openfolder&amp;siteaddress=entcreditunion.emaiq-na2.net&amp;folderid=FXB8E47269-ABB0-9C19-9149-B5699B67EB7F","FX2303141")</f>
        <v>FX2303141</v>
      </c>
      <c r="F69" t="s">
        <v>19</v>
      </c>
      <c r="G69" t="s">
        <v>19</v>
      </c>
      <c r="H69" t="s">
        <v>89</v>
      </c>
      <c r="I69" t="s">
        <v>222</v>
      </c>
      <c r="J69">
        <v>0</v>
      </c>
      <c r="K69" t="s">
        <v>91</v>
      </c>
      <c r="L69" t="s">
        <v>92</v>
      </c>
      <c r="M69" t="s">
        <v>93</v>
      </c>
      <c r="N69">
        <v>2</v>
      </c>
      <c r="O69" s="1">
        <v>45015.522523148145</v>
      </c>
      <c r="P69" s="1">
        <v>45015.560787037037</v>
      </c>
      <c r="Q69">
        <v>2648</v>
      </c>
      <c r="R69">
        <v>658</v>
      </c>
      <c r="S69" t="b">
        <v>0</v>
      </c>
      <c r="T69" t="s">
        <v>94</v>
      </c>
      <c r="U69" t="b">
        <v>1</v>
      </c>
      <c r="V69" t="s">
        <v>207</v>
      </c>
      <c r="W69" s="1">
        <v>45015.52579861111</v>
      </c>
      <c r="X69">
        <v>257</v>
      </c>
      <c r="Y69">
        <v>95</v>
      </c>
      <c r="Z69">
        <v>0</v>
      </c>
      <c r="AA69">
        <v>95</v>
      </c>
      <c r="AB69">
        <v>0</v>
      </c>
      <c r="AC69">
        <v>23</v>
      </c>
      <c r="AD69">
        <v>-95</v>
      </c>
      <c r="AE69">
        <v>0</v>
      </c>
      <c r="AF69">
        <v>0</v>
      </c>
      <c r="AG69">
        <v>0</v>
      </c>
      <c r="AH69" t="s">
        <v>96</v>
      </c>
      <c r="AI69" s="1">
        <v>45015.560787037037</v>
      </c>
      <c r="AJ69">
        <v>401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-95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218</v>
      </c>
      <c r="BG69">
        <v>55</v>
      </c>
      <c r="BH69" t="s">
        <v>98</v>
      </c>
    </row>
    <row r="70" spans="1:60">
      <c r="A70" t="s">
        <v>241</v>
      </c>
      <c r="B70" t="s">
        <v>86</v>
      </c>
      <c r="C70" t="s">
        <v>224</v>
      </c>
      <c r="D70" t="s">
        <v>88</v>
      </c>
      <c r="E70" s="2" t="str">
        <f>HYPERLINK("capsilon://?command=openfolder&amp;siteaddress=entcreditunion.emaiq-na2.net&amp;folderid=FX8FA15B02-BD44-F480-5A92-C084B9C3BB29","FX230353")</f>
        <v>FX230353</v>
      </c>
      <c r="F70" t="s">
        <v>19</v>
      </c>
      <c r="G70" t="s">
        <v>19</v>
      </c>
      <c r="H70" t="s">
        <v>89</v>
      </c>
      <c r="I70" t="s">
        <v>225</v>
      </c>
      <c r="J70">
        <v>0</v>
      </c>
      <c r="K70" t="s">
        <v>91</v>
      </c>
      <c r="L70" t="s">
        <v>92</v>
      </c>
      <c r="M70" t="s">
        <v>93</v>
      </c>
      <c r="N70">
        <v>2</v>
      </c>
      <c r="O70" s="1">
        <v>45015.522696759261</v>
      </c>
      <c r="P70" s="1">
        <v>45015.562199074076</v>
      </c>
      <c r="Q70">
        <v>3177</v>
      </c>
      <c r="R70">
        <v>236</v>
      </c>
      <c r="S70" t="b">
        <v>0</v>
      </c>
      <c r="T70" t="s">
        <v>94</v>
      </c>
      <c r="U70" t="b">
        <v>1</v>
      </c>
      <c r="V70" t="s">
        <v>207</v>
      </c>
      <c r="W70" s="1">
        <v>45015.527141203704</v>
      </c>
      <c r="X70">
        <v>115</v>
      </c>
      <c r="Y70">
        <v>15</v>
      </c>
      <c r="Z70">
        <v>0</v>
      </c>
      <c r="AA70">
        <v>15</v>
      </c>
      <c r="AB70">
        <v>0</v>
      </c>
      <c r="AC70">
        <v>14</v>
      </c>
      <c r="AD70">
        <v>-15</v>
      </c>
      <c r="AE70">
        <v>0</v>
      </c>
      <c r="AF70">
        <v>0</v>
      </c>
      <c r="AG70">
        <v>0</v>
      </c>
      <c r="AH70" t="s">
        <v>96</v>
      </c>
      <c r="AI70" s="1">
        <v>45015.562199074076</v>
      </c>
      <c r="AJ70">
        <v>121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-15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218</v>
      </c>
      <c r="BG70">
        <v>56</v>
      </c>
      <c r="BH70" t="s">
        <v>98</v>
      </c>
    </row>
    <row r="71" spans="1:60">
      <c r="A71" t="s">
        <v>242</v>
      </c>
      <c r="B71" t="s">
        <v>86</v>
      </c>
      <c r="C71" t="s">
        <v>227</v>
      </c>
      <c r="D71" t="s">
        <v>88</v>
      </c>
      <c r="E71" s="2" t="str">
        <f>HYPERLINK("capsilon://?command=openfolder&amp;siteaddress=entcreditunion.emaiq-na2.net&amp;folderid=FX1192097F-F177-DE10-A56E-59EFA849AE6F","FX2303177")</f>
        <v>FX2303177</v>
      </c>
      <c r="F71" t="s">
        <v>19</v>
      </c>
      <c r="G71" t="s">
        <v>19</v>
      </c>
      <c r="H71" t="s">
        <v>89</v>
      </c>
      <c r="I71" t="s">
        <v>228</v>
      </c>
      <c r="J71">
        <v>0</v>
      </c>
      <c r="K71" t="s">
        <v>91</v>
      </c>
      <c r="L71" t="s">
        <v>92</v>
      </c>
      <c r="M71" t="s">
        <v>93</v>
      </c>
      <c r="N71">
        <v>2</v>
      </c>
      <c r="O71" s="1">
        <v>45015.523229166669</v>
      </c>
      <c r="P71" s="1">
        <v>45015.563993055555</v>
      </c>
      <c r="Q71">
        <v>3244</v>
      </c>
      <c r="R71">
        <v>278</v>
      </c>
      <c r="S71" t="b">
        <v>0</v>
      </c>
      <c r="T71" t="s">
        <v>94</v>
      </c>
      <c r="U71" t="b">
        <v>1</v>
      </c>
      <c r="V71" t="s">
        <v>207</v>
      </c>
      <c r="W71" s="1">
        <v>45015.528587962966</v>
      </c>
      <c r="X71">
        <v>124</v>
      </c>
      <c r="Y71">
        <v>49</v>
      </c>
      <c r="Z71">
        <v>0</v>
      </c>
      <c r="AA71">
        <v>49</v>
      </c>
      <c r="AB71">
        <v>0</v>
      </c>
      <c r="AC71">
        <v>10</v>
      </c>
      <c r="AD71">
        <v>-49</v>
      </c>
      <c r="AE71">
        <v>0</v>
      </c>
      <c r="AF71">
        <v>0</v>
      </c>
      <c r="AG71">
        <v>0</v>
      </c>
      <c r="AH71" t="s">
        <v>96</v>
      </c>
      <c r="AI71" s="1">
        <v>45015.563993055555</v>
      </c>
      <c r="AJ71">
        <v>154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-49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218</v>
      </c>
      <c r="BG71">
        <v>58</v>
      </c>
      <c r="BH71" t="s">
        <v>98</v>
      </c>
    </row>
    <row r="72" spans="1:60">
      <c r="A72" t="s">
        <v>243</v>
      </c>
      <c r="B72" t="s">
        <v>86</v>
      </c>
      <c r="C72" t="s">
        <v>227</v>
      </c>
      <c r="D72" t="s">
        <v>88</v>
      </c>
      <c r="E72" s="2" t="str">
        <f>HYPERLINK("capsilon://?command=openfolder&amp;siteaddress=entcreditunion.emaiq-na2.net&amp;folderid=FX1192097F-F177-DE10-A56E-59EFA849AE6F","FX2303177")</f>
        <v>FX2303177</v>
      </c>
      <c r="F72" t="s">
        <v>19</v>
      </c>
      <c r="G72" t="s">
        <v>19</v>
      </c>
      <c r="H72" t="s">
        <v>89</v>
      </c>
      <c r="I72" t="s">
        <v>230</v>
      </c>
      <c r="J72">
        <v>0</v>
      </c>
      <c r="K72" t="s">
        <v>91</v>
      </c>
      <c r="L72" t="s">
        <v>92</v>
      </c>
      <c r="M72" t="s">
        <v>93</v>
      </c>
      <c r="N72">
        <v>2</v>
      </c>
      <c r="O72" s="1">
        <v>45015.529942129629</v>
      </c>
      <c r="P72" s="1">
        <v>45015.565752314818</v>
      </c>
      <c r="Q72">
        <v>2801</v>
      </c>
      <c r="R72">
        <v>293</v>
      </c>
      <c r="S72" t="b">
        <v>0</v>
      </c>
      <c r="T72" t="s">
        <v>94</v>
      </c>
      <c r="U72" t="b">
        <v>1</v>
      </c>
      <c r="V72" t="s">
        <v>207</v>
      </c>
      <c r="W72" s="1">
        <v>45015.532002314816</v>
      </c>
      <c r="X72">
        <v>142</v>
      </c>
      <c r="Y72">
        <v>52</v>
      </c>
      <c r="Z72">
        <v>0</v>
      </c>
      <c r="AA72">
        <v>52</v>
      </c>
      <c r="AB72">
        <v>0</v>
      </c>
      <c r="AC72">
        <v>13</v>
      </c>
      <c r="AD72">
        <v>-52</v>
      </c>
      <c r="AE72">
        <v>0</v>
      </c>
      <c r="AF72">
        <v>0</v>
      </c>
      <c r="AG72">
        <v>0</v>
      </c>
      <c r="AH72" t="s">
        <v>96</v>
      </c>
      <c r="AI72" s="1">
        <v>45015.565752314818</v>
      </c>
      <c r="AJ72">
        <v>151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-52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218</v>
      </c>
      <c r="BG72">
        <v>51</v>
      </c>
      <c r="BH72" t="s">
        <v>98</v>
      </c>
    </row>
    <row r="73" spans="1:60">
      <c r="A73" t="s">
        <v>244</v>
      </c>
      <c r="B73" t="s">
        <v>86</v>
      </c>
      <c r="C73" t="s">
        <v>205</v>
      </c>
      <c r="D73" t="s">
        <v>88</v>
      </c>
      <c r="E73" s="2" t="str">
        <f>HYPERLINK("capsilon://?command=openfolder&amp;siteaddress=entcreditunion.emaiq-na2.net&amp;folderid=FXE0C7E3CB-7D10-D87E-26AB-CD9B4902FDFE","FX230320")</f>
        <v>FX230320</v>
      </c>
      <c r="F73" t="s">
        <v>19</v>
      </c>
      <c r="G73" t="s">
        <v>19</v>
      </c>
      <c r="H73" t="s">
        <v>89</v>
      </c>
      <c r="I73" t="s">
        <v>210</v>
      </c>
      <c r="J73">
        <v>0</v>
      </c>
      <c r="K73" t="s">
        <v>91</v>
      </c>
      <c r="L73" t="s">
        <v>92</v>
      </c>
      <c r="M73" t="s">
        <v>93</v>
      </c>
      <c r="N73">
        <v>2</v>
      </c>
      <c r="O73" s="1">
        <v>44988.641909722224</v>
      </c>
      <c r="P73" s="1">
        <v>44988.669027777774</v>
      </c>
      <c r="Q73">
        <v>1770</v>
      </c>
      <c r="R73">
        <v>573</v>
      </c>
      <c r="S73" t="b">
        <v>0</v>
      </c>
      <c r="T73" t="s">
        <v>94</v>
      </c>
      <c r="U73" t="b">
        <v>1</v>
      </c>
      <c r="V73" t="s">
        <v>207</v>
      </c>
      <c r="W73" s="1">
        <v>44988.65896990741</v>
      </c>
      <c r="X73">
        <v>419</v>
      </c>
      <c r="Y73">
        <v>90</v>
      </c>
      <c r="Z73">
        <v>0</v>
      </c>
      <c r="AA73">
        <v>90</v>
      </c>
      <c r="AB73">
        <v>0</v>
      </c>
      <c r="AC73">
        <v>40</v>
      </c>
      <c r="AD73">
        <v>-90</v>
      </c>
      <c r="AE73">
        <v>0</v>
      </c>
      <c r="AF73">
        <v>0</v>
      </c>
      <c r="AG73">
        <v>0</v>
      </c>
      <c r="AH73" t="s">
        <v>103</v>
      </c>
      <c r="AI73" s="1">
        <v>44988.669027777774</v>
      </c>
      <c r="AJ73">
        <v>154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-90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208</v>
      </c>
      <c r="BG73">
        <v>39</v>
      </c>
      <c r="BH73" t="s">
        <v>105</v>
      </c>
    </row>
    <row r="74" spans="1:60">
      <c r="A74" t="s">
        <v>245</v>
      </c>
      <c r="B74" t="s">
        <v>86</v>
      </c>
      <c r="C74" t="s">
        <v>116</v>
      </c>
      <c r="D74" t="s">
        <v>88</v>
      </c>
      <c r="E74" s="2" t="str">
        <f>HYPERLINK("capsilon://?command=openfolder&amp;siteaddress=entcreditunion.emaiq-na2.net&amp;folderid=FX096DCA0E-D3B6-74CD-03F1-10B19EF8FA93","FX2303161")</f>
        <v>FX2303161</v>
      </c>
      <c r="F74" t="s">
        <v>19</v>
      </c>
      <c r="G74" t="s">
        <v>19</v>
      </c>
      <c r="H74" t="s">
        <v>89</v>
      </c>
      <c r="I74" t="s">
        <v>233</v>
      </c>
      <c r="J74">
        <v>0</v>
      </c>
      <c r="K74" t="s">
        <v>91</v>
      </c>
      <c r="L74" t="s">
        <v>92</v>
      </c>
      <c r="M74" t="s">
        <v>93</v>
      </c>
      <c r="N74">
        <v>2</v>
      </c>
      <c r="O74" s="1">
        <v>45015.530740740738</v>
      </c>
      <c r="P74" s="1">
        <v>45015.569328703707</v>
      </c>
      <c r="Q74">
        <v>2867</v>
      </c>
      <c r="R74">
        <v>467</v>
      </c>
      <c r="S74" t="b">
        <v>0</v>
      </c>
      <c r="T74" t="s">
        <v>94</v>
      </c>
      <c r="U74" t="b">
        <v>1</v>
      </c>
      <c r="V74" t="s">
        <v>207</v>
      </c>
      <c r="W74" s="1">
        <v>45015.533854166664</v>
      </c>
      <c r="X74">
        <v>159</v>
      </c>
      <c r="Y74">
        <v>66</v>
      </c>
      <c r="Z74">
        <v>0</v>
      </c>
      <c r="AA74">
        <v>66</v>
      </c>
      <c r="AB74">
        <v>0</v>
      </c>
      <c r="AC74">
        <v>17</v>
      </c>
      <c r="AD74">
        <v>-66</v>
      </c>
      <c r="AE74">
        <v>0</v>
      </c>
      <c r="AF74">
        <v>0</v>
      </c>
      <c r="AG74">
        <v>0</v>
      </c>
      <c r="AH74" t="s">
        <v>96</v>
      </c>
      <c r="AI74" s="1">
        <v>45015.569328703707</v>
      </c>
      <c r="AJ74">
        <v>308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-66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218</v>
      </c>
      <c r="BG74">
        <v>55</v>
      </c>
      <c r="BH74" t="s">
        <v>98</v>
      </c>
    </row>
    <row r="75" spans="1:60">
      <c r="A75" t="s">
        <v>246</v>
      </c>
      <c r="B75" t="s">
        <v>86</v>
      </c>
      <c r="C75" t="s">
        <v>247</v>
      </c>
      <c r="D75" t="s">
        <v>88</v>
      </c>
      <c r="E75" s="2" t="str">
        <f>HYPERLINK("capsilon://?command=openfolder&amp;siteaddress=entcreditunion.emaiq-na2.net&amp;folderid=FX67779DB5-AABE-C795-67DC-309CBA10DE2D","FX230328")</f>
        <v>FX230328</v>
      </c>
      <c r="F75" t="s">
        <v>19</v>
      </c>
      <c r="G75" t="s">
        <v>19</v>
      </c>
      <c r="H75" t="s">
        <v>89</v>
      </c>
      <c r="I75" t="s">
        <v>248</v>
      </c>
      <c r="J75">
        <v>0</v>
      </c>
      <c r="K75" t="s">
        <v>91</v>
      </c>
      <c r="L75" t="s">
        <v>92</v>
      </c>
      <c r="M75" t="s">
        <v>93</v>
      </c>
      <c r="N75">
        <v>1</v>
      </c>
      <c r="O75" s="1">
        <v>45015.553993055553</v>
      </c>
      <c r="P75" s="1">
        <v>45015.559155092589</v>
      </c>
      <c r="Q75">
        <v>394</v>
      </c>
      <c r="R75">
        <v>52</v>
      </c>
      <c r="S75" t="b">
        <v>0</v>
      </c>
      <c r="T75" t="s">
        <v>94</v>
      </c>
      <c r="U75" t="b">
        <v>0</v>
      </c>
      <c r="V75" t="s">
        <v>207</v>
      </c>
      <c r="W75" s="1">
        <v>45015.559155092589</v>
      </c>
      <c r="X75">
        <v>52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15</v>
      </c>
      <c r="AF75">
        <v>0</v>
      </c>
      <c r="AG75">
        <v>1</v>
      </c>
      <c r="AH75" t="s">
        <v>94</v>
      </c>
      <c r="AI75" t="s">
        <v>94</v>
      </c>
      <c r="AJ75" t="s">
        <v>94</v>
      </c>
      <c r="AK75" t="s">
        <v>94</v>
      </c>
      <c r="AL75" t="s">
        <v>94</v>
      </c>
      <c r="AM75" t="s">
        <v>94</v>
      </c>
      <c r="AN75" t="s">
        <v>94</v>
      </c>
      <c r="AO75" t="s">
        <v>94</v>
      </c>
      <c r="AP75" t="s">
        <v>94</v>
      </c>
      <c r="AQ75" t="s">
        <v>94</v>
      </c>
      <c r="AR75" t="s">
        <v>94</v>
      </c>
      <c r="AS75" t="s">
        <v>94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218</v>
      </c>
      <c r="BG75">
        <v>7</v>
      </c>
      <c r="BH75" t="s">
        <v>105</v>
      </c>
    </row>
    <row r="76" spans="1:60">
      <c r="A76" t="s">
        <v>249</v>
      </c>
      <c r="B76" t="s">
        <v>86</v>
      </c>
      <c r="C76" t="s">
        <v>247</v>
      </c>
      <c r="D76" t="s">
        <v>88</v>
      </c>
      <c r="E76" s="2" t="str">
        <f>HYPERLINK("capsilon://?command=openfolder&amp;siteaddress=entcreditunion.emaiq-na2.net&amp;folderid=FX67779DB5-AABE-C795-67DC-309CBA10DE2D","FX230328")</f>
        <v>FX230328</v>
      </c>
      <c r="F76" t="s">
        <v>19</v>
      </c>
      <c r="G76" t="s">
        <v>19</v>
      </c>
      <c r="H76" t="s">
        <v>89</v>
      </c>
      <c r="I76" t="s">
        <v>250</v>
      </c>
      <c r="J76">
        <v>0</v>
      </c>
      <c r="K76" t="s">
        <v>91</v>
      </c>
      <c r="L76" t="s">
        <v>92</v>
      </c>
      <c r="M76" t="s">
        <v>93</v>
      </c>
      <c r="N76">
        <v>1</v>
      </c>
      <c r="O76" s="1">
        <v>45015.554166666669</v>
      </c>
      <c r="P76" s="1">
        <v>45015.559594907405</v>
      </c>
      <c r="Q76">
        <v>432</v>
      </c>
      <c r="R76">
        <v>37</v>
      </c>
      <c r="S76" t="b">
        <v>0</v>
      </c>
      <c r="T76" t="s">
        <v>94</v>
      </c>
      <c r="U76" t="b">
        <v>0</v>
      </c>
      <c r="V76" t="s">
        <v>207</v>
      </c>
      <c r="W76" s="1">
        <v>45015.559594907405</v>
      </c>
      <c r="X76">
        <v>37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15</v>
      </c>
      <c r="AF76">
        <v>0</v>
      </c>
      <c r="AG76">
        <v>1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218</v>
      </c>
      <c r="BG76">
        <v>7</v>
      </c>
      <c r="BH76" t="s">
        <v>105</v>
      </c>
    </row>
    <row r="77" spans="1:60">
      <c r="A77" t="s">
        <v>251</v>
      </c>
      <c r="B77" t="s">
        <v>86</v>
      </c>
      <c r="C77" t="s">
        <v>247</v>
      </c>
      <c r="D77" t="s">
        <v>88</v>
      </c>
      <c r="E77" s="2" t="str">
        <f>HYPERLINK("capsilon://?command=openfolder&amp;siteaddress=entcreditunion.emaiq-na2.net&amp;folderid=FX67779DB5-AABE-C795-67DC-309CBA10DE2D","FX230328")</f>
        <v>FX230328</v>
      </c>
      <c r="F77" t="s">
        <v>19</v>
      </c>
      <c r="G77" t="s">
        <v>19</v>
      </c>
      <c r="H77" t="s">
        <v>89</v>
      </c>
      <c r="I77" t="s">
        <v>248</v>
      </c>
      <c r="J77">
        <v>0</v>
      </c>
      <c r="K77" t="s">
        <v>91</v>
      </c>
      <c r="L77" t="s">
        <v>92</v>
      </c>
      <c r="M77" t="s">
        <v>93</v>
      </c>
      <c r="N77">
        <v>2</v>
      </c>
      <c r="O77" s="1">
        <v>45015.559502314813</v>
      </c>
      <c r="P77" s="1">
        <v>45015.570254629631</v>
      </c>
      <c r="Q77">
        <v>742</v>
      </c>
      <c r="R77">
        <v>187</v>
      </c>
      <c r="S77" t="b">
        <v>0</v>
      </c>
      <c r="T77" t="s">
        <v>94</v>
      </c>
      <c r="U77" t="b">
        <v>1</v>
      </c>
      <c r="V77" t="s">
        <v>207</v>
      </c>
      <c r="W77" s="1">
        <v>45015.560844907406</v>
      </c>
      <c r="X77">
        <v>108</v>
      </c>
      <c r="Y77">
        <v>15</v>
      </c>
      <c r="Z77">
        <v>0</v>
      </c>
      <c r="AA77">
        <v>15</v>
      </c>
      <c r="AB77">
        <v>0</v>
      </c>
      <c r="AC77">
        <v>5</v>
      </c>
      <c r="AD77">
        <v>-15</v>
      </c>
      <c r="AE77">
        <v>0</v>
      </c>
      <c r="AF77">
        <v>0</v>
      </c>
      <c r="AG77">
        <v>0</v>
      </c>
      <c r="AH77" t="s">
        <v>96</v>
      </c>
      <c r="AI77" s="1">
        <v>45015.570254629631</v>
      </c>
      <c r="AJ77">
        <v>79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-15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218</v>
      </c>
      <c r="BG77">
        <v>15</v>
      </c>
      <c r="BH77" t="s">
        <v>105</v>
      </c>
    </row>
    <row r="78" spans="1:60">
      <c r="A78" t="s">
        <v>252</v>
      </c>
      <c r="B78" t="s">
        <v>86</v>
      </c>
      <c r="C78" t="s">
        <v>247</v>
      </c>
      <c r="D78" t="s">
        <v>88</v>
      </c>
      <c r="E78" s="2" t="str">
        <f>HYPERLINK("capsilon://?command=openfolder&amp;siteaddress=entcreditunion.emaiq-na2.net&amp;folderid=FX67779DB5-AABE-C795-67DC-309CBA10DE2D","FX230328")</f>
        <v>FX230328</v>
      </c>
      <c r="F78" t="s">
        <v>19</v>
      </c>
      <c r="G78" t="s">
        <v>19</v>
      </c>
      <c r="H78" t="s">
        <v>89</v>
      </c>
      <c r="I78" t="s">
        <v>250</v>
      </c>
      <c r="J78">
        <v>0</v>
      </c>
      <c r="K78" t="s">
        <v>91</v>
      </c>
      <c r="L78" t="s">
        <v>92</v>
      </c>
      <c r="M78" t="s">
        <v>93</v>
      </c>
      <c r="N78">
        <v>2</v>
      </c>
      <c r="O78" s="1">
        <v>45015.559872685182</v>
      </c>
      <c r="P78" s="1">
        <v>45015.571018518516</v>
      </c>
      <c r="Q78">
        <v>779</v>
      </c>
      <c r="R78">
        <v>184</v>
      </c>
      <c r="S78" t="b">
        <v>0</v>
      </c>
      <c r="T78" t="s">
        <v>94</v>
      </c>
      <c r="U78" t="b">
        <v>1</v>
      </c>
      <c r="V78" t="s">
        <v>207</v>
      </c>
      <c r="W78" s="1">
        <v>45015.561759259261</v>
      </c>
      <c r="X78">
        <v>78</v>
      </c>
      <c r="Y78">
        <v>15</v>
      </c>
      <c r="Z78">
        <v>0</v>
      </c>
      <c r="AA78">
        <v>15</v>
      </c>
      <c r="AB78">
        <v>0</v>
      </c>
      <c r="AC78">
        <v>5</v>
      </c>
      <c r="AD78">
        <v>-15</v>
      </c>
      <c r="AE78">
        <v>0</v>
      </c>
      <c r="AF78">
        <v>0</v>
      </c>
      <c r="AG78">
        <v>0</v>
      </c>
      <c r="AH78" t="s">
        <v>96</v>
      </c>
      <c r="AI78" s="1">
        <v>45015.571018518516</v>
      </c>
      <c r="AJ78">
        <v>66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-15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218</v>
      </c>
      <c r="BG78">
        <v>16</v>
      </c>
      <c r="BH78" t="s">
        <v>105</v>
      </c>
    </row>
    <row r="79" spans="1:60">
      <c r="A79" t="s">
        <v>253</v>
      </c>
      <c r="B79" t="s">
        <v>86</v>
      </c>
      <c r="C79" t="s">
        <v>254</v>
      </c>
      <c r="D79" t="s">
        <v>88</v>
      </c>
      <c r="E79" s="2" t="str">
        <f>HYPERLINK("capsilon://?command=openfolder&amp;siteaddress=entcreditunion.emaiq-na2.net&amp;folderid=FXF808DEF6-A559-7E9A-5689-E131876B9743","FX230391")</f>
        <v>FX230391</v>
      </c>
      <c r="F79" t="s">
        <v>19</v>
      </c>
      <c r="G79" t="s">
        <v>19</v>
      </c>
      <c r="H79" t="s">
        <v>89</v>
      </c>
      <c r="I79" t="s">
        <v>255</v>
      </c>
      <c r="J79">
        <v>0</v>
      </c>
      <c r="K79" t="s">
        <v>91</v>
      </c>
      <c r="L79" t="s">
        <v>92</v>
      </c>
      <c r="M79" t="s">
        <v>93</v>
      </c>
      <c r="N79">
        <v>2</v>
      </c>
      <c r="O79" s="1">
        <v>45015.560520833336</v>
      </c>
      <c r="P79" s="1">
        <v>45015.573773148149</v>
      </c>
      <c r="Q79">
        <v>1092</v>
      </c>
      <c r="R79">
        <v>53</v>
      </c>
      <c r="S79" t="b">
        <v>0</v>
      </c>
      <c r="T79" t="s">
        <v>94</v>
      </c>
      <c r="U79" t="b">
        <v>0</v>
      </c>
      <c r="V79" t="s">
        <v>207</v>
      </c>
      <c r="W79" s="1">
        <v>45015.562164351853</v>
      </c>
      <c r="X79">
        <v>34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 t="s">
        <v>96</v>
      </c>
      <c r="AI79" s="1">
        <v>45015.573773148149</v>
      </c>
      <c r="AJ79">
        <v>19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218</v>
      </c>
      <c r="BG79">
        <v>19</v>
      </c>
      <c r="BH79" t="s">
        <v>105</v>
      </c>
    </row>
    <row r="80" spans="1:60">
      <c r="A80" t="s">
        <v>256</v>
      </c>
      <c r="B80" t="s">
        <v>86</v>
      </c>
      <c r="C80" t="s">
        <v>254</v>
      </c>
      <c r="D80" t="s">
        <v>88</v>
      </c>
      <c r="E80" s="2" t="str">
        <f>HYPERLINK("capsilon://?command=openfolder&amp;siteaddress=entcreditunion.emaiq-na2.net&amp;folderid=FXF808DEF6-A559-7E9A-5689-E131876B9743","FX230391")</f>
        <v>FX230391</v>
      </c>
      <c r="F80" t="s">
        <v>19</v>
      </c>
      <c r="G80" t="s">
        <v>19</v>
      </c>
      <c r="H80" t="s">
        <v>89</v>
      </c>
      <c r="I80" t="s">
        <v>257</v>
      </c>
      <c r="J80">
        <v>0</v>
      </c>
      <c r="K80" t="s">
        <v>91</v>
      </c>
      <c r="L80" t="s">
        <v>92</v>
      </c>
      <c r="M80" t="s">
        <v>93</v>
      </c>
      <c r="N80">
        <v>1</v>
      </c>
      <c r="O80" s="1">
        <v>45015.563854166663</v>
      </c>
      <c r="P80" s="1">
        <v>45015.59957175926</v>
      </c>
      <c r="Q80">
        <v>2944</v>
      </c>
      <c r="R80">
        <v>142</v>
      </c>
      <c r="S80" t="b">
        <v>0</v>
      </c>
      <c r="T80" t="s">
        <v>94</v>
      </c>
      <c r="U80" t="b">
        <v>0</v>
      </c>
      <c r="V80" t="s">
        <v>95</v>
      </c>
      <c r="W80" s="1">
        <v>45015.59957175926</v>
      </c>
      <c r="X80">
        <v>135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23</v>
      </c>
      <c r="AF80">
        <v>0</v>
      </c>
      <c r="AG80">
        <v>1</v>
      </c>
      <c r="AH80" t="s">
        <v>94</v>
      </c>
      <c r="AI80" t="s">
        <v>94</v>
      </c>
      <c r="AJ80" t="s">
        <v>94</v>
      </c>
      <c r="AK80" t="s">
        <v>94</v>
      </c>
      <c r="AL80" t="s">
        <v>94</v>
      </c>
      <c r="AM80" t="s">
        <v>94</v>
      </c>
      <c r="AN80" t="s">
        <v>94</v>
      </c>
      <c r="AO80" t="s">
        <v>94</v>
      </c>
      <c r="AP80" t="s">
        <v>94</v>
      </c>
      <c r="AQ80" t="s">
        <v>94</v>
      </c>
      <c r="AR80" t="s">
        <v>94</v>
      </c>
      <c r="AS80" t="s">
        <v>94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218</v>
      </c>
      <c r="BG80">
        <v>51</v>
      </c>
      <c r="BH80" t="s">
        <v>105</v>
      </c>
    </row>
    <row r="81" spans="1:60">
      <c r="A81" t="s">
        <v>258</v>
      </c>
      <c r="B81" t="s">
        <v>86</v>
      </c>
      <c r="C81" t="s">
        <v>254</v>
      </c>
      <c r="D81" t="s">
        <v>88</v>
      </c>
      <c r="E81" s="2" t="str">
        <f>HYPERLINK("capsilon://?command=openfolder&amp;siteaddress=entcreditunion.emaiq-na2.net&amp;folderid=FXF808DEF6-A559-7E9A-5689-E131876B9743","FX230391")</f>
        <v>FX230391</v>
      </c>
      <c r="F81" t="s">
        <v>19</v>
      </c>
      <c r="G81" t="s">
        <v>19</v>
      </c>
      <c r="H81" t="s">
        <v>89</v>
      </c>
      <c r="I81" t="s">
        <v>257</v>
      </c>
      <c r="J81">
        <v>0</v>
      </c>
      <c r="K81" t="s">
        <v>91</v>
      </c>
      <c r="L81" t="s">
        <v>92</v>
      </c>
      <c r="M81" t="s">
        <v>93</v>
      </c>
      <c r="N81">
        <v>2</v>
      </c>
      <c r="O81" s="1">
        <v>45015.599872685183</v>
      </c>
      <c r="P81" s="1">
        <v>45015.651099537034</v>
      </c>
      <c r="Q81">
        <v>4015</v>
      </c>
      <c r="R81">
        <v>411</v>
      </c>
      <c r="S81" t="b">
        <v>0</v>
      </c>
      <c r="T81" t="s">
        <v>94</v>
      </c>
      <c r="U81" t="b">
        <v>1</v>
      </c>
      <c r="V81" t="s">
        <v>95</v>
      </c>
      <c r="W81" s="1">
        <v>45015.602777777778</v>
      </c>
      <c r="X81">
        <v>236</v>
      </c>
      <c r="Y81">
        <v>38</v>
      </c>
      <c r="Z81">
        <v>0</v>
      </c>
      <c r="AA81">
        <v>38</v>
      </c>
      <c r="AB81">
        <v>0</v>
      </c>
      <c r="AC81">
        <v>9</v>
      </c>
      <c r="AD81">
        <v>-38</v>
      </c>
      <c r="AE81">
        <v>0</v>
      </c>
      <c r="AF81">
        <v>0</v>
      </c>
      <c r="AG81">
        <v>0</v>
      </c>
      <c r="AH81" t="s">
        <v>96</v>
      </c>
      <c r="AI81" s="1">
        <v>45015.651099537034</v>
      </c>
      <c r="AJ81">
        <v>166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-38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218</v>
      </c>
      <c r="BG81">
        <v>73</v>
      </c>
      <c r="BH81" t="s">
        <v>98</v>
      </c>
    </row>
    <row r="82" spans="1:60">
      <c r="A82" t="s">
        <v>259</v>
      </c>
      <c r="B82" t="s">
        <v>86</v>
      </c>
      <c r="C82" t="s">
        <v>260</v>
      </c>
      <c r="D82" t="s">
        <v>88</v>
      </c>
      <c r="E82" s="2" t="str">
        <f>HYPERLINK("capsilon://?command=openfolder&amp;siteaddress=entcreditunion.emaiq-na2.net&amp;folderid=FXA6356D30-0961-5198-57D3-45B331DC1618","FX230273")</f>
        <v>FX230273</v>
      </c>
      <c r="F82" t="s">
        <v>19</v>
      </c>
      <c r="G82" t="s">
        <v>19</v>
      </c>
      <c r="H82" t="s">
        <v>89</v>
      </c>
      <c r="I82" t="s">
        <v>261</v>
      </c>
      <c r="J82">
        <v>0</v>
      </c>
      <c r="K82" t="s">
        <v>91</v>
      </c>
      <c r="L82" t="s">
        <v>92</v>
      </c>
      <c r="M82" t="s">
        <v>93</v>
      </c>
      <c r="N82">
        <v>1</v>
      </c>
      <c r="O82" s="1">
        <v>45015.69734953704</v>
      </c>
      <c r="P82" s="1">
        <v>45015.735138888886</v>
      </c>
      <c r="Q82">
        <v>3132</v>
      </c>
      <c r="R82">
        <v>133</v>
      </c>
      <c r="S82" t="b">
        <v>0</v>
      </c>
      <c r="T82" t="s">
        <v>94</v>
      </c>
      <c r="U82" t="b">
        <v>0</v>
      </c>
      <c r="V82" t="s">
        <v>207</v>
      </c>
      <c r="W82" s="1">
        <v>45015.735138888886</v>
      </c>
      <c r="X82">
        <v>111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15</v>
      </c>
      <c r="AF82">
        <v>0</v>
      </c>
      <c r="AG82">
        <v>1</v>
      </c>
      <c r="AH82" t="s">
        <v>94</v>
      </c>
      <c r="AI82" t="s">
        <v>94</v>
      </c>
      <c r="AJ82" t="s">
        <v>94</v>
      </c>
      <c r="AK82" t="s">
        <v>94</v>
      </c>
      <c r="AL82" t="s">
        <v>94</v>
      </c>
      <c r="AM82" t="s">
        <v>94</v>
      </c>
      <c r="AN82" t="s">
        <v>94</v>
      </c>
      <c r="AO82" t="s">
        <v>94</v>
      </c>
      <c r="AP82" t="s">
        <v>94</v>
      </c>
      <c r="AQ82" t="s">
        <v>94</v>
      </c>
      <c r="AR82" t="s">
        <v>94</v>
      </c>
      <c r="AS82" t="s">
        <v>94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218</v>
      </c>
      <c r="BG82">
        <v>54</v>
      </c>
      <c r="BH82" t="s">
        <v>105</v>
      </c>
    </row>
    <row r="83" spans="1:60">
      <c r="A83" t="s">
        <v>262</v>
      </c>
      <c r="B83" t="s">
        <v>86</v>
      </c>
      <c r="C83" t="s">
        <v>263</v>
      </c>
      <c r="D83" t="s">
        <v>88</v>
      </c>
      <c r="E83" s="2" t="str">
        <f>HYPERLINK("capsilon://?command=openfolder&amp;siteaddress=entcreditunion.emaiq-na2.net&amp;folderid=FX68F70BB3-3079-3F4E-BE8C-81CFF8F25B10","FX2303182")</f>
        <v>FX2303182</v>
      </c>
      <c r="F83" t="s">
        <v>19</v>
      </c>
      <c r="G83" t="s">
        <v>19</v>
      </c>
      <c r="H83" t="s">
        <v>89</v>
      </c>
      <c r="I83" t="s">
        <v>264</v>
      </c>
      <c r="J83">
        <v>0</v>
      </c>
      <c r="K83" t="s">
        <v>91</v>
      </c>
      <c r="L83" t="s">
        <v>92</v>
      </c>
      <c r="M83" t="s">
        <v>93</v>
      </c>
      <c r="N83">
        <v>1</v>
      </c>
      <c r="O83" s="1">
        <v>45015.709652777776</v>
      </c>
      <c r="P83" s="1">
        <v>45015.735902777778</v>
      </c>
      <c r="Q83">
        <v>2203</v>
      </c>
      <c r="R83">
        <v>65</v>
      </c>
      <c r="S83" t="b">
        <v>0</v>
      </c>
      <c r="T83" t="s">
        <v>94</v>
      </c>
      <c r="U83" t="b">
        <v>0</v>
      </c>
      <c r="V83" t="s">
        <v>207</v>
      </c>
      <c r="W83" s="1">
        <v>45015.735902777778</v>
      </c>
      <c r="X83">
        <v>65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38</v>
      </c>
      <c r="AF83">
        <v>0</v>
      </c>
      <c r="AG83">
        <v>1</v>
      </c>
      <c r="AH83" t="s">
        <v>94</v>
      </c>
      <c r="AI83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218</v>
      </c>
      <c r="BG83">
        <v>37</v>
      </c>
      <c r="BH83" t="s">
        <v>105</v>
      </c>
    </row>
    <row r="84" spans="1:60">
      <c r="A84" t="s">
        <v>265</v>
      </c>
      <c r="B84" t="s">
        <v>86</v>
      </c>
      <c r="C84" t="s">
        <v>263</v>
      </c>
      <c r="D84" t="s">
        <v>88</v>
      </c>
      <c r="E84" s="2" t="str">
        <f>HYPERLINK("capsilon://?command=openfolder&amp;siteaddress=entcreditunion.emaiq-na2.net&amp;folderid=FX68F70BB3-3079-3F4E-BE8C-81CFF8F25B10","FX2303182")</f>
        <v>FX2303182</v>
      </c>
      <c r="F84" t="s">
        <v>19</v>
      </c>
      <c r="G84" t="s">
        <v>19</v>
      </c>
      <c r="H84" t="s">
        <v>89</v>
      </c>
      <c r="I84" t="s">
        <v>266</v>
      </c>
      <c r="J84">
        <v>0</v>
      </c>
      <c r="K84" t="s">
        <v>91</v>
      </c>
      <c r="L84" t="s">
        <v>92</v>
      </c>
      <c r="M84" t="s">
        <v>93</v>
      </c>
      <c r="N84">
        <v>1</v>
      </c>
      <c r="O84" s="1">
        <v>45015.71303240741</v>
      </c>
      <c r="P84" s="1">
        <v>45015.741157407407</v>
      </c>
      <c r="Q84">
        <v>2287</v>
      </c>
      <c r="R84">
        <v>143</v>
      </c>
      <c r="S84" t="b">
        <v>0</v>
      </c>
      <c r="T84" t="s">
        <v>94</v>
      </c>
      <c r="U84" t="b">
        <v>0</v>
      </c>
      <c r="V84" t="s">
        <v>207</v>
      </c>
      <c r="W84" s="1">
        <v>45015.741157407407</v>
      </c>
      <c r="X84">
        <v>143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38</v>
      </c>
      <c r="AF84">
        <v>3</v>
      </c>
      <c r="AG84">
        <v>1</v>
      </c>
      <c r="AH84" t="s">
        <v>94</v>
      </c>
      <c r="AI84" t="s">
        <v>94</v>
      </c>
      <c r="AJ84" t="s">
        <v>94</v>
      </c>
      <c r="AK84" t="s">
        <v>94</v>
      </c>
      <c r="AL84" t="s">
        <v>94</v>
      </c>
      <c r="AM84" t="s">
        <v>94</v>
      </c>
      <c r="AN84" t="s">
        <v>94</v>
      </c>
      <c r="AO84" t="s">
        <v>94</v>
      </c>
      <c r="AP84" t="s">
        <v>94</v>
      </c>
      <c r="AQ84" t="s">
        <v>94</v>
      </c>
      <c r="AR84" t="s">
        <v>94</v>
      </c>
      <c r="AS84" t="s">
        <v>94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218</v>
      </c>
      <c r="BG84">
        <v>40</v>
      </c>
      <c r="BH84" t="s">
        <v>105</v>
      </c>
    </row>
    <row r="85" spans="1:60">
      <c r="A85" t="s">
        <v>267</v>
      </c>
      <c r="B85" t="s">
        <v>86</v>
      </c>
      <c r="C85" t="s">
        <v>260</v>
      </c>
      <c r="D85" t="s">
        <v>88</v>
      </c>
      <c r="E85" s="2" t="str">
        <f>HYPERLINK("capsilon://?command=openfolder&amp;siteaddress=entcreditunion.emaiq-na2.net&amp;folderid=FXA6356D30-0961-5198-57D3-45B331DC1618","FX230273")</f>
        <v>FX230273</v>
      </c>
      <c r="F85" t="s">
        <v>19</v>
      </c>
      <c r="G85" t="s">
        <v>19</v>
      </c>
      <c r="H85" t="s">
        <v>89</v>
      </c>
      <c r="I85" t="s">
        <v>261</v>
      </c>
      <c r="J85">
        <v>0</v>
      </c>
      <c r="K85" t="s">
        <v>91</v>
      </c>
      <c r="L85" t="s">
        <v>92</v>
      </c>
      <c r="M85" t="s">
        <v>93</v>
      </c>
      <c r="N85">
        <v>2</v>
      </c>
      <c r="O85" s="1">
        <v>45015.735543981478</v>
      </c>
      <c r="P85" s="1">
        <v>45015.791666666664</v>
      </c>
      <c r="Q85">
        <v>4481</v>
      </c>
      <c r="R85">
        <v>368</v>
      </c>
      <c r="S85" t="b">
        <v>0</v>
      </c>
      <c r="T85" t="s">
        <v>94</v>
      </c>
      <c r="U85" t="b">
        <v>1</v>
      </c>
      <c r="V85" t="s">
        <v>207</v>
      </c>
      <c r="W85" s="1">
        <v>45015.738078703704</v>
      </c>
      <c r="X85">
        <v>187</v>
      </c>
      <c r="Y85">
        <v>30</v>
      </c>
      <c r="Z85">
        <v>0</v>
      </c>
      <c r="AA85">
        <v>30</v>
      </c>
      <c r="AB85">
        <v>0</v>
      </c>
      <c r="AC85">
        <v>16</v>
      </c>
      <c r="AD85">
        <v>-30</v>
      </c>
      <c r="AE85">
        <v>0</v>
      </c>
      <c r="AF85">
        <v>0</v>
      </c>
      <c r="AG85">
        <v>0</v>
      </c>
      <c r="AH85" t="s">
        <v>96</v>
      </c>
      <c r="AI85" s="1">
        <v>45015.791666666664</v>
      </c>
      <c r="AJ85">
        <v>181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-30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218</v>
      </c>
      <c r="BG85">
        <v>80</v>
      </c>
      <c r="BH85" t="s">
        <v>98</v>
      </c>
    </row>
    <row r="86" spans="1:60">
      <c r="A86" t="s">
        <v>268</v>
      </c>
      <c r="B86" t="s">
        <v>86</v>
      </c>
      <c r="C86" t="s">
        <v>263</v>
      </c>
      <c r="D86" t="s">
        <v>88</v>
      </c>
      <c r="E86" s="2" t="str">
        <f>HYPERLINK("capsilon://?command=openfolder&amp;siteaddress=entcreditunion.emaiq-na2.net&amp;folderid=FX68F70BB3-3079-3F4E-BE8C-81CFF8F25B10","FX2303182")</f>
        <v>FX2303182</v>
      </c>
      <c r="F86" t="s">
        <v>19</v>
      </c>
      <c r="G86" t="s">
        <v>19</v>
      </c>
      <c r="H86" t="s">
        <v>89</v>
      </c>
      <c r="I86" t="s">
        <v>264</v>
      </c>
      <c r="J86">
        <v>0</v>
      </c>
      <c r="K86" t="s">
        <v>91</v>
      </c>
      <c r="L86" t="s">
        <v>92</v>
      </c>
      <c r="M86" t="s">
        <v>93</v>
      </c>
      <c r="N86">
        <v>2</v>
      </c>
      <c r="O86" s="1">
        <v>45015.736238425925</v>
      </c>
      <c r="P86" s="1">
        <v>45015.793206018519</v>
      </c>
      <c r="Q86">
        <v>4653</v>
      </c>
      <c r="R86">
        <v>269</v>
      </c>
      <c r="S86" t="b">
        <v>0</v>
      </c>
      <c r="T86" t="s">
        <v>94</v>
      </c>
      <c r="U86" t="b">
        <v>1</v>
      </c>
      <c r="V86" t="s">
        <v>207</v>
      </c>
      <c r="W86" s="1">
        <v>45015.739490740743</v>
      </c>
      <c r="X86">
        <v>121</v>
      </c>
      <c r="Y86">
        <v>38</v>
      </c>
      <c r="Z86">
        <v>0</v>
      </c>
      <c r="AA86">
        <v>38</v>
      </c>
      <c r="AB86">
        <v>0</v>
      </c>
      <c r="AC86">
        <v>15</v>
      </c>
      <c r="AD86">
        <v>-38</v>
      </c>
      <c r="AE86">
        <v>0</v>
      </c>
      <c r="AF86">
        <v>0</v>
      </c>
      <c r="AG86">
        <v>0</v>
      </c>
      <c r="AH86" t="s">
        <v>96</v>
      </c>
      <c r="AI86" s="1">
        <v>45015.793206018519</v>
      </c>
      <c r="AJ86">
        <v>132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-38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218</v>
      </c>
      <c r="BG86">
        <v>82</v>
      </c>
      <c r="BH86" t="s">
        <v>98</v>
      </c>
    </row>
    <row r="87" spans="1:60">
      <c r="A87" t="s">
        <v>269</v>
      </c>
      <c r="B87" t="s">
        <v>86</v>
      </c>
      <c r="C87" t="s">
        <v>263</v>
      </c>
      <c r="D87" t="s">
        <v>88</v>
      </c>
      <c r="E87" s="2" t="str">
        <f>HYPERLINK("capsilon://?command=openfolder&amp;siteaddress=entcreditunion.emaiq-na2.net&amp;folderid=FX68F70BB3-3079-3F4E-BE8C-81CFF8F25B10","FX2303182")</f>
        <v>FX2303182</v>
      </c>
      <c r="F87" t="s">
        <v>19</v>
      </c>
      <c r="G87" t="s">
        <v>19</v>
      </c>
      <c r="H87" t="s">
        <v>89</v>
      </c>
      <c r="I87" t="s">
        <v>266</v>
      </c>
      <c r="J87">
        <v>0</v>
      </c>
      <c r="K87" t="s">
        <v>91</v>
      </c>
      <c r="L87" t="s">
        <v>92</v>
      </c>
      <c r="M87" t="s">
        <v>93</v>
      </c>
      <c r="N87">
        <v>2</v>
      </c>
      <c r="O87" s="1">
        <v>45015.741527777776</v>
      </c>
      <c r="P87" s="1">
        <v>45015.796261574076</v>
      </c>
      <c r="Q87">
        <v>4344</v>
      </c>
      <c r="R87">
        <v>385</v>
      </c>
      <c r="S87" t="b">
        <v>0</v>
      </c>
      <c r="T87" t="s">
        <v>94</v>
      </c>
      <c r="U87" t="b">
        <v>1</v>
      </c>
      <c r="V87" t="s">
        <v>207</v>
      </c>
      <c r="W87" s="1">
        <v>45015.742951388886</v>
      </c>
      <c r="X87">
        <v>122</v>
      </c>
      <c r="Y87">
        <v>38</v>
      </c>
      <c r="Z87">
        <v>0</v>
      </c>
      <c r="AA87">
        <v>38</v>
      </c>
      <c r="AB87">
        <v>0</v>
      </c>
      <c r="AC87">
        <v>12</v>
      </c>
      <c r="AD87">
        <v>-38</v>
      </c>
      <c r="AE87">
        <v>0</v>
      </c>
      <c r="AF87">
        <v>0</v>
      </c>
      <c r="AG87">
        <v>0</v>
      </c>
      <c r="AH87" t="s">
        <v>96</v>
      </c>
      <c r="AI87" s="1">
        <v>45015.796261574076</v>
      </c>
      <c r="AJ87">
        <v>263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-38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218</v>
      </c>
      <c r="BG87">
        <v>78</v>
      </c>
      <c r="BH87" t="s">
        <v>105</v>
      </c>
    </row>
    <row r="88" spans="1:60">
      <c r="A88" t="s">
        <v>270</v>
      </c>
      <c r="B88" t="s">
        <v>86</v>
      </c>
      <c r="C88" t="s">
        <v>271</v>
      </c>
      <c r="D88" t="s">
        <v>88</v>
      </c>
      <c r="E88" s="2" t="str">
        <f>HYPERLINK("capsilon://?command=openfolder&amp;siteaddress=entcreditunion.emaiq-na2.net&amp;folderid=FXA3EA5277-4E2C-A665-DDB8-B0139C6843E6","FX230373")</f>
        <v>FX230373</v>
      </c>
      <c r="F88" t="s">
        <v>19</v>
      </c>
      <c r="G88" t="s">
        <v>19</v>
      </c>
      <c r="H88" t="s">
        <v>89</v>
      </c>
      <c r="I88" t="s">
        <v>272</v>
      </c>
      <c r="J88">
        <v>0</v>
      </c>
      <c r="K88" t="s">
        <v>91</v>
      </c>
      <c r="L88" t="s">
        <v>92</v>
      </c>
      <c r="M88" t="s">
        <v>93</v>
      </c>
      <c r="N88">
        <v>2</v>
      </c>
      <c r="O88" s="1">
        <v>45016.684687499997</v>
      </c>
      <c r="P88" s="1">
        <v>45016.693043981482</v>
      </c>
      <c r="Q88">
        <v>560</v>
      </c>
      <c r="R88">
        <v>162</v>
      </c>
      <c r="S88" t="b">
        <v>0</v>
      </c>
      <c r="T88" t="s">
        <v>94</v>
      </c>
      <c r="U88" t="b">
        <v>0</v>
      </c>
      <c r="V88" t="s">
        <v>95</v>
      </c>
      <c r="W88" s="1">
        <v>45016.686157407406</v>
      </c>
      <c r="X88">
        <v>73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102</v>
      </c>
      <c r="AI88" s="1">
        <v>45016.693043981482</v>
      </c>
      <c r="AJ88">
        <v>65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273</v>
      </c>
      <c r="BG88">
        <v>12</v>
      </c>
      <c r="BH88" t="s">
        <v>105</v>
      </c>
    </row>
    <row r="89" spans="1:60">
      <c r="A89" t="s">
        <v>274</v>
      </c>
      <c r="B89" t="s">
        <v>86</v>
      </c>
      <c r="C89" t="s">
        <v>275</v>
      </c>
      <c r="D89" t="s">
        <v>88</v>
      </c>
      <c r="E89" s="2" t="str">
        <f>HYPERLINK("capsilon://?command=openfolder&amp;siteaddress=entcreditunion.emaiq-na2.net&amp;folderid=FXBDB6502F-A29C-BD12-0896-4B44CEA60B7E","FX2303136")</f>
        <v>FX2303136</v>
      </c>
      <c r="F89" t="s">
        <v>19</v>
      </c>
      <c r="G89" t="s">
        <v>19</v>
      </c>
      <c r="H89" t="s">
        <v>89</v>
      </c>
      <c r="I89" t="s">
        <v>276</v>
      </c>
      <c r="J89">
        <v>0</v>
      </c>
      <c r="K89" t="s">
        <v>91</v>
      </c>
      <c r="L89" t="s">
        <v>92</v>
      </c>
      <c r="M89" t="s">
        <v>93</v>
      </c>
      <c r="N89">
        <v>2</v>
      </c>
      <c r="O89" s="1">
        <v>45016.732523148145</v>
      </c>
      <c r="P89" s="1">
        <v>45016.779305555552</v>
      </c>
      <c r="Q89">
        <v>2536</v>
      </c>
      <c r="R89">
        <v>1506</v>
      </c>
      <c r="S89" t="b">
        <v>0</v>
      </c>
      <c r="T89" t="s">
        <v>94</v>
      </c>
      <c r="U89" t="b">
        <v>0</v>
      </c>
      <c r="V89" t="s">
        <v>95</v>
      </c>
      <c r="W89" s="1">
        <v>45016.752025462964</v>
      </c>
      <c r="X89">
        <v>1261</v>
      </c>
      <c r="Y89">
        <v>73</v>
      </c>
      <c r="Z89">
        <v>0</v>
      </c>
      <c r="AA89">
        <v>73</v>
      </c>
      <c r="AB89">
        <v>0</v>
      </c>
      <c r="AC89">
        <v>37</v>
      </c>
      <c r="AD89">
        <v>-73</v>
      </c>
      <c r="AE89">
        <v>0</v>
      </c>
      <c r="AF89">
        <v>0</v>
      </c>
      <c r="AG89">
        <v>0</v>
      </c>
      <c r="AH89" t="s">
        <v>96</v>
      </c>
      <c r="AI89" s="1">
        <v>45016.779305555552</v>
      </c>
      <c r="AJ89">
        <v>245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-73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273</v>
      </c>
      <c r="BG89">
        <v>67</v>
      </c>
      <c r="BH89" t="s">
        <v>105</v>
      </c>
    </row>
    <row r="90" spans="1:60">
      <c r="A90" t="s">
        <v>277</v>
      </c>
      <c r="B90" t="s">
        <v>86</v>
      </c>
      <c r="C90" t="s">
        <v>278</v>
      </c>
      <c r="D90" t="s">
        <v>88</v>
      </c>
      <c r="E90" s="2" t="str">
        <f>HYPERLINK("capsilon://?command=openfolder&amp;siteaddress=entcreditunion.emaiq-na2.net&amp;folderid=FXEE47937D-349B-C433-EB93-BF36100912C3","FX230268")</f>
        <v>FX230268</v>
      </c>
      <c r="F90" t="s">
        <v>19</v>
      </c>
      <c r="G90" t="s">
        <v>19</v>
      </c>
      <c r="H90" t="s">
        <v>89</v>
      </c>
      <c r="I90" t="s">
        <v>279</v>
      </c>
      <c r="J90">
        <v>0</v>
      </c>
      <c r="K90" t="s">
        <v>91</v>
      </c>
      <c r="L90" t="s">
        <v>92</v>
      </c>
      <c r="M90" t="s">
        <v>93</v>
      </c>
      <c r="N90">
        <v>2</v>
      </c>
      <c r="O90" s="1">
        <v>44991.620833333334</v>
      </c>
      <c r="P90" s="1">
        <v>44991.80059027778</v>
      </c>
      <c r="Q90">
        <v>15218</v>
      </c>
      <c r="R90">
        <v>313</v>
      </c>
      <c r="S90" t="b">
        <v>0</v>
      </c>
      <c r="T90" t="s">
        <v>94</v>
      </c>
      <c r="U90" t="b">
        <v>0</v>
      </c>
      <c r="V90" t="s">
        <v>280</v>
      </c>
      <c r="W90" s="1">
        <v>44991.688217592593</v>
      </c>
      <c r="X90">
        <v>110</v>
      </c>
      <c r="Y90">
        <v>23</v>
      </c>
      <c r="Z90">
        <v>0</v>
      </c>
      <c r="AA90">
        <v>23</v>
      </c>
      <c r="AB90">
        <v>0</v>
      </c>
      <c r="AC90">
        <v>5</v>
      </c>
      <c r="AD90">
        <v>-23</v>
      </c>
      <c r="AE90">
        <v>0</v>
      </c>
      <c r="AF90">
        <v>0</v>
      </c>
      <c r="AG90">
        <v>0</v>
      </c>
      <c r="AH90" t="s">
        <v>103</v>
      </c>
      <c r="AI90" s="1">
        <v>44991.80059027778</v>
      </c>
      <c r="AJ90">
        <v>75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-23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281</v>
      </c>
      <c r="BG90">
        <v>258</v>
      </c>
      <c r="BH90" t="s">
        <v>98</v>
      </c>
    </row>
    <row r="91" spans="1:60">
      <c r="A91" t="s">
        <v>282</v>
      </c>
      <c r="B91" t="s">
        <v>86</v>
      </c>
      <c r="C91" t="s">
        <v>278</v>
      </c>
      <c r="D91" t="s">
        <v>88</v>
      </c>
      <c r="E91" s="2" t="str">
        <f>HYPERLINK("capsilon://?command=openfolder&amp;siteaddress=entcreditunion.emaiq-na2.net&amp;folderid=FXEE47937D-349B-C433-EB93-BF36100912C3","FX230268")</f>
        <v>FX230268</v>
      </c>
      <c r="F91" t="s">
        <v>19</v>
      </c>
      <c r="G91" t="s">
        <v>19</v>
      </c>
      <c r="H91" t="s">
        <v>89</v>
      </c>
      <c r="I91" t="s">
        <v>283</v>
      </c>
      <c r="J91">
        <v>0</v>
      </c>
      <c r="K91" t="s">
        <v>91</v>
      </c>
      <c r="L91" t="s">
        <v>92</v>
      </c>
      <c r="M91" t="s">
        <v>93</v>
      </c>
      <c r="N91">
        <v>1</v>
      </c>
      <c r="O91" s="1">
        <v>44991.621111111112</v>
      </c>
      <c r="P91" s="1">
        <v>44991.688761574071</v>
      </c>
      <c r="Q91">
        <v>5799</v>
      </c>
      <c r="R91">
        <v>46</v>
      </c>
      <c r="S91" t="b">
        <v>0</v>
      </c>
      <c r="T91" t="s">
        <v>94</v>
      </c>
      <c r="U91" t="b">
        <v>0</v>
      </c>
      <c r="V91" t="s">
        <v>280</v>
      </c>
      <c r="W91" s="1">
        <v>44991.688761574071</v>
      </c>
      <c r="X91">
        <v>46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40</v>
      </c>
      <c r="AF91">
        <v>0</v>
      </c>
      <c r="AG91">
        <v>1</v>
      </c>
      <c r="AH91" t="s">
        <v>94</v>
      </c>
      <c r="AI91" t="s">
        <v>94</v>
      </c>
      <c r="AJ91" t="s">
        <v>94</v>
      </c>
      <c r="AK91" t="s">
        <v>94</v>
      </c>
      <c r="AL91" t="s">
        <v>94</v>
      </c>
      <c r="AM91" t="s">
        <v>94</v>
      </c>
      <c r="AN91" t="s">
        <v>94</v>
      </c>
      <c r="AO91" t="s">
        <v>94</v>
      </c>
      <c r="AP91" t="s">
        <v>94</v>
      </c>
      <c r="AQ91" t="s">
        <v>94</v>
      </c>
      <c r="AR91" t="s">
        <v>94</v>
      </c>
      <c r="AS91" t="s">
        <v>94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281</v>
      </c>
      <c r="BG91">
        <v>97</v>
      </c>
      <c r="BH91" t="s">
        <v>105</v>
      </c>
    </row>
    <row r="92" spans="1:60">
      <c r="A92" t="s">
        <v>284</v>
      </c>
      <c r="B92" t="s">
        <v>86</v>
      </c>
      <c r="C92" t="s">
        <v>278</v>
      </c>
      <c r="D92" t="s">
        <v>88</v>
      </c>
      <c r="E92" s="2" t="str">
        <f>HYPERLINK("capsilon://?command=openfolder&amp;siteaddress=entcreditunion.emaiq-na2.net&amp;folderid=FXEE47937D-349B-C433-EB93-BF36100912C3","FX230268")</f>
        <v>FX230268</v>
      </c>
      <c r="F92" t="s">
        <v>19</v>
      </c>
      <c r="G92" t="s">
        <v>19</v>
      </c>
      <c r="H92" t="s">
        <v>89</v>
      </c>
      <c r="I92" t="s">
        <v>283</v>
      </c>
      <c r="J92">
        <v>0</v>
      </c>
      <c r="K92" t="s">
        <v>91</v>
      </c>
      <c r="L92" t="s">
        <v>92</v>
      </c>
      <c r="M92" t="s">
        <v>93</v>
      </c>
      <c r="N92">
        <v>2</v>
      </c>
      <c r="O92" s="1">
        <v>44991.689085648148</v>
      </c>
      <c r="P92" s="1">
        <v>44991.799710648149</v>
      </c>
      <c r="Q92">
        <v>9173</v>
      </c>
      <c r="R92">
        <v>385</v>
      </c>
      <c r="S92" t="b">
        <v>0</v>
      </c>
      <c r="T92" t="s">
        <v>94</v>
      </c>
      <c r="U92" t="b">
        <v>1</v>
      </c>
      <c r="V92" t="s">
        <v>280</v>
      </c>
      <c r="W92" s="1">
        <v>44991.690555555557</v>
      </c>
      <c r="X92">
        <v>105</v>
      </c>
      <c r="Y92">
        <v>23</v>
      </c>
      <c r="Z92">
        <v>0</v>
      </c>
      <c r="AA92">
        <v>23</v>
      </c>
      <c r="AB92">
        <v>0</v>
      </c>
      <c r="AC92">
        <v>6</v>
      </c>
      <c r="AD92">
        <v>-23</v>
      </c>
      <c r="AE92">
        <v>0</v>
      </c>
      <c r="AF92">
        <v>0</v>
      </c>
      <c r="AG92">
        <v>0</v>
      </c>
      <c r="AH92" t="s">
        <v>103</v>
      </c>
      <c r="AI92" s="1">
        <v>44991.799710648149</v>
      </c>
      <c r="AJ92">
        <v>273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-23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281</v>
      </c>
      <c r="BG92">
        <v>159</v>
      </c>
      <c r="BH92" t="s">
        <v>98</v>
      </c>
    </row>
    <row r="93" spans="1:60">
      <c r="A93" t="s">
        <v>285</v>
      </c>
      <c r="B93" t="s">
        <v>86</v>
      </c>
      <c r="C93" t="s">
        <v>286</v>
      </c>
      <c r="D93" t="s">
        <v>88</v>
      </c>
      <c r="E93" s="2" t="str">
        <f>HYPERLINK("capsilon://?command=openfolder&amp;siteaddress=entcreditunion.emaiq-na2.net&amp;folderid=FX04CEC0A8-6421-0897-BCAA-95DC721DFAE4","FX230319")</f>
        <v>FX230319</v>
      </c>
      <c r="F93" t="s">
        <v>19</v>
      </c>
      <c r="G93" t="s">
        <v>19</v>
      </c>
      <c r="H93" t="s">
        <v>89</v>
      </c>
      <c r="I93" t="s">
        <v>287</v>
      </c>
      <c r="J93">
        <v>0</v>
      </c>
      <c r="K93" t="s">
        <v>91</v>
      </c>
      <c r="L93" t="s">
        <v>92</v>
      </c>
      <c r="M93" t="s">
        <v>93</v>
      </c>
      <c r="N93">
        <v>1</v>
      </c>
      <c r="O93" s="1">
        <v>44992.644687499997</v>
      </c>
      <c r="P93" s="1">
        <v>44992.701655092591</v>
      </c>
      <c r="Q93">
        <v>3524</v>
      </c>
      <c r="R93">
        <v>1398</v>
      </c>
      <c r="S93" t="b">
        <v>0</v>
      </c>
      <c r="T93" t="s">
        <v>94</v>
      </c>
      <c r="U93" t="b">
        <v>0</v>
      </c>
      <c r="V93" t="s">
        <v>95</v>
      </c>
      <c r="W93" s="1">
        <v>44992.701655092591</v>
      </c>
      <c r="X93">
        <v>1398</v>
      </c>
      <c r="Y93">
        <v>44</v>
      </c>
      <c r="Z93">
        <v>0</v>
      </c>
      <c r="AA93">
        <v>44</v>
      </c>
      <c r="AB93">
        <v>0</v>
      </c>
      <c r="AC93">
        <v>12</v>
      </c>
      <c r="AD93">
        <v>-44</v>
      </c>
      <c r="AE93">
        <v>46</v>
      </c>
      <c r="AF93">
        <v>0</v>
      </c>
      <c r="AG93">
        <v>1</v>
      </c>
      <c r="AH93" t="s">
        <v>94</v>
      </c>
      <c r="AI93" t="s">
        <v>94</v>
      </c>
      <c r="AJ93" t="s">
        <v>94</v>
      </c>
      <c r="AK93" t="s">
        <v>94</v>
      </c>
      <c r="AL93" t="s">
        <v>94</v>
      </c>
      <c r="AM93" t="s">
        <v>94</v>
      </c>
      <c r="AN93" t="s">
        <v>94</v>
      </c>
      <c r="AO93" t="s">
        <v>94</v>
      </c>
      <c r="AP93" t="s">
        <v>94</v>
      </c>
      <c r="AQ93" t="s">
        <v>94</v>
      </c>
      <c r="AR93" t="s">
        <v>94</v>
      </c>
      <c r="AS93" t="s">
        <v>94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288</v>
      </c>
      <c r="BG93">
        <v>82</v>
      </c>
      <c r="BH93" t="s">
        <v>105</v>
      </c>
    </row>
    <row r="94" spans="1:60">
      <c r="A94" t="s">
        <v>289</v>
      </c>
      <c r="B94" t="s">
        <v>86</v>
      </c>
      <c r="C94" t="s">
        <v>286</v>
      </c>
      <c r="D94" t="s">
        <v>88</v>
      </c>
      <c r="E94" s="2" t="str">
        <f>HYPERLINK("capsilon://?command=openfolder&amp;siteaddress=entcreditunion.emaiq-na2.net&amp;folderid=FX04CEC0A8-6421-0897-BCAA-95DC721DFAE4","FX230319")</f>
        <v>FX230319</v>
      </c>
      <c r="F94" t="s">
        <v>19</v>
      </c>
      <c r="G94" t="s">
        <v>19</v>
      </c>
      <c r="H94" t="s">
        <v>89</v>
      </c>
      <c r="I94" t="s">
        <v>290</v>
      </c>
      <c r="J94">
        <v>0</v>
      </c>
      <c r="K94" t="s">
        <v>91</v>
      </c>
      <c r="L94" t="s">
        <v>92</v>
      </c>
      <c r="M94" t="s">
        <v>93</v>
      </c>
      <c r="N94">
        <v>2</v>
      </c>
      <c r="O94" s="1">
        <v>44992.644942129627</v>
      </c>
      <c r="P94" s="1">
        <v>44992.713414351849</v>
      </c>
      <c r="Q94">
        <v>5122</v>
      </c>
      <c r="R94">
        <v>794</v>
      </c>
      <c r="S94" t="b">
        <v>0</v>
      </c>
      <c r="T94" t="s">
        <v>94</v>
      </c>
      <c r="U94" t="b">
        <v>0</v>
      </c>
      <c r="V94" t="s">
        <v>95</v>
      </c>
      <c r="W94" s="1">
        <v>44992.708425925928</v>
      </c>
      <c r="X94">
        <v>584</v>
      </c>
      <c r="Y94">
        <v>23</v>
      </c>
      <c r="Z94">
        <v>0</v>
      </c>
      <c r="AA94">
        <v>23</v>
      </c>
      <c r="AB94">
        <v>0</v>
      </c>
      <c r="AC94">
        <v>3</v>
      </c>
      <c r="AD94">
        <v>-23</v>
      </c>
      <c r="AE94">
        <v>0</v>
      </c>
      <c r="AF94">
        <v>0</v>
      </c>
      <c r="AG94">
        <v>0</v>
      </c>
      <c r="AH94" t="s">
        <v>103</v>
      </c>
      <c r="AI94" s="1">
        <v>44992.713414351849</v>
      </c>
      <c r="AJ94">
        <v>210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-23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288</v>
      </c>
      <c r="BG94">
        <v>98</v>
      </c>
      <c r="BH94" t="s">
        <v>105</v>
      </c>
    </row>
    <row r="95" spans="1:60">
      <c r="A95" t="s">
        <v>291</v>
      </c>
      <c r="B95" t="s">
        <v>86</v>
      </c>
      <c r="C95" t="s">
        <v>286</v>
      </c>
      <c r="D95" t="s">
        <v>88</v>
      </c>
      <c r="E95" s="2" t="str">
        <f>HYPERLINK("capsilon://?command=openfolder&amp;siteaddress=entcreditunion.emaiq-na2.net&amp;folderid=FX04CEC0A8-6421-0897-BCAA-95DC721DFAE4","FX230319")</f>
        <v>FX230319</v>
      </c>
      <c r="F95" t="s">
        <v>19</v>
      </c>
      <c r="G95" t="s">
        <v>19</v>
      </c>
      <c r="H95" t="s">
        <v>89</v>
      </c>
      <c r="I95" t="s">
        <v>287</v>
      </c>
      <c r="J95">
        <v>0</v>
      </c>
      <c r="K95" t="s">
        <v>91</v>
      </c>
      <c r="L95" t="s">
        <v>92</v>
      </c>
      <c r="M95" t="s">
        <v>93</v>
      </c>
      <c r="N95">
        <v>2</v>
      </c>
      <c r="O95" s="1">
        <v>44992.702025462961</v>
      </c>
      <c r="P95" s="1">
        <v>44992.726921296293</v>
      </c>
      <c r="Q95">
        <v>1592</v>
      </c>
      <c r="R95">
        <v>559</v>
      </c>
      <c r="S95" t="b">
        <v>0</v>
      </c>
      <c r="T95" t="s">
        <v>94</v>
      </c>
      <c r="U95" t="b">
        <v>1</v>
      </c>
      <c r="V95" t="s">
        <v>292</v>
      </c>
      <c r="W95" s="1">
        <v>44992.722025462965</v>
      </c>
      <c r="X95">
        <v>437</v>
      </c>
      <c r="Y95">
        <v>23</v>
      </c>
      <c r="Z95">
        <v>0</v>
      </c>
      <c r="AA95">
        <v>23</v>
      </c>
      <c r="AB95">
        <v>0</v>
      </c>
      <c r="AC95">
        <v>5</v>
      </c>
      <c r="AD95">
        <v>-23</v>
      </c>
      <c r="AE95">
        <v>0</v>
      </c>
      <c r="AF95">
        <v>0</v>
      </c>
      <c r="AG95">
        <v>0</v>
      </c>
      <c r="AH95" t="s">
        <v>103</v>
      </c>
      <c r="AI95" s="1">
        <v>44992.726921296293</v>
      </c>
      <c r="AJ95">
        <v>79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-23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288</v>
      </c>
      <c r="BG95">
        <v>35</v>
      </c>
      <c r="BH95" t="s">
        <v>105</v>
      </c>
    </row>
    <row r="96" spans="1:60">
      <c r="A96" t="s">
        <v>293</v>
      </c>
      <c r="B96" t="s">
        <v>86</v>
      </c>
      <c r="C96" t="s">
        <v>294</v>
      </c>
      <c r="D96" t="s">
        <v>88</v>
      </c>
      <c r="E96" s="2" t="str">
        <f>HYPERLINK("capsilon://?command=openfolder&amp;siteaddress=entcreditunion.emaiq-na2.net&amp;folderid=FX4EF1A846-2BFA-3B30-04C3-3500AFBD4272","FX230340")</f>
        <v>FX230340</v>
      </c>
      <c r="F96" t="s">
        <v>19</v>
      </c>
      <c r="G96" t="s">
        <v>19</v>
      </c>
      <c r="H96" t="s">
        <v>89</v>
      </c>
      <c r="I96" t="s">
        <v>295</v>
      </c>
      <c r="J96">
        <v>0</v>
      </c>
      <c r="K96" t="s">
        <v>91</v>
      </c>
      <c r="L96" t="s">
        <v>92</v>
      </c>
      <c r="M96" t="s">
        <v>93</v>
      </c>
      <c r="N96">
        <v>1</v>
      </c>
      <c r="O96" s="1">
        <v>44993.416030092594</v>
      </c>
      <c r="P96" s="1">
        <v>44993.430219907408</v>
      </c>
      <c r="Q96">
        <v>1083</v>
      </c>
      <c r="R96">
        <v>143</v>
      </c>
      <c r="S96" t="b">
        <v>0</v>
      </c>
      <c r="T96" t="s">
        <v>94</v>
      </c>
      <c r="U96" t="b">
        <v>0</v>
      </c>
      <c r="V96" t="s">
        <v>296</v>
      </c>
      <c r="W96" s="1">
        <v>44993.430219907408</v>
      </c>
      <c r="X96">
        <v>143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54</v>
      </c>
      <c r="AF96">
        <v>0</v>
      </c>
      <c r="AG96">
        <v>1</v>
      </c>
      <c r="AH96" t="s">
        <v>94</v>
      </c>
      <c r="AI96" t="s">
        <v>94</v>
      </c>
      <c r="AJ96" t="s">
        <v>94</v>
      </c>
      <c r="AK96" t="s">
        <v>94</v>
      </c>
      <c r="AL96" t="s">
        <v>94</v>
      </c>
      <c r="AM96" t="s">
        <v>94</v>
      </c>
      <c r="AN96" t="s">
        <v>94</v>
      </c>
      <c r="AO96" t="s">
        <v>94</v>
      </c>
      <c r="AP96" t="s">
        <v>94</v>
      </c>
      <c r="AQ96" t="s">
        <v>94</v>
      </c>
      <c r="AR96" t="s">
        <v>94</v>
      </c>
      <c r="AS96" t="s">
        <v>94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297</v>
      </c>
      <c r="BG96">
        <v>20</v>
      </c>
      <c r="BH96" t="s">
        <v>105</v>
      </c>
    </row>
    <row r="97" spans="1:60">
      <c r="A97" t="s">
        <v>298</v>
      </c>
      <c r="B97" t="s">
        <v>86</v>
      </c>
      <c r="C97" t="s">
        <v>294</v>
      </c>
      <c r="D97" t="s">
        <v>88</v>
      </c>
      <c r="E97" s="2" t="str">
        <f>HYPERLINK("capsilon://?command=openfolder&amp;siteaddress=entcreditunion.emaiq-na2.net&amp;folderid=FX4EF1A846-2BFA-3B30-04C3-3500AFBD4272","FX230340")</f>
        <v>FX230340</v>
      </c>
      <c r="F97" t="s">
        <v>19</v>
      </c>
      <c r="G97" t="s">
        <v>19</v>
      </c>
      <c r="H97" t="s">
        <v>89</v>
      </c>
      <c r="I97" t="s">
        <v>299</v>
      </c>
      <c r="J97">
        <v>0</v>
      </c>
      <c r="K97" t="s">
        <v>91</v>
      </c>
      <c r="L97" t="s">
        <v>92</v>
      </c>
      <c r="M97" t="s">
        <v>93</v>
      </c>
      <c r="N97">
        <v>1</v>
      </c>
      <c r="O97" s="1">
        <v>44993.417094907411</v>
      </c>
      <c r="P97" s="1">
        <v>44993.431793981479</v>
      </c>
      <c r="Q97">
        <v>1135</v>
      </c>
      <c r="R97">
        <v>135</v>
      </c>
      <c r="S97" t="b">
        <v>0</v>
      </c>
      <c r="T97" t="s">
        <v>94</v>
      </c>
      <c r="U97" t="b">
        <v>0</v>
      </c>
      <c r="V97" t="s">
        <v>296</v>
      </c>
      <c r="W97" s="1">
        <v>44993.431793981479</v>
      </c>
      <c r="X97">
        <v>135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70</v>
      </c>
      <c r="AF97">
        <v>0</v>
      </c>
      <c r="AG97">
        <v>1</v>
      </c>
      <c r="AH97" t="s">
        <v>94</v>
      </c>
      <c r="AI97" t="s">
        <v>94</v>
      </c>
      <c r="AJ97" t="s">
        <v>94</v>
      </c>
      <c r="AK97" t="s">
        <v>94</v>
      </c>
      <c r="AL97" t="s">
        <v>94</v>
      </c>
      <c r="AM97" t="s">
        <v>94</v>
      </c>
      <c r="AN97" t="s">
        <v>94</v>
      </c>
      <c r="AO97" t="s">
        <v>94</v>
      </c>
      <c r="AP97" t="s">
        <v>94</v>
      </c>
      <c r="AQ97" t="s">
        <v>94</v>
      </c>
      <c r="AR97" t="s">
        <v>94</v>
      </c>
      <c r="AS97" t="s">
        <v>94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297</v>
      </c>
      <c r="BG97">
        <v>21</v>
      </c>
      <c r="BH97" t="s">
        <v>105</v>
      </c>
    </row>
    <row r="98" spans="1:60">
      <c r="A98" t="s">
        <v>300</v>
      </c>
      <c r="B98" t="s">
        <v>86</v>
      </c>
      <c r="C98" t="s">
        <v>301</v>
      </c>
      <c r="D98" t="s">
        <v>88</v>
      </c>
      <c r="E98" s="2" t="str">
        <f>HYPERLINK("capsilon://?command=openfolder&amp;siteaddress=entcreditunion.emaiq-na2.net&amp;folderid=FX96234019-A5A0-4DBD-DA80-2CEDA92258A5","FX230276")</f>
        <v>FX230276</v>
      </c>
      <c r="F98" t="s">
        <v>19</v>
      </c>
      <c r="G98" t="s">
        <v>19</v>
      </c>
      <c r="H98" t="s">
        <v>89</v>
      </c>
      <c r="I98" t="s">
        <v>302</v>
      </c>
      <c r="J98">
        <v>0</v>
      </c>
      <c r="K98" t="s">
        <v>91</v>
      </c>
      <c r="L98" t="s">
        <v>92</v>
      </c>
      <c r="M98" t="s">
        <v>93</v>
      </c>
      <c r="N98">
        <v>1</v>
      </c>
      <c r="O98" s="1">
        <v>44993.423101851855</v>
      </c>
      <c r="P98" s="1">
        <v>44993.491296296299</v>
      </c>
      <c r="Q98">
        <v>5494</v>
      </c>
      <c r="R98">
        <v>398</v>
      </c>
      <c r="S98" t="b">
        <v>0</v>
      </c>
      <c r="T98" t="s">
        <v>94</v>
      </c>
      <c r="U98" t="b">
        <v>0</v>
      </c>
      <c r="V98" t="s">
        <v>292</v>
      </c>
      <c r="W98" s="1">
        <v>44993.491296296299</v>
      </c>
      <c r="X98">
        <v>360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34</v>
      </c>
      <c r="AF98">
        <v>0</v>
      </c>
      <c r="AG98">
        <v>1</v>
      </c>
      <c r="AH98" t="s">
        <v>94</v>
      </c>
      <c r="AI98" t="s">
        <v>94</v>
      </c>
      <c r="AJ98" t="s">
        <v>94</v>
      </c>
      <c r="AK98" t="s">
        <v>94</v>
      </c>
      <c r="AL98" t="s">
        <v>94</v>
      </c>
      <c r="AM98" t="s">
        <v>94</v>
      </c>
      <c r="AN98" t="s">
        <v>94</v>
      </c>
      <c r="AO98" t="s">
        <v>94</v>
      </c>
      <c r="AP98" t="s">
        <v>94</v>
      </c>
      <c r="AQ98" t="s">
        <v>94</v>
      </c>
      <c r="AR98" t="s">
        <v>94</v>
      </c>
      <c r="AS98" t="s">
        <v>94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297</v>
      </c>
      <c r="BG98">
        <v>98</v>
      </c>
      <c r="BH98" t="s">
        <v>105</v>
      </c>
    </row>
    <row r="99" spans="1:60">
      <c r="A99" t="s">
        <v>303</v>
      </c>
      <c r="B99" t="s">
        <v>86</v>
      </c>
      <c r="C99" t="s">
        <v>301</v>
      </c>
      <c r="D99" t="s">
        <v>88</v>
      </c>
      <c r="E99" s="2" t="str">
        <f>HYPERLINK("capsilon://?command=openfolder&amp;siteaddress=entcreditunion.emaiq-na2.net&amp;folderid=FX96234019-A5A0-4DBD-DA80-2CEDA92258A5","FX230276")</f>
        <v>FX230276</v>
      </c>
      <c r="F99" t="s">
        <v>19</v>
      </c>
      <c r="G99" t="s">
        <v>19</v>
      </c>
      <c r="H99" t="s">
        <v>89</v>
      </c>
      <c r="I99" t="s">
        <v>304</v>
      </c>
      <c r="J99">
        <v>0</v>
      </c>
      <c r="K99" t="s">
        <v>91</v>
      </c>
      <c r="L99" t="s">
        <v>92</v>
      </c>
      <c r="M99" t="s">
        <v>93</v>
      </c>
      <c r="N99">
        <v>2</v>
      </c>
      <c r="O99" s="1">
        <v>44993.423715277779</v>
      </c>
      <c r="P99" s="1">
        <v>44993.538194444445</v>
      </c>
      <c r="Q99">
        <v>9609</v>
      </c>
      <c r="R99">
        <v>282</v>
      </c>
      <c r="S99" t="b">
        <v>0</v>
      </c>
      <c r="T99" t="s">
        <v>94</v>
      </c>
      <c r="U99" t="b">
        <v>0</v>
      </c>
      <c r="V99" t="s">
        <v>292</v>
      </c>
      <c r="W99" s="1">
        <v>44993.49422453704</v>
      </c>
      <c r="X99">
        <v>252</v>
      </c>
      <c r="Y99">
        <v>15</v>
      </c>
      <c r="Z99">
        <v>0</v>
      </c>
      <c r="AA99">
        <v>15</v>
      </c>
      <c r="AB99">
        <v>0</v>
      </c>
      <c r="AC99">
        <v>4</v>
      </c>
      <c r="AD99">
        <v>-15</v>
      </c>
      <c r="AE99">
        <v>0</v>
      </c>
      <c r="AF99">
        <v>0</v>
      </c>
      <c r="AG99">
        <v>0</v>
      </c>
      <c r="AH99" t="s">
        <v>103</v>
      </c>
      <c r="AI99" s="1">
        <v>44993.538194444445</v>
      </c>
      <c r="AJ99">
        <v>30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-15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297</v>
      </c>
      <c r="BG99">
        <v>164</v>
      </c>
      <c r="BH99" t="s">
        <v>98</v>
      </c>
    </row>
    <row r="100" spans="1:60">
      <c r="A100" t="s">
        <v>305</v>
      </c>
      <c r="B100" t="s">
        <v>86</v>
      </c>
      <c r="C100" t="s">
        <v>301</v>
      </c>
      <c r="D100" t="s">
        <v>88</v>
      </c>
      <c r="E100" s="2" t="str">
        <f>HYPERLINK("capsilon://?command=openfolder&amp;siteaddress=entcreditunion.emaiq-na2.net&amp;folderid=FX96234019-A5A0-4DBD-DA80-2CEDA92258A5","FX230276")</f>
        <v>FX230276</v>
      </c>
      <c r="F100" t="s">
        <v>19</v>
      </c>
      <c r="G100" t="s">
        <v>19</v>
      </c>
      <c r="H100" t="s">
        <v>89</v>
      </c>
      <c r="I100" t="s">
        <v>306</v>
      </c>
      <c r="J100">
        <v>0</v>
      </c>
      <c r="K100" t="s">
        <v>91</v>
      </c>
      <c r="L100" t="s">
        <v>92</v>
      </c>
      <c r="M100" t="s">
        <v>93</v>
      </c>
      <c r="N100">
        <v>1</v>
      </c>
      <c r="O100" s="1">
        <v>44993.423842592594</v>
      </c>
      <c r="P100" s="1">
        <v>44993.561747685184</v>
      </c>
      <c r="Q100">
        <v>10966</v>
      </c>
      <c r="R100">
        <v>949</v>
      </c>
      <c r="S100" t="b">
        <v>0</v>
      </c>
      <c r="T100" t="s">
        <v>94</v>
      </c>
      <c r="U100" t="b">
        <v>0</v>
      </c>
      <c r="V100" t="s">
        <v>292</v>
      </c>
      <c r="W100" s="1">
        <v>44993.561747685184</v>
      </c>
      <c r="X100">
        <v>860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30</v>
      </c>
      <c r="AF100">
        <v>0</v>
      </c>
      <c r="AG100">
        <v>1</v>
      </c>
      <c r="AH100" t="s">
        <v>94</v>
      </c>
      <c r="AI100" t="s">
        <v>94</v>
      </c>
      <c r="AJ100" t="s">
        <v>94</v>
      </c>
      <c r="AK100" t="s">
        <v>94</v>
      </c>
      <c r="AL100" t="s">
        <v>94</v>
      </c>
      <c r="AM100" t="s">
        <v>94</v>
      </c>
      <c r="AN100" t="s">
        <v>94</v>
      </c>
      <c r="AO100" t="s">
        <v>94</v>
      </c>
      <c r="AP100" t="s">
        <v>94</v>
      </c>
      <c r="AQ100" t="s">
        <v>94</v>
      </c>
      <c r="AR100" t="s">
        <v>94</v>
      </c>
      <c r="AS100" t="s">
        <v>94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297</v>
      </c>
      <c r="BG100">
        <v>198</v>
      </c>
      <c r="BH100" t="s">
        <v>98</v>
      </c>
    </row>
    <row r="101" spans="1:60">
      <c r="A101" t="s">
        <v>307</v>
      </c>
      <c r="B101" t="s">
        <v>86</v>
      </c>
      <c r="C101" t="s">
        <v>294</v>
      </c>
      <c r="D101" t="s">
        <v>88</v>
      </c>
      <c r="E101" s="2" t="str">
        <f>HYPERLINK("capsilon://?command=openfolder&amp;siteaddress=entcreditunion.emaiq-na2.net&amp;folderid=FX4EF1A846-2BFA-3B30-04C3-3500AFBD4272","FX230340")</f>
        <v>FX230340</v>
      </c>
      <c r="F101" t="s">
        <v>19</v>
      </c>
      <c r="G101" t="s">
        <v>19</v>
      </c>
      <c r="H101" t="s">
        <v>89</v>
      </c>
      <c r="I101" t="s">
        <v>295</v>
      </c>
      <c r="J101">
        <v>0</v>
      </c>
      <c r="K101" t="s">
        <v>91</v>
      </c>
      <c r="L101" t="s">
        <v>92</v>
      </c>
      <c r="M101" t="s">
        <v>93</v>
      </c>
      <c r="N101">
        <v>2</v>
      </c>
      <c r="O101" s="1">
        <v>44993.430625000001</v>
      </c>
      <c r="P101" s="1">
        <v>44993.445451388892</v>
      </c>
      <c r="Q101">
        <v>817</v>
      </c>
      <c r="R101">
        <v>464</v>
      </c>
      <c r="S101" t="b">
        <v>0</v>
      </c>
      <c r="T101" t="s">
        <v>94</v>
      </c>
      <c r="U101" t="b">
        <v>1</v>
      </c>
      <c r="V101" t="s">
        <v>296</v>
      </c>
      <c r="W101" s="1">
        <v>44993.433981481481</v>
      </c>
      <c r="X101">
        <v>188</v>
      </c>
      <c r="Y101">
        <v>45</v>
      </c>
      <c r="Z101">
        <v>0</v>
      </c>
      <c r="AA101">
        <v>45</v>
      </c>
      <c r="AB101">
        <v>3</v>
      </c>
      <c r="AC101">
        <v>18</v>
      </c>
      <c r="AD101">
        <v>-45</v>
      </c>
      <c r="AE101">
        <v>0</v>
      </c>
      <c r="AF101">
        <v>0</v>
      </c>
      <c r="AG101">
        <v>0</v>
      </c>
      <c r="AH101" t="s">
        <v>114</v>
      </c>
      <c r="AI101" s="1">
        <v>44993.445451388892</v>
      </c>
      <c r="AJ101">
        <v>276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-46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297</v>
      </c>
      <c r="BG101">
        <v>21</v>
      </c>
      <c r="BH101" t="s">
        <v>105</v>
      </c>
    </row>
    <row r="102" spans="1:60">
      <c r="A102" t="s">
        <v>308</v>
      </c>
      <c r="B102" t="s">
        <v>86</v>
      </c>
      <c r="C102" t="s">
        <v>294</v>
      </c>
      <c r="D102" t="s">
        <v>88</v>
      </c>
      <c r="E102" s="2" t="str">
        <f>HYPERLINK("capsilon://?command=openfolder&amp;siteaddress=entcreditunion.emaiq-na2.net&amp;folderid=FX4EF1A846-2BFA-3B30-04C3-3500AFBD4272","FX230340")</f>
        <v>FX230340</v>
      </c>
      <c r="F102" t="s">
        <v>19</v>
      </c>
      <c r="G102" t="s">
        <v>19</v>
      </c>
      <c r="H102" t="s">
        <v>89</v>
      </c>
      <c r="I102" t="s">
        <v>299</v>
      </c>
      <c r="J102">
        <v>0</v>
      </c>
      <c r="K102" t="s">
        <v>91</v>
      </c>
      <c r="L102" t="s">
        <v>92</v>
      </c>
      <c r="M102" t="s">
        <v>93</v>
      </c>
      <c r="N102">
        <v>2</v>
      </c>
      <c r="O102" s="1">
        <v>44993.432187500002</v>
      </c>
      <c r="P102" s="1">
        <v>44993.448425925926</v>
      </c>
      <c r="Q102">
        <v>984</v>
      </c>
      <c r="R102">
        <v>419</v>
      </c>
      <c r="S102" t="b">
        <v>0</v>
      </c>
      <c r="T102" t="s">
        <v>94</v>
      </c>
      <c r="U102" t="b">
        <v>1</v>
      </c>
      <c r="V102" t="s">
        <v>296</v>
      </c>
      <c r="W102" s="1">
        <v>44993.435879629629</v>
      </c>
      <c r="X102">
        <v>163</v>
      </c>
      <c r="Y102">
        <v>61</v>
      </c>
      <c r="Z102">
        <v>0</v>
      </c>
      <c r="AA102">
        <v>61</v>
      </c>
      <c r="AB102">
        <v>3</v>
      </c>
      <c r="AC102">
        <v>20</v>
      </c>
      <c r="AD102">
        <v>-61</v>
      </c>
      <c r="AE102">
        <v>0</v>
      </c>
      <c r="AF102">
        <v>0</v>
      </c>
      <c r="AG102">
        <v>0</v>
      </c>
      <c r="AH102" t="s">
        <v>114</v>
      </c>
      <c r="AI102" s="1">
        <v>44993.448425925926</v>
      </c>
      <c r="AJ102">
        <v>256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-61</v>
      </c>
      <c r="AQ102">
        <v>0</v>
      </c>
      <c r="AR102">
        <v>0</v>
      </c>
      <c r="AS102">
        <v>0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297</v>
      </c>
      <c r="BG102">
        <v>23</v>
      </c>
      <c r="BH102" t="s">
        <v>105</v>
      </c>
    </row>
    <row r="103" spans="1:60">
      <c r="A103" t="s">
        <v>309</v>
      </c>
      <c r="B103" t="s">
        <v>86</v>
      </c>
      <c r="C103" t="s">
        <v>301</v>
      </c>
      <c r="D103" t="s">
        <v>88</v>
      </c>
      <c r="E103" s="2" t="str">
        <f>HYPERLINK("capsilon://?command=openfolder&amp;siteaddress=entcreditunion.emaiq-na2.net&amp;folderid=FX96234019-A5A0-4DBD-DA80-2CEDA92258A5","FX230276")</f>
        <v>FX230276</v>
      </c>
      <c r="F103" t="s">
        <v>19</v>
      </c>
      <c r="G103" t="s">
        <v>19</v>
      </c>
      <c r="H103" t="s">
        <v>89</v>
      </c>
      <c r="I103" t="s">
        <v>302</v>
      </c>
      <c r="J103">
        <v>0</v>
      </c>
      <c r="K103" t="s">
        <v>91</v>
      </c>
      <c r="L103" t="s">
        <v>92</v>
      </c>
      <c r="M103" t="s">
        <v>93</v>
      </c>
      <c r="N103">
        <v>2</v>
      </c>
      <c r="O103" s="1">
        <v>44993.491631944446</v>
      </c>
      <c r="P103" s="1">
        <v>44993.537835648145</v>
      </c>
      <c r="Q103">
        <v>3553</v>
      </c>
      <c r="R103">
        <v>439</v>
      </c>
      <c r="S103" t="b">
        <v>0</v>
      </c>
      <c r="T103" t="s">
        <v>94</v>
      </c>
      <c r="U103" t="b">
        <v>1</v>
      </c>
      <c r="V103" t="s">
        <v>292</v>
      </c>
      <c r="W103" s="1">
        <v>44993.497986111113</v>
      </c>
      <c r="X103">
        <v>324</v>
      </c>
      <c r="Y103">
        <v>34</v>
      </c>
      <c r="Z103">
        <v>0</v>
      </c>
      <c r="AA103">
        <v>34</v>
      </c>
      <c r="AB103">
        <v>0</v>
      </c>
      <c r="AC103">
        <v>7</v>
      </c>
      <c r="AD103">
        <v>-34</v>
      </c>
      <c r="AE103">
        <v>0</v>
      </c>
      <c r="AF103">
        <v>0</v>
      </c>
      <c r="AG103">
        <v>0</v>
      </c>
      <c r="AH103" t="s">
        <v>103</v>
      </c>
      <c r="AI103" s="1">
        <v>44993.537835648145</v>
      </c>
      <c r="AJ103">
        <v>115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-34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297</v>
      </c>
      <c r="BG103">
        <v>66</v>
      </c>
      <c r="BH103" t="s">
        <v>105</v>
      </c>
    </row>
    <row r="104" spans="1:60">
      <c r="A104" t="s">
        <v>310</v>
      </c>
      <c r="B104" t="s">
        <v>86</v>
      </c>
      <c r="C104" t="s">
        <v>301</v>
      </c>
      <c r="D104" t="s">
        <v>88</v>
      </c>
      <c r="E104" s="2" t="str">
        <f>HYPERLINK("capsilon://?command=openfolder&amp;siteaddress=entcreditunion.emaiq-na2.net&amp;folderid=FX96234019-A5A0-4DBD-DA80-2CEDA92258A5","FX230276")</f>
        <v>FX230276</v>
      </c>
      <c r="F104" t="s">
        <v>19</v>
      </c>
      <c r="G104" t="s">
        <v>19</v>
      </c>
      <c r="H104" t="s">
        <v>89</v>
      </c>
      <c r="I104" t="s">
        <v>306</v>
      </c>
      <c r="J104">
        <v>0</v>
      </c>
      <c r="K104" t="s">
        <v>91</v>
      </c>
      <c r="L104" t="s">
        <v>92</v>
      </c>
      <c r="M104" t="s">
        <v>93</v>
      </c>
      <c r="N104">
        <v>2</v>
      </c>
      <c r="O104" s="1">
        <v>44993.562083333331</v>
      </c>
      <c r="P104" s="1">
        <v>44993.576990740738</v>
      </c>
      <c r="Q104">
        <v>1112</v>
      </c>
      <c r="R104">
        <v>176</v>
      </c>
      <c r="S104" t="b">
        <v>0</v>
      </c>
      <c r="T104" t="s">
        <v>94</v>
      </c>
      <c r="U104" t="b">
        <v>1</v>
      </c>
      <c r="V104" t="s">
        <v>292</v>
      </c>
      <c r="W104" s="1">
        <v>44993.569201388891</v>
      </c>
      <c r="X104">
        <v>94</v>
      </c>
      <c r="Y104">
        <v>15</v>
      </c>
      <c r="Z104">
        <v>0</v>
      </c>
      <c r="AA104">
        <v>15</v>
      </c>
      <c r="AB104">
        <v>0</v>
      </c>
      <c r="AC104">
        <v>5</v>
      </c>
      <c r="AD104">
        <v>-15</v>
      </c>
      <c r="AE104">
        <v>0</v>
      </c>
      <c r="AF104">
        <v>0</v>
      </c>
      <c r="AG104">
        <v>0</v>
      </c>
      <c r="AH104" t="s">
        <v>103</v>
      </c>
      <c r="AI104" s="1">
        <v>44993.576990740738</v>
      </c>
      <c r="AJ104">
        <v>82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-15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297</v>
      </c>
      <c r="BG104">
        <v>21</v>
      </c>
      <c r="BH104" t="s">
        <v>105</v>
      </c>
    </row>
    <row r="105" spans="1:60">
      <c r="A105" t="s">
        <v>311</v>
      </c>
      <c r="B105" t="s">
        <v>86</v>
      </c>
      <c r="C105" t="s">
        <v>312</v>
      </c>
      <c r="D105" t="s">
        <v>88</v>
      </c>
      <c r="E105" s="2" t="str">
        <f>HYPERLINK("capsilon://?command=openfolder&amp;siteaddress=entcreditunion.emaiq-na2.net&amp;folderid=FXB3077634-2EA9-AC6F-0AB0-40412CB65B6E","FX230337")</f>
        <v>FX230337</v>
      </c>
      <c r="F105" t="s">
        <v>19</v>
      </c>
      <c r="G105" t="s">
        <v>19</v>
      </c>
      <c r="H105" t="s">
        <v>89</v>
      </c>
      <c r="I105" t="s">
        <v>313</v>
      </c>
      <c r="J105">
        <v>0</v>
      </c>
      <c r="K105" t="s">
        <v>91</v>
      </c>
      <c r="L105" t="s">
        <v>92</v>
      </c>
      <c r="M105" t="s">
        <v>93</v>
      </c>
      <c r="N105">
        <v>1</v>
      </c>
      <c r="O105" s="1">
        <v>44993.600381944445</v>
      </c>
      <c r="P105" s="1">
        <v>44993.691053240742</v>
      </c>
      <c r="Q105">
        <v>6677</v>
      </c>
      <c r="R105">
        <v>1157</v>
      </c>
      <c r="S105" t="b">
        <v>0</v>
      </c>
      <c r="T105" t="s">
        <v>94</v>
      </c>
      <c r="U105" t="b">
        <v>0</v>
      </c>
      <c r="V105" t="s">
        <v>314</v>
      </c>
      <c r="W105" s="1">
        <v>44993.691053240742</v>
      </c>
      <c r="X105">
        <v>1157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170</v>
      </c>
      <c r="AF105">
        <v>0</v>
      </c>
      <c r="AG105">
        <v>1</v>
      </c>
      <c r="AH105" t="s">
        <v>94</v>
      </c>
      <c r="AI105" t="s">
        <v>94</v>
      </c>
      <c r="AJ105" t="s">
        <v>94</v>
      </c>
      <c r="AK105" t="s">
        <v>94</v>
      </c>
      <c r="AL105" t="s">
        <v>94</v>
      </c>
      <c r="AM105" t="s">
        <v>94</v>
      </c>
      <c r="AN105" t="s">
        <v>94</v>
      </c>
      <c r="AO105" t="s">
        <v>94</v>
      </c>
      <c r="AP105" t="s">
        <v>94</v>
      </c>
      <c r="AQ105" t="s">
        <v>94</v>
      </c>
      <c r="AR105" t="s">
        <v>94</v>
      </c>
      <c r="AS105" t="s">
        <v>94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297</v>
      </c>
      <c r="BG105">
        <v>130</v>
      </c>
      <c r="BH105" t="s">
        <v>98</v>
      </c>
    </row>
    <row r="106" spans="1:60">
      <c r="A106" t="s">
        <v>315</v>
      </c>
      <c r="B106" t="s">
        <v>86</v>
      </c>
      <c r="C106" t="s">
        <v>312</v>
      </c>
      <c r="D106" t="s">
        <v>88</v>
      </c>
      <c r="E106" s="2" t="str">
        <f>HYPERLINK("capsilon://?command=openfolder&amp;siteaddress=entcreditunion.emaiq-na2.net&amp;folderid=FXB3077634-2EA9-AC6F-0AB0-40412CB65B6E","FX230337")</f>
        <v>FX230337</v>
      </c>
      <c r="F106" t="s">
        <v>19</v>
      </c>
      <c r="G106" t="s">
        <v>19</v>
      </c>
      <c r="H106" t="s">
        <v>89</v>
      </c>
      <c r="I106" t="s">
        <v>313</v>
      </c>
      <c r="J106">
        <v>0</v>
      </c>
      <c r="K106" t="s">
        <v>91</v>
      </c>
      <c r="L106" t="s">
        <v>92</v>
      </c>
      <c r="M106" t="s">
        <v>93</v>
      </c>
      <c r="N106">
        <v>2</v>
      </c>
      <c r="O106" s="1">
        <v>44993.691724537035</v>
      </c>
      <c r="P106" s="1">
        <v>44993.736377314817</v>
      </c>
      <c r="Q106">
        <v>2818</v>
      </c>
      <c r="R106">
        <v>1040</v>
      </c>
      <c r="S106" t="b">
        <v>0</v>
      </c>
      <c r="T106" t="s">
        <v>94</v>
      </c>
      <c r="U106" t="b">
        <v>1</v>
      </c>
      <c r="V106" t="s">
        <v>314</v>
      </c>
      <c r="W106" s="1">
        <v>44993.700891203705</v>
      </c>
      <c r="X106">
        <v>788</v>
      </c>
      <c r="Y106">
        <v>85</v>
      </c>
      <c r="Z106">
        <v>0</v>
      </c>
      <c r="AA106">
        <v>85</v>
      </c>
      <c r="AB106">
        <v>0</v>
      </c>
      <c r="AC106">
        <v>15</v>
      </c>
      <c r="AD106">
        <v>-85</v>
      </c>
      <c r="AE106">
        <v>0</v>
      </c>
      <c r="AF106">
        <v>0</v>
      </c>
      <c r="AG106">
        <v>0</v>
      </c>
      <c r="AH106" t="s">
        <v>103</v>
      </c>
      <c r="AI106" s="1">
        <v>44993.736377314817</v>
      </c>
      <c r="AJ106">
        <v>252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-86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297</v>
      </c>
      <c r="BG106">
        <v>64</v>
      </c>
      <c r="BH106" t="s">
        <v>105</v>
      </c>
    </row>
    <row r="107" spans="1:60">
      <c r="A107" t="s">
        <v>316</v>
      </c>
      <c r="B107" t="s">
        <v>86</v>
      </c>
      <c r="C107" t="s">
        <v>286</v>
      </c>
      <c r="D107" t="s">
        <v>88</v>
      </c>
      <c r="E107" s="2" t="str">
        <f>HYPERLINK("capsilon://?command=openfolder&amp;siteaddress=entcreditunion.emaiq-na2.net&amp;folderid=FX04CEC0A8-6421-0897-BCAA-95DC721DFAE4","FX230319")</f>
        <v>FX230319</v>
      </c>
      <c r="F107" t="s">
        <v>19</v>
      </c>
      <c r="G107" t="s">
        <v>19</v>
      </c>
      <c r="H107" t="s">
        <v>89</v>
      </c>
      <c r="I107" t="s">
        <v>317</v>
      </c>
      <c r="J107">
        <v>0</v>
      </c>
      <c r="K107" t="s">
        <v>91</v>
      </c>
      <c r="L107" t="s">
        <v>92</v>
      </c>
      <c r="M107" t="s">
        <v>93</v>
      </c>
      <c r="N107">
        <v>2</v>
      </c>
      <c r="O107" s="1">
        <v>44993.716863425929</v>
      </c>
      <c r="P107" s="1">
        <v>44993.737696759257</v>
      </c>
      <c r="Q107">
        <v>1375</v>
      </c>
      <c r="R107">
        <v>425</v>
      </c>
      <c r="S107" t="b">
        <v>0</v>
      </c>
      <c r="T107" t="s">
        <v>94</v>
      </c>
      <c r="U107" t="b">
        <v>0</v>
      </c>
      <c r="V107" t="s">
        <v>292</v>
      </c>
      <c r="W107" s="1">
        <v>44993.723090277781</v>
      </c>
      <c r="X107">
        <v>377</v>
      </c>
      <c r="Y107">
        <v>21</v>
      </c>
      <c r="Z107">
        <v>0</v>
      </c>
      <c r="AA107">
        <v>21</v>
      </c>
      <c r="AB107">
        <v>0</v>
      </c>
      <c r="AC107">
        <v>10</v>
      </c>
      <c r="AD107">
        <v>-21</v>
      </c>
      <c r="AE107">
        <v>0</v>
      </c>
      <c r="AF107">
        <v>0</v>
      </c>
      <c r="AG107">
        <v>0</v>
      </c>
      <c r="AH107" t="s">
        <v>103</v>
      </c>
      <c r="AI107" s="1">
        <v>44993.737696759257</v>
      </c>
      <c r="AJ107">
        <v>48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-21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297</v>
      </c>
      <c r="BG107">
        <v>30</v>
      </c>
      <c r="BH107" t="s">
        <v>105</v>
      </c>
    </row>
    <row r="108" spans="1:60">
      <c r="A108" t="s">
        <v>318</v>
      </c>
      <c r="B108" t="s">
        <v>86</v>
      </c>
      <c r="C108" t="s">
        <v>286</v>
      </c>
      <c r="D108" t="s">
        <v>88</v>
      </c>
      <c r="E108" s="2" t="str">
        <f>HYPERLINK("capsilon://?command=openfolder&amp;siteaddress=entcreditunion.emaiq-na2.net&amp;folderid=FX04CEC0A8-6421-0897-BCAA-95DC721DFAE4","FX230319")</f>
        <v>FX230319</v>
      </c>
      <c r="F108" t="s">
        <v>19</v>
      </c>
      <c r="G108" t="s">
        <v>19</v>
      </c>
      <c r="H108" t="s">
        <v>89</v>
      </c>
      <c r="I108" t="s">
        <v>319</v>
      </c>
      <c r="J108">
        <v>0</v>
      </c>
      <c r="K108" t="s">
        <v>91</v>
      </c>
      <c r="L108" t="s">
        <v>92</v>
      </c>
      <c r="M108" t="s">
        <v>93</v>
      </c>
      <c r="N108">
        <v>1</v>
      </c>
      <c r="O108" s="1">
        <v>44993.717118055552</v>
      </c>
      <c r="P108" s="1">
        <v>44993.72828703704</v>
      </c>
      <c r="Q108">
        <v>516</v>
      </c>
      <c r="R108">
        <v>449</v>
      </c>
      <c r="S108" t="b">
        <v>0</v>
      </c>
      <c r="T108" t="s">
        <v>94</v>
      </c>
      <c r="U108" t="b">
        <v>0</v>
      </c>
      <c r="V108" t="s">
        <v>292</v>
      </c>
      <c r="W108" s="1">
        <v>44993.72828703704</v>
      </c>
      <c r="X108">
        <v>449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32</v>
      </c>
      <c r="AF108">
        <v>0</v>
      </c>
      <c r="AG108">
        <v>2</v>
      </c>
      <c r="AH108" t="s">
        <v>94</v>
      </c>
      <c r="AI108" t="s">
        <v>94</v>
      </c>
      <c r="AJ108" t="s">
        <v>94</v>
      </c>
      <c r="AK108" t="s">
        <v>94</v>
      </c>
      <c r="AL108" t="s">
        <v>94</v>
      </c>
      <c r="AM108" t="s">
        <v>94</v>
      </c>
      <c r="AN108" t="s">
        <v>94</v>
      </c>
      <c r="AO108" t="s">
        <v>94</v>
      </c>
      <c r="AP108" t="s">
        <v>94</v>
      </c>
      <c r="AQ108" t="s">
        <v>94</v>
      </c>
      <c r="AR108" t="s">
        <v>94</v>
      </c>
      <c r="AS108" t="s">
        <v>94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297</v>
      </c>
      <c r="BG108">
        <v>16</v>
      </c>
      <c r="BH108" t="s">
        <v>105</v>
      </c>
    </row>
    <row r="109" spans="1:60">
      <c r="A109" t="s">
        <v>320</v>
      </c>
      <c r="B109" t="s">
        <v>86</v>
      </c>
      <c r="C109" t="s">
        <v>286</v>
      </c>
      <c r="D109" t="s">
        <v>88</v>
      </c>
      <c r="E109" s="2" t="str">
        <f>HYPERLINK("capsilon://?command=openfolder&amp;siteaddress=entcreditunion.emaiq-na2.net&amp;folderid=FX04CEC0A8-6421-0897-BCAA-95DC721DFAE4","FX230319")</f>
        <v>FX230319</v>
      </c>
      <c r="F109" t="s">
        <v>19</v>
      </c>
      <c r="G109" t="s">
        <v>19</v>
      </c>
      <c r="H109" t="s">
        <v>89</v>
      </c>
      <c r="I109" t="s">
        <v>319</v>
      </c>
      <c r="J109">
        <v>106</v>
      </c>
      <c r="K109" t="s">
        <v>91</v>
      </c>
      <c r="L109" t="s">
        <v>92</v>
      </c>
      <c r="M109" t="s">
        <v>93</v>
      </c>
      <c r="N109">
        <v>2</v>
      </c>
      <c r="O109" s="1">
        <v>44993.729004629633</v>
      </c>
      <c r="P109" s="1">
        <v>44993.737129629626</v>
      </c>
      <c r="Q109">
        <v>21</v>
      </c>
      <c r="R109">
        <v>681</v>
      </c>
      <c r="S109" t="b">
        <v>0</v>
      </c>
      <c r="T109" t="s">
        <v>94</v>
      </c>
      <c r="U109" t="b">
        <v>1</v>
      </c>
      <c r="V109" t="s">
        <v>292</v>
      </c>
      <c r="W109" s="1">
        <v>44993.736215277779</v>
      </c>
      <c r="X109">
        <v>616</v>
      </c>
      <c r="Y109">
        <v>53</v>
      </c>
      <c r="Z109">
        <v>0</v>
      </c>
      <c r="AA109">
        <v>53</v>
      </c>
      <c r="AB109">
        <v>0</v>
      </c>
      <c r="AC109">
        <v>13</v>
      </c>
      <c r="AD109">
        <v>53</v>
      </c>
      <c r="AE109">
        <v>0</v>
      </c>
      <c r="AF109">
        <v>0</v>
      </c>
      <c r="AG109">
        <v>0</v>
      </c>
      <c r="AH109" t="s">
        <v>103</v>
      </c>
      <c r="AI109" s="1">
        <v>44993.737129629626</v>
      </c>
      <c r="AJ109">
        <v>65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53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297</v>
      </c>
      <c r="BG109">
        <v>11</v>
      </c>
      <c r="BH109" t="s">
        <v>105</v>
      </c>
    </row>
    <row r="110" spans="1:60">
      <c r="A110" t="s">
        <v>321</v>
      </c>
      <c r="B110" t="s">
        <v>86</v>
      </c>
      <c r="C110" t="s">
        <v>322</v>
      </c>
      <c r="D110" t="s">
        <v>88</v>
      </c>
      <c r="E110" s="2" t="str">
        <f>HYPERLINK("capsilon://?command=openfolder&amp;siteaddress=entcreditunion.emaiq-na2.net&amp;folderid=FX08041834-6040-13BD-25A4-DA6BE5E7CA54","FX230321")</f>
        <v>FX230321</v>
      </c>
      <c r="F110" t="s">
        <v>19</v>
      </c>
      <c r="G110" t="s">
        <v>19</v>
      </c>
      <c r="H110" t="s">
        <v>89</v>
      </c>
      <c r="I110" t="s">
        <v>323</v>
      </c>
      <c r="J110">
        <v>0</v>
      </c>
      <c r="K110" t="s">
        <v>91</v>
      </c>
      <c r="L110" t="s">
        <v>92</v>
      </c>
      <c r="M110" t="s">
        <v>93</v>
      </c>
      <c r="N110">
        <v>1</v>
      </c>
      <c r="O110" s="1">
        <v>44993.762685185182</v>
      </c>
      <c r="P110" s="1">
        <v>44993.766932870371</v>
      </c>
      <c r="Q110">
        <v>90</v>
      </c>
      <c r="R110">
        <v>277</v>
      </c>
      <c r="S110" t="b">
        <v>0</v>
      </c>
      <c r="T110" t="s">
        <v>94</v>
      </c>
      <c r="U110" t="b">
        <v>0</v>
      </c>
      <c r="V110" t="s">
        <v>324</v>
      </c>
      <c r="W110" s="1">
        <v>44993.766932870371</v>
      </c>
      <c r="X110">
        <v>277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 t="s">
        <v>94</v>
      </c>
      <c r="AI110" t="s">
        <v>94</v>
      </c>
      <c r="AJ110" t="s">
        <v>94</v>
      </c>
      <c r="AK110" t="s">
        <v>94</v>
      </c>
      <c r="AL110" t="s">
        <v>94</v>
      </c>
      <c r="AM110" t="s">
        <v>94</v>
      </c>
      <c r="AN110" t="s">
        <v>94</v>
      </c>
      <c r="AO110" t="s">
        <v>94</v>
      </c>
      <c r="AP110" t="s">
        <v>94</v>
      </c>
      <c r="AQ110" t="s">
        <v>94</v>
      </c>
      <c r="AR110" t="s">
        <v>94</v>
      </c>
      <c r="AS110" t="s">
        <v>94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297</v>
      </c>
      <c r="BG110">
        <v>6</v>
      </c>
      <c r="BH110" t="s">
        <v>105</v>
      </c>
    </row>
    <row r="111" spans="1:60">
      <c r="A111" t="s">
        <v>325</v>
      </c>
      <c r="B111" t="s">
        <v>86</v>
      </c>
      <c r="C111" t="s">
        <v>322</v>
      </c>
      <c r="D111" t="s">
        <v>88</v>
      </c>
      <c r="E111" s="2" t="str">
        <f>HYPERLINK("capsilon://?command=openfolder&amp;siteaddress=entcreditunion.emaiq-na2.net&amp;folderid=FX08041834-6040-13BD-25A4-DA6BE5E7CA54","FX230321")</f>
        <v>FX230321</v>
      </c>
      <c r="F111" t="s">
        <v>19</v>
      </c>
      <c r="G111" t="s">
        <v>19</v>
      </c>
      <c r="H111" t="s">
        <v>89</v>
      </c>
      <c r="I111" t="s">
        <v>323</v>
      </c>
      <c r="J111">
        <v>0</v>
      </c>
      <c r="K111" t="s">
        <v>91</v>
      </c>
      <c r="L111" t="s">
        <v>92</v>
      </c>
      <c r="M111" t="s">
        <v>93</v>
      </c>
      <c r="N111">
        <v>2</v>
      </c>
      <c r="O111" s="1">
        <v>44993.767476851855</v>
      </c>
      <c r="P111" s="1">
        <v>44993.788807870369</v>
      </c>
      <c r="Q111">
        <v>1199</v>
      </c>
      <c r="R111">
        <v>644</v>
      </c>
      <c r="S111" t="b">
        <v>0</v>
      </c>
      <c r="T111" t="s">
        <v>94</v>
      </c>
      <c r="U111" t="b">
        <v>1</v>
      </c>
      <c r="V111" t="s">
        <v>324</v>
      </c>
      <c r="W111" s="1">
        <v>44993.77239583333</v>
      </c>
      <c r="X111">
        <v>424</v>
      </c>
      <c r="Y111">
        <v>92</v>
      </c>
      <c r="Z111">
        <v>0</v>
      </c>
      <c r="AA111">
        <v>92</v>
      </c>
      <c r="AB111">
        <v>0</v>
      </c>
      <c r="AC111">
        <v>31</v>
      </c>
      <c r="AD111">
        <v>-92</v>
      </c>
      <c r="AE111">
        <v>0</v>
      </c>
      <c r="AF111">
        <v>0</v>
      </c>
      <c r="AG111">
        <v>0</v>
      </c>
      <c r="AH111" t="s">
        <v>103</v>
      </c>
      <c r="AI111" s="1">
        <v>44993.788807870369</v>
      </c>
      <c r="AJ111">
        <v>166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-92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297</v>
      </c>
      <c r="BG111">
        <v>30</v>
      </c>
      <c r="BH111" t="s">
        <v>105</v>
      </c>
    </row>
    <row r="112" spans="1:60">
      <c r="A112" t="s">
        <v>326</v>
      </c>
      <c r="B112" t="s">
        <v>86</v>
      </c>
      <c r="C112" t="s">
        <v>286</v>
      </c>
      <c r="D112" t="s">
        <v>88</v>
      </c>
      <c r="E112" s="2" t="str">
        <f>HYPERLINK("capsilon://?command=openfolder&amp;siteaddress=entcreditunion.emaiq-na2.net&amp;folderid=FX04CEC0A8-6421-0897-BCAA-95DC721DFAE4","FX230319")</f>
        <v>FX230319</v>
      </c>
      <c r="F112" t="s">
        <v>19</v>
      </c>
      <c r="G112" t="s">
        <v>19</v>
      </c>
      <c r="H112" t="s">
        <v>89</v>
      </c>
      <c r="I112" t="s">
        <v>327</v>
      </c>
      <c r="J112">
        <v>0</v>
      </c>
      <c r="K112" t="s">
        <v>91</v>
      </c>
      <c r="L112" t="s">
        <v>92</v>
      </c>
      <c r="M112" t="s">
        <v>93</v>
      </c>
      <c r="N112">
        <v>1</v>
      </c>
      <c r="O112" s="1">
        <v>44994.630358796298</v>
      </c>
      <c r="P112" s="1">
        <v>44994.681307870371</v>
      </c>
      <c r="Q112">
        <v>3489</v>
      </c>
      <c r="R112">
        <v>913</v>
      </c>
      <c r="S112" t="b">
        <v>0</v>
      </c>
      <c r="T112" t="s">
        <v>94</v>
      </c>
      <c r="U112" t="b">
        <v>0</v>
      </c>
      <c r="V112" t="s">
        <v>292</v>
      </c>
      <c r="W112" s="1">
        <v>44994.681307870371</v>
      </c>
      <c r="X112">
        <v>913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124</v>
      </c>
      <c r="AF112">
        <v>0</v>
      </c>
      <c r="AG112">
        <v>1</v>
      </c>
      <c r="AH112" t="s">
        <v>94</v>
      </c>
      <c r="AI112" t="s">
        <v>94</v>
      </c>
      <c r="AJ112" t="s">
        <v>94</v>
      </c>
      <c r="AK112" t="s">
        <v>94</v>
      </c>
      <c r="AL112" t="s">
        <v>94</v>
      </c>
      <c r="AM112" t="s">
        <v>94</v>
      </c>
      <c r="AN112" t="s">
        <v>94</v>
      </c>
      <c r="AO112" t="s">
        <v>94</v>
      </c>
      <c r="AP112" t="s">
        <v>94</v>
      </c>
      <c r="AQ112" t="s">
        <v>94</v>
      </c>
      <c r="AR112" t="s">
        <v>94</v>
      </c>
      <c r="AS112" t="s">
        <v>94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328</v>
      </c>
      <c r="BG112">
        <v>73</v>
      </c>
      <c r="BH112" t="s">
        <v>105</v>
      </c>
    </row>
    <row r="113" spans="1:60">
      <c r="A113" t="s">
        <v>329</v>
      </c>
      <c r="B113" t="s">
        <v>86</v>
      </c>
      <c r="C113" t="s">
        <v>330</v>
      </c>
      <c r="D113" t="s">
        <v>88</v>
      </c>
      <c r="E113" s="2" t="str">
        <f>HYPERLINK("capsilon://?command=openfolder&amp;siteaddress=entcreditunion.emaiq-na2.net&amp;folderid=FX1775CFD9-306D-EEAB-21CA-2BC45FD4C9D7","FX230339")</f>
        <v>FX230339</v>
      </c>
      <c r="F113" t="s">
        <v>19</v>
      </c>
      <c r="G113" t="s">
        <v>19</v>
      </c>
      <c r="H113" t="s">
        <v>89</v>
      </c>
      <c r="I113" t="s">
        <v>331</v>
      </c>
      <c r="J113">
        <v>0</v>
      </c>
      <c r="K113" t="s">
        <v>91</v>
      </c>
      <c r="L113" t="s">
        <v>92</v>
      </c>
      <c r="M113" t="s">
        <v>93</v>
      </c>
      <c r="N113">
        <v>2</v>
      </c>
      <c r="O113" s="1">
        <v>44994.662499999999</v>
      </c>
      <c r="P113" s="1">
        <v>44994.783032407409</v>
      </c>
      <c r="Q113">
        <v>10295</v>
      </c>
      <c r="R113">
        <v>119</v>
      </c>
      <c r="S113" t="b">
        <v>0</v>
      </c>
      <c r="T113" t="s">
        <v>94</v>
      </c>
      <c r="U113" t="b">
        <v>0</v>
      </c>
      <c r="V113" t="s">
        <v>292</v>
      </c>
      <c r="W113" s="1">
        <v>44994.72996527778</v>
      </c>
      <c r="X113">
        <v>67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103</v>
      </c>
      <c r="AI113" s="1">
        <v>44994.783032407409</v>
      </c>
      <c r="AJ113">
        <v>15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328</v>
      </c>
      <c r="BG113">
        <v>173</v>
      </c>
      <c r="BH113" t="s">
        <v>98</v>
      </c>
    </row>
    <row r="114" spans="1:60">
      <c r="A114" t="s">
        <v>332</v>
      </c>
      <c r="B114" t="s">
        <v>86</v>
      </c>
      <c r="C114" t="s">
        <v>286</v>
      </c>
      <c r="D114" t="s">
        <v>88</v>
      </c>
      <c r="E114" s="2" t="str">
        <f>HYPERLINK("capsilon://?command=openfolder&amp;siteaddress=entcreditunion.emaiq-na2.net&amp;folderid=FX04CEC0A8-6421-0897-BCAA-95DC721DFAE4","FX230319")</f>
        <v>FX230319</v>
      </c>
      <c r="F114" t="s">
        <v>19</v>
      </c>
      <c r="G114" t="s">
        <v>19</v>
      </c>
      <c r="H114" t="s">
        <v>89</v>
      </c>
      <c r="I114" t="s">
        <v>327</v>
      </c>
      <c r="J114">
        <v>0</v>
      </c>
      <c r="K114" t="s">
        <v>91</v>
      </c>
      <c r="L114" t="s">
        <v>92</v>
      </c>
      <c r="M114" t="s">
        <v>93</v>
      </c>
      <c r="N114">
        <v>2</v>
      </c>
      <c r="O114" s="1">
        <v>44994.681886574072</v>
      </c>
      <c r="P114" s="1">
        <v>44994.782847222225</v>
      </c>
      <c r="Q114">
        <v>7136</v>
      </c>
      <c r="R114">
        <v>1587</v>
      </c>
      <c r="S114" t="b">
        <v>0</v>
      </c>
      <c r="T114" t="s">
        <v>94</v>
      </c>
      <c r="U114" t="b">
        <v>1</v>
      </c>
      <c r="V114" t="s">
        <v>314</v>
      </c>
      <c r="W114" s="1">
        <v>44994.740219907406</v>
      </c>
      <c r="X114">
        <v>1211</v>
      </c>
      <c r="Y114">
        <v>106</v>
      </c>
      <c r="Z114">
        <v>0</v>
      </c>
      <c r="AA114">
        <v>106</v>
      </c>
      <c r="AB114">
        <v>0</v>
      </c>
      <c r="AC114">
        <v>25</v>
      </c>
      <c r="AD114">
        <v>-106</v>
      </c>
      <c r="AE114">
        <v>0</v>
      </c>
      <c r="AF114">
        <v>0</v>
      </c>
      <c r="AG114">
        <v>0</v>
      </c>
      <c r="AH114" t="s">
        <v>103</v>
      </c>
      <c r="AI114" s="1">
        <v>44994.782847222225</v>
      </c>
      <c r="AJ114">
        <v>376</v>
      </c>
      <c r="AK114">
        <v>1</v>
      </c>
      <c r="AL114">
        <v>0</v>
      </c>
      <c r="AM114">
        <v>1</v>
      </c>
      <c r="AN114">
        <v>0</v>
      </c>
      <c r="AO114">
        <v>2</v>
      </c>
      <c r="AP114">
        <v>-107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328</v>
      </c>
      <c r="BG114">
        <v>145</v>
      </c>
      <c r="BH114" t="s">
        <v>98</v>
      </c>
    </row>
    <row r="115" spans="1:60">
      <c r="A115" t="s">
        <v>333</v>
      </c>
      <c r="B115" t="s">
        <v>86</v>
      </c>
      <c r="C115" t="s">
        <v>330</v>
      </c>
      <c r="D115" t="s">
        <v>88</v>
      </c>
      <c r="E115" s="2" t="str">
        <f>HYPERLINK("capsilon://?command=openfolder&amp;siteaddress=entcreditunion.emaiq-na2.net&amp;folderid=FX1775CFD9-306D-EEAB-21CA-2BC45FD4C9D7","FX230339")</f>
        <v>FX230339</v>
      </c>
      <c r="F115" t="s">
        <v>19</v>
      </c>
      <c r="G115" t="s">
        <v>19</v>
      </c>
      <c r="H115" t="s">
        <v>89</v>
      </c>
      <c r="I115" t="s">
        <v>334</v>
      </c>
      <c r="J115">
        <v>0</v>
      </c>
      <c r="K115" t="s">
        <v>91</v>
      </c>
      <c r="L115" t="s">
        <v>92</v>
      </c>
      <c r="M115" t="s">
        <v>93</v>
      </c>
      <c r="N115">
        <v>1</v>
      </c>
      <c r="O115" s="1">
        <v>44997.396458333336</v>
      </c>
      <c r="P115" s="1">
        <v>44998.166956018518</v>
      </c>
      <c r="Q115">
        <v>66421</v>
      </c>
      <c r="R115">
        <v>150</v>
      </c>
      <c r="S115" t="b">
        <v>0</v>
      </c>
      <c r="T115" t="s">
        <v>94</v>
      </c>
      <c r="U115" t="b">
        <v>0</v>
      </c>
      <c r="V115" t="s">
        <v>335</v>
      </c>
      <c r="W115" s="1">
        <v>44998.166956018518</v>
      </c>
      <c r="X115">
        <v>125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15</v>
      </c>
      <c r="AF115">
        <v>0</v>
      </c>
      <c r="AG115">
        <v>1</v>
      </c>
      <c r="AH115" t="s">
        <v>94</v>
      </c>
      <c r="AI115" t="s">
        <v>94</v>
      </c>
      <c r="AJ115" t="s">
        <v>94</v>
      </c>
      <c r="AK115" t="s">
        <v>94</v>
      </c>
      <c r="AL115" t="s">
        <v>94</v>
      </c>
      <c r="AM115" t="s">
        <v>94</v>
      </c>
      <c r="AN115" t="s">
        <v>94</v>
      </c>
      <c r="AO115" t="s">
        <v>94</v>
      </c>
      <c r="AP115" t="s">
        <v>94</v>
      </c>
      <c r="AQ115" t="s">
        <v>94</v>
      </c>
      <c r="AR115" t="s">
        <v>94</v>
      </c>
      <c r="AS115" t="s">
        <v>94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336</v>
      </c>
      <c r="BG115">
        <v>1109</v>
      </c>
      <c r="BH115" t="s">
        <v>98</v>
      </c>
    </row>
    <row r="116" spans="1:60">
      <c r="A116" t="s">
        <v>337</v>
      </c>
      <c r="B116" t="s">
        <v>86</v>
      </c>
      <c r="C116" t="s">
        <v>330</v>
      </c>
      <c r="D116" t="s">
        <v>88</v>
      </c>
      <c r="E116" s="2" t="str">
        <f>HYPERLINK("capsilon://?command=openfolder&amp;siteaddress=entcreditunion.emaiq-na2.net&amp;folderid=FX1775CFD9-306D-EEAB-21CA-2BC45FD4C9D7","FX230339")</f>
        <v>FX230339</v>
      </c>
      <c r="F116" t="s">
        <v>19</v>
      </c>
      <c r="G116" t="s">
        <v>19</v>
      </c>
      <c r="H116" t="s">
        <v>89</v>
      </c>
      <c r="I116" t="s">
        <v>334</v>
      </c>
      <c r="J116">
        <v>0</v>
      </c>
      <c r="K116" t="s">
        <v>91</v>
      </c>
      <c r="L116" t="s">
        <v>92</v>
      </c>
      <c r="M116" t="s">
        <v>93</v>
      </c>
      <c r="N116">
        <v>2</v>
      </c>
      <c r="O116" s="1">
        <v>44998.167256944442</v>
      </c>
      <c r="P116" s="1">
        <v>44998.179895833331</v>
      </c>
      <c r="Q116">
        <v>795</v>
      </c>
      <c r="R116">
        <v>297</v>
      </c>
      <c r="S116" t="b">
        <v>0</v>
      </c>
      <c r="T116" t="s">
        <v>94</v>
      </c>
      <c r="U116" t="b">
        <v>1</v>
      </c>
      <c r="V116" t="s">
        <v>335</v>
      </c>
      <c r="W116" s="1">
        <v>44998.170995370368</v>
      </c>
      <c r="X116">
        <v>147</v>
      </c>
      <c r="Y116">
        <v>15</v>
      </c>
      <c r="Z116">
        <v>0</v>
      </c>
      <c r="AA116">
        <v>15</v>
      </c>
      <c r="AB116">
        <v>0</v>
      </c>
      <c r="AC116">
        <v>5</v>
      </c>
      <c r="AD116">
        <v>-15</v>
      </c>
      <c r="AE116">
        <v>0</v>
      </c>
      <c r="AF116">
        <v>0</v>
      </c>
      <c r="AG116">
        <v>0</v>
      </c>
      <c r="AH116" t="s">
        <v>114</v>
      </c>
      <c r="AI116" s="1">
        <v>44998.179895833331</v>
      </c>
      <c r="AJ116">
        <v>150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-15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338</v>
      </c>
      <c r="BG116">
        <v>18</v>
      </c>
      <c r="BH116" t="s">
        <v>105</v>
      </c>
    </row>
    <row r="117" spans="1:60">
      <c r="A117" t="s">
        <v>339</v>
      </c>
      <c r="B117" t="s">
        <v>86</v>
      </c>
      <c r="C117" t="s">
        <v>340</v>
      </c>
      <c r="D117" t="s">
        <v>88</v>
      </c>
      <c r="E117" s="2" t="str">
        <f>HYPERLINK("capsilon://?command=openfolder&amp;siteaddress=entcreditunion.emaiq-na2.net&amp;folderid=FX0B9F6321-8866-29DD-40BE-CC46B2293750","FX230359")</f>
        <v>FX230359</v>
      </c>
      <c r="F117" t="s">
        <v>19</v>
      </c>
      <c r="G117" t="s">
        <v>19</v>
      </c>
      <c r="H117" t="s">
        <v>89</v>
      </c>
      <c r="I117" t="s">
        <v>341</v>
      </c>
      <c r="J117">
        <v>0</v>
      </c>
      <c r="K117" t="s">
        <v>91</v>
      </c>
      <c r="L117" t="s">
        <v>92</v>
      </c>
      <c r="M117" t="s">
        <v>93</v>
      </c>
      <c r="N117">
        <v>2</v>
      </c>
      <c r="O117" s="1">
        <v>44998.474456018521</v>
      </c>
      <c r="P117" s="1">
        <v>44998.614328703705</v>
      </c>
      <c r="Q117">
        <v>11822</v>
      </c>
      <c r="R117">
        <v>263</v>
      </c>
      <c r="S117" t="b">
        <v>0</v>
      </c>
      <c r="T117" t="s">
        <v>94</v>
      </c>
      <c r="U117" t="b">
        <v>0</v>
      </c>
      <c r="V117" t="s">
        <v>324</v>
      </c>
      <c r="W117" s="1">
        <v>44998.529745370368</v>
      </c>
      <c r="X117">
        <v>190</v>
      </c>
      <c r="Y117">
        <v>32</v>
      </c>
      <c r="Z117">
        <v>0</v>
      </c>
      <c r="AA117">
        <v>32</v>
      </c>
      <c r="AB117">
        <v>0</v>
      </c>
      <c r="AC117">
        <v>13</v>
      </c>
      <c r="AD117">
        <v>-32</v>
      </c>
      <c r="AE117">
        <v>0</v>
      </c>
      <c r="AF117">
        <v>0</v>
      </c>
      <c r="AG117">
        <v>0</v>
      </c>
      <c r="AH117" t="s">
        <v>103</v>
      </c>
      <c r="AI117" s="1">
        <v>44998.614328703705</v>
      </c>
      <c r="AJ117">
        <v>73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-32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338</v>
      </c>
      <c r="BG117">
        <v>201</v>
      </c>
      <c r="BH117" t="s">
        <v>98</v>
      </c>
    </row>
    <row r="118" spans="1:60">
      <c r="A118" t="s">
        <v>342</v>
      </c>
      <c r="B118" t="s">
        <v>86</v>
      </c>
      <c r="C118" t="s">
        <v>340</v>
      </c>
      <c r="D118" t="s">
        <v>88</v>
      </c>
      <c r="E118" s="2" t="str">
        <f>HYPERLINK("capsilon://?command=openfolder&amp;siteaddress=entcreditunion.emaiq-na2.net&amp;folderid=FX0B9F6321-8866-29DD-40BE-CC46B2293750","FX230359")</f>
        <v>FX230359</v>
      </c>
      <c r="F118" t="s">
        <v>19</v>
      </c>
      <c r="G118" t="s">
        <v>19</v>
      </c>
      <c r="H118" t="s">
        <v>89</v>
      </c>
      <c r="I118" t="s">
        <v>343</v>
      </c>
      <c r="J118">
        <v>0</v>
      </c>
      <c r="K118" t="s">
        <v>91</v>
      </c>
      <c r="L118" t="s">
        <v>92</v>
      </c>
      <c r="M118" t="s">
        <v>93</v>
      </c>
      <c r="N118">
        <v>2</v>
      </c>
      <c r="O118" s="1">
        <v>44998.475393518522</v>
      </c>
      <c r="P118" s="1">
        <v>44998.614884259259</v>
      </c>
      <c r="Q118">
        <v>11783</v>
      </c>
      <c r="R118">
        <v>269</v>
      </c>
      <c r="S118" t="b">
        <v>0</v>
      </c>
      <c r="T118" t="s">
        <v>94</v>
      </c>
      <c r="U118" t="b">
        <v>0</v>
      </c>
      <c r="V118" t="s">
        <v>324</v>
      </c>
      <c r="W118" s="1">
        <v>44998.532326388886</v>
      </c>
      <c r="X118">
        <v>222</v>
      </c>
      <c r="Y118">
        <v>34</v>
      </c>
      <c r="Z118">
        <v>0</v>
      </c>
      <c r="AA118">
        <v>34</v>
      </c>
      <c r="AB118">
        <v>0</v>
      </c>
      <c r="AC118">
        <v>9</v>
      </c>
      <c r="AD118">
        <v>-34</v>
      </c>
      <c r="AE118">
        <v>0</v>
      </c>
      <c r="AF118">
        <v>0</v>
      </c>
      <c r="AG118">
        <v>0</v>
      </c>
      <c r="AH118" t="s">
        <v>103</v>
      </c>
      <c r="AI118" s="1">
        <v>44998.614884259259</v>
      </c>
      <c r="AJ118">
        <v>47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-34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338</v>
      </c>
      <c r="BG118">
        <v>200</v>
      </c>
      <c r="BH118" t="s">
        <v>98</v>
      </c>
    </row>
    <row r="119" spans="1:60">
      <c r="A119" t="s">
        <v>344</v>
      </c>
      <c r="B119" t="s">
        <v>86</v>
      </c>
      <c r="C119" t="s">
        <v>340</v>
      </c>
      <c r="D119" t="s">
        <v>88</v>
      </c>
      <c r="E119" s="2" t="str">
        <f>HYPERLINK("capsilon://?command=openfolder&amp;siteaddress=entcreditunion.emaiq-na2.net&amp;folderid=FX0B9F6321-8866-29DD-40BE-CC46B2293750","FX230359")</f>
        <v>FX230359</v>
      </c>
      <c r="F119" t="s">
        <v>19</v>
      </c>
      <c r="G119" t="s">
        <v>19</v>
      </c>
      <c r="H119" t="s">
        <v>89</v>
      </c>
      <c r="I119" t="s">
        <v>345</v>
      </c>
      <c r="J119">
        <v>0</v>
      </c>
      <c r="K119" t="s">
        <v>91</v>
      </c>
      <c r="L119" t="s">
        <v>92</v>
      </c>
      <c r="M119" t="s">
        <v>93</v>
      </c>
      <c r="N119">
        <v>2</v>
      </c>
      <c r="O119" s="1">
        <v>44998.47550925926</v>
      </c>
      <c r="P119" s="1">
        <v>44998.615300925929</v>
      </c>
      <c r="Q119">
        <v>11923</v>
      </c>
      <c r="R119">
        <v>155</v>
      </c>
      <c r="S119" t="b">
        <v>0</v>
      </c>
      <c r="T119" t="s">
        <v>94</v>
      </c>
      <c r="U119" t="b">
        <v>0</v>
      </c>
      <c r="V119" t="s">
        <v>324</v>
      </c>
      <c r="W119" s="1">
        <v>44998.533726851849</v>
      </c>
      <c r="X119">
        <v>120</v>
      </c>
      <c r="Y119">
        <v>23</v>
      </c>
      <c r="Z119">
        <v>0</v>
      </c>
      <c r="AA119">
        <v>23</v>
      </c>
      <c r="AB119">
        <v>0</v>
      </c>
      <c r="AC119">
        <v>5</v>
      </c>
      <c r="AD119">
        <v>-23</v>
      </c>
      <c r="AE119">
        <v>0</v>
      </c>
      <c r="AF119">
        <v>0</v>
      </c>
      <c r="AG119">
        <v>0</v>
      </c>
      <c r="AH119" t="s">
        <v>103</v>
      </c>
      <c r="AI119" s="1">
        <v>44998.615300925929</v>
      </c>
      <c r="AJ119">
        <v>35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-23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338</v>
      </c>
      <c r="BG119">
        <v>201</v>
      </c>
      <c r="BH119" t="s">
        <v>98</v>
      </c>
    </row>
    <row r="120" spans="1:60">
      <c r="A120" t="s">
        <v>346</v>
      </c>
      <c r="B120" t="s">
        <v>86</v>
      </c>
      <c r="C120" t="s">
        <v>340</v>
      </c>
      <c r="D120" t="s">
        <v>88</v>
      </c>
      <c r="E120" s="2" t="str">
        <f>HYPERLINK("capsilon://?command=openfolder&amp;siteaddress=entcreditunion.emaiq-na2.net&amp;folderid=FX0B9F6321-8866-29DD-40BE-CC46B2293750","FX230359")</f>
        <v>FX230359</v>
      </c>
      <c r="F120" t="s">
        <v>19</v>
      </c>
      <c r="G120" t="s">
        <v>19</v>
      </c>
      <c r="H120" t="s">
        <v>89</v>
      </c>
      <c r="I120" t="s">
        <v>347</v>
      </c>
      <c r="J120">
        <v>0</v>
      </c>
      <c r="K120" t="s">
        <v>91</v>
      </c>
      <c r="L120" t="s">
        <v>92</v>
      </c>
      <c r="M120" t="s">
        <v>93</v>
      </c>
      <c r="N120">
        <v>1</v>
      </c>
      <c r="O120" s="1">
        <v>44998.477326388886</v>
      </c>
      <c r="P120" s="1">
        <v>44998.535520833335</v>
      </c>
      <c r="Q120">
        <v>4874</v>
      </c>
      <c r="R120">
        <v>154</v>
      </c>
      <c r="S120" t="b">
        <v>0</v>
      </c>
      <c r="T120" t="s">
        <v>94</v>
      </c>
      <c r="U120" t="b">
        <v>0</v>
      </c>
      <c r="V120" t="s">
        <v>324</v>
      </c>
      <c r="W120" s="1">
        <v>44998.535520833335</v>
      </c>
      <c r="X120">
        <v>154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62</v>
      </c>
      <c r="AF120">
        <v>0</v>
      </c>
      <c r="AG120">
        <v>1</v>
      </c>
      <c r="AH120" t="s">
        <v>94</v>
      </c>
      <c r="AI120" t="s">
        <v>94</v>
      </c>
      <c r="AJ120" t="s">
        <v>94</v>
      </c>
      <c r="AK120" t="s">
        <v>94</v>
      </c>
      <c r="AL120" t="s">
        <v>94</v>
      </c>
      <c r="AM120" t="s">
        <v>94</v>
      </c>
      <c r="AN120" t="s">
        <v>94</v>
      </c>
      <c r="AO120" t="s">
        <v>94</v>
      </c>
      <c r="AP120" t="s">
        <v>94</v>
      </c>
      <c r="AQ120" t="s">
        <v>94</v>
      </c>
      <c r="AR120" t="s">
        <v>94</v>
      </c>
      <c r="AS120" t="s">
        <v>94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338</v>
      </c>
      <c r="BG120">
        <v>83</v>
      </c>
      <c r="BH120" t="s">
        <v>105</v>
      </c>
    </row>
    <row r="121" spans="1:60">
      <c r="A121" t="s">
        <v>348</v>
      </c>
      <c r="B121" t="s">
        <v>86</v>
      </c>
      <c r="C121" t="s">
        <v>340</v>
      </c>
      <c r="D121" t="s">
        <v>88</v>
      </c>
      <c r="E121" s="2" t="str">
        <f>HYPERLINK("capsilon://?command=openfolder&amp;siteaddress=entcreditunion.emaiq-na2.net&amp;folderid=FX0B9F6321-8866-29DD-40BE-CC46B2293750","FX230359")</f>
        <v>FX230359</v>
      </c>
      <c r="F121" t="s">
        <v>19</v>
      </c>
      <c r="G121" t="s">
        <v>19</v>
      </c>
      <c r="H121" t="s">
        <v>89</v>
      </c>
      <c r="I121" t="s">
        <v>349</v>
      </c>
      <c r="J121">
        <v>0</v>
      </c>
      <c r="K121" t="s">
        <v>91</v>
      </c>
      <c r="L121" t="s">
        <v>92</v>
      </c>
      <c r="M121" t="s">
        <v>93</v>
      </c>
      <c r="N121">
        <v>2</v>
      </c>
      <c r="O121" s="1">
        <v>44998.477789351855</v>
      </c>
      <c r="P121" s="1">
        <v>44998.615787037037</v>
      </c>
      <c r="Q121">
        <v>11783</v>
      </c>
      <c r="R121">
        <v>140</v>
      </c>
      <c r="S121" t="b">
        <v>0</v>
      </c>
      <c r="T121" t="s">
        <v>94</v>
      </c>
      <c r="U121" t="b">
        <v>0</v>
      </c>
      <c r="V121" t="s">
        <v>324</v>
      </c>
      <c r="W121" s="1">
        <v>44998.536678240744</v>
      </c>
      <c r="X121">
        <v>99</v>
      </c>
      <c r="Y121">
        <v>32</v>
      </c>
      <c r="Z121">
        <v>0</v>
      </c>
      <c r="AA121">
        <v>32</v>
      </c>
      <c r="AB121">
        <v>0</v>
      </c>
      <c r="AC121">
        <v>11</v>
      </c>
      <c r="AD121">
        <v>-32</v>
      </c>
      <c r="AE121">
        <v>0</v>
      </c>
      <c r="AF121">
        <v>0</v>
      </c>
      <c r="AG121">
        <v>0</v>
      </c>
      <c r="AH121" t="s">
        <v>103</v>
      </c>
      <c r="AI121" s="1">
        <v>44998.615787037037</v>
      </c>
      <c r="AJ121">
        <v>41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-32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338</v>
      </c>
      <c r="BG121">
        <v>198</v>
      </c>
      <c r="BH121" t="s">
        <v>98</v>
      </c>
    </row>
    <row r="122" spans="1:60">
      <c r="A122" t="s">
        <v>350</v>
      </c>
      <c r="B122" t="s">
        <v>86</v>
      </c>
      <c r="C122" t="s">
        <v>340</v>
      </c>
      <c r="D122" t="s">
        <v>88</v>
      </c>
      <c r="E122" s="2" t="str">
        <f>HYPERLINK("capsilon://?command=openfolder&amp;siteaddress=entcreditunion.emaiq-na2.net&amp;folderid=FX0B9F6321-8866-29DD-40BE-CC46B2293750","FX230359")</f>
        <v>FX230359</v>
      </c>
      <c r="F122" t="s">
        <v>19</v>
      </c>
      <c r="G122" t="s">
        <v>19</v>
      </c>
      <c r="H122" t="s">
        <v>89</v>
      </c>
      <c r="I122" t="s">
        <v>351</v>
      </c>
      <c r="J122">
        <v>0</v>
      </c>
      <c r="K122" t="s">
        <v>91</v>
      </c>
      <c r="L122" t="s">
        <v>92</v>
      </c>
      <c r="M122" t="s">
        <v>93</v>
      </c>
      <c r="N122">
        <v>2</v>
      </c>
      <c r="O122" s="1">
        <v>44998.478009259263</v>
      </c>
      <c r="P122" s="1">
        <v>44998.616712962961</v>
      </c>
      <c r="Q122">
        <v>11654</v>
      </c>
      <c r="R122">
        <v>330</v>
      </c>
      <c r="S122" t="b">
        <v>0</v>
      </c>
      <c r="T122" t="s">
        <v>94</v>
      </c>
      <c r="U122" t="b">
        <v>0</v>
      </c>
      <c r="V122" t="s">
        <v>324</v>
      </c>
      <c r="W122" s="1">
        <v>44998.54215277778</v>
      </c>
      <c r="X122">
        <v>250</v>
      </c>
      <c r="Y122">
        <v>34</v>
      </c>
      <c r="Z122">
        <v>0</v>
      </c>
      <c r="AA122">
        <v>34</v>
      </c>
      <c r="AB122">
        <v>0</v>
      </c>
      <c r="AC122">
        <v>6</v>
      </c>
      <c r="AD122">
        <v>-34</v>
      </c>
      <c r="AE122">
        <v>0</v>
      </c>
      <c r="AF122">
        <v>0</v>
      </c>
      <c r="AG122">
        <v>0</v>
      </c>
      <c r="AH122" t="s">
        <v>103</v>
      </c>
      <c r="AI122" s="1">
        <v>44998.616712962961</v>
      </c>
      <c r="AJ122">
        <v>80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-34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338</v>
      </c>
      <c r="BG122">
        <v>199</v>
      </c>
      <c r="BH122" t="s">
        <v>98</v>
      </c>
    </row>
    <row r="123" spans="1:60">
      <c r="A123" t="s">
        <v>352</v>
      </c>
      <c r="B123" t="s">
        <v>86</v>
      </c>
      <c r="C123" t="s">
        <v>340</v>
      </c>
      <c r="D123" t="s">
        <v>88</v>
      </c>
      <c r="E123" s="2" t="str">
        <f>HYPERLINK("capsilon://?command=openfolder&amp;siteaddress=entcreditunion.emaiq-na2.net&amp;folderid=FX0B9F6321-8866-29DD-40BE-CC46B2293750","FX230359")</f>
        <v>FX230359</v>
      </c>
      <c r="F123" t="s">
        <v>19</v>
      </c>
      <c r="G123" t="s">
        <v>19</v>
      </c>
      <c r="H123" t="s">
        <v>89</v>
      </c>
      <c r="I123" t="s">
        <v>353</v>
      </c>
      <c r="J123">
        <v>0</v>
      </c>
      <c r="K123" t="s">
        <v>91</v>
      </c>
      <c r="L123" t="s">
        <v>92</v>
      </c>
      <c r="M123" t="s">
        <v>93</v>
      </c>
      <c r="N123">
        <v>2</v>
      </c>
      <c r="O123" s="1">
        <v>44998.478402777779</v>
      </c>
      <c r="P123" s="1">
        <v>44998.617152777777</v>
      </c>
      <c r="Q123">
        <v>11833</v>
      </c>
      <c r="R123">
        <v>155</v>
      </c>
      <c r="S123" t="b">
        <v>0</v>
      </c>
      <c r="T123" t="s">
        <v>94</v>
      </c>
      <c r="U123" t="b">
        <v>0</v>
      </c>
      <c r="V123" t="s">
        <v>324</v>
      </c>
      <c r="W123" s="1">
        <v>44998.543530092589</v>
      </c>
      <c r="X123">
        <v>118</v>
      </c>
      <c r="Y123">
        <v>23</v>
      </c>
      <c r="Z123">
        <v>0</v>
      </c>
      <c r="AA123">
        <v>23</v>
      </c>
      <c r="AB123">
        <v>0</v>
      </c>
      <c r="AC123">
        <v>5</v>
      </c>
      <c r="AD123">
        <v>-23</v>
      </c>
      <c r="AE123">
        <v>0</v>
      </c>
      <c r="AF123">
        <v>0</v>
      </c>
      <c r="AG123">
        <v>0</v>
      </c>
      <c r="AH123" t="s">
        <v>103</v>
      </c>
      <c r="AI123" s="1">
        <v>44998.617152777777</v>
      </c>
      <c r="AJ123">
        <v>37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-23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338</v>
      </c>
      <c r="BG123">
        <v>199</v>
      </c>
      <c r="BH123" t="s">
        <v>98</v>
      </c>
    </row>
    <row r="124" spans="1:60">
      <c r="A124" t="s">
        <v>354</v>
      </c>
      <c r="B124" t="s">
        <v>86</v>
      </c>
      <c r="C124" t="s">
        <v>355</v>
      </c>
      <c r="D124" t="s">
        <v>88</v>
      </c>
      <c r="E124" s="2" t="str">
        <f>HYPERLINK("capsilon://?command=openfolder&amp;siteaddress=entcreditunion.emaiq-na2.net&amp;folderid=FXAEC99FAE-5899-FE4A-80EF-4A03B187F6B8","FX230332")</f>
        <v>FX230332</v>
      </c>
      <c r="F124" t="s">
        <v>19</v>
      </c>
      <c r="G124" t="s">
        <v>19</v>
      </c>
      <c r="H124" t="s">
        <v>89</v>
      </c>
      <c r="I124" t="s">
        <v>356</v>
      </c>
      <c r="J124">
        <v>0</v>
      </c>
      <c r="K124" t="s">
        <v>91</v>
      </c>
      <c r="L124" t="s">
        <v>92</v>
      </c>
      <c r="M124" t="s">
        <v>93</v>
      </c>
      <c r="N124">
        <v>1</v>
      </c>
      <c r="O124" s="1">
        <v>44998.478726851848</v>
      </c>
      <c r="P124" s="1">
        <v>44998.545231481483</v>
      </c>
      <c r="Q124">
        <v>5600</v>
      </c>
      <c r="R124">
        <v>146</v>
      </c>
      <c r="S124" t="b">
        <v>0</v>
      </c>
      <c r="T124" t="s">
        <v>94</v>
      </c>
      <c r="U124" t="b">
        <v>0</v>
      </c>
      <c r="V124" t="s">
        <v>324</v>
      </c>
      <c r="W124" s="1">
        <v>44998.545231481483</v>
      </c>
      <c r="X124">
        <v>146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 t="s">
        <v>94</v>
      </c>
      <c r="AI124" t="s">
        <v>94</v>
      </c>
      <c r="AJ124" t="s">
        <v>94</v>
      </c>
      <c r="AK124" t="s">
        <v>94</v>
      </c>
      <c r="AL124" t="s">
        <v>94</v>
      </c>
      <c r="AM124" t="s">
        <v>94</v>
      </c>
      <c r="AN124" t="s">
        <v>94</v>
      </c>
      <c r="AO124" t="s">
        <v>94</v>
      </c>
      <c r="AP124" t="s">
        <v>94</v>
      </c>
      <c r="AQ124" t="s">
        <v>94</v>
      </c>
      <c r="AR124" t="s">
        <v>94</v>
      </c>
      <c r="AS124" t="s">
        <v>94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338</v>
      </c>
      <c r="BG124">
        <v>95</v>
      </c>
      <c r="BH124" t="s">
        <v>105</v>
      </c>
    </row>
    <row r="125" spans="1:60">
      <c r="A125" t="s">
        <v>357</v>
      </c>
      <c r="B125" t="s">
        <v>86</v>
      </c>
      <c r="C125" t="s">
        <v>340</v>
      </c>
      <c r="D125" t="s">
        <v>88</v>
      </c>
      <c r="E125" s="2" t="str">
        <f>HYPERLINK("capsilon://?command=openfolder&amp;siteaddress=entcreditunion.emaiq-na2.net&amp;folderid=FX0B9F6321-8866-29DD-40BE-CC46B2293750","FX230359")</f>
        <v>FX230359</v>
      </c>
      <c r="F125" t="s">
        <v>19</v>
      </c>
      <c r="G125" t="s">
        <v>19</v>
      </c>
      <c r="H125" t="s">
        <v>89</v>
      </c>
      <c r="I125" t="s">
        <v>358</v>
      </c>
      <c r="J125">
        <v>0</v>
      </c>
      <c r="K125" t="s">
        <v>91</v>
      </c>
      <c r="L125" t="s">
        <v>92</v>
      </c>
      <c r="M125" t="s">
        <v>93</v>
      </c>
      <c r="N125">
        <v>1</v>
      </c>
      <c r="O125" s="1">
        <v>44998.478807870371</v>
      </c>
      <c r="P125" s="1">
        <v>44998.547280092593</v>
      </c>
      <c r="Q125">
        <v>5740</v>
      </c>
      <c r="R125">
        <v>176</v>
      </c>
      <c r="S125" t="b">
        <v>0</v>
      </c>
      <c r="T125" t="s">
        <v>94</v>
      </c>
      <c r="U125" t="b">
        <v>0</v>
      </c>
      <c r="V125" t="s">
        <v>324</v>
      </c>
      <c r="W125" s="1">
        <v>44998.547280092593</v>
      </c>
      <c r="X125">
        <v>176</v>
      </c>
      <c r="Y125">
        <v>23</v>
      </c>
      <c r="Z125">
        <v>0</v>
      </c>
      <c r="AA125">
        <v>23</v>
      </c>
      <c r="AB125">
        <v>0</v>
      </c>
      <c r="AC125">
        <v>3</v>
      </c>
      <c r="AD125">
        <v>-23</v>
      </c>
      <c r="AE125">
        <v>35</v>
      </c>
      <c r="AF125">
        <v>0</v>
      </c>
      <c r="AG125">
        <v>1</v>
      </c>
      <c r="AH125" t="s">
        <v>94</v>
      </c>
      <c r="AI125" t="s">
        <v>94</v>
      </c>
      <c r="AJ125" t="s">
        <v>94</v>
      </c>
      <c r="AK125" t="s">
        <v>94</v>
      </c>
      <c r="AL125" t="s">
        <v>94</v>
      </c>
      <c r="AM125" t="s">
        <v>94</v>
      </c>
      <c r="AN125" t="s">
        <v>94</v>
      </c>
      <c r="AO125" t="s">
        <v>94</v>
      </c>
      <c r="AP125" t="s">
        <v>94</v>
      </c>
      <c r="AQ125" t="s">
        <v>94</v>
      </c>
      <c r="AR125" t="s">
        <v>94</v>
      </c>
      <c r="AS125" t="s">
        <v>94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338</v>
      </c>
      <c r="BG125">
        <v>98</v>
      </c>
      <c r="BH125" t="s">
        <v>105</v>
      </c>
    </row>
    <row r="126" spans="1:60">
      <c r="A126" t="s">
        <v>359</v>
      </c>
      <c r="B126" t="s">
        <v>86</v>
      </c>
      <c r="C126" t="s">
        <v>355</v>
      </c>
      <c r="D126" t="s">
        <v>88</v>
      </c>
      <c r="E126" s="2" t="str">
        <f>HYPERLINK("capsilon://?command=openfolder&amp;siteaddress=entcreditunion.emaiq-na2.net&amp;folderid=FXAEC99FAE-5899-FE4A-80EF-4A03B187F6B8","FX230332")</f>
        <v>FX230332</v>
      </c>
      <c r="F126" t="s">
        <v>19</v>
      </c>
      <c r="G126" t="s">
        <v>19</v>
      </c>
      <c r="H126" t="s">
        <v>89</v>
      </c>
      <c r="I126" t="s">
        <v>360</v>
      </c>
      <c r="J126">
        <v>0</v>
      </c>
      <c r="K126" t="s">
        <v>91</v>
      </c>
      <c r="L126" t="s">
        <v>92</v>
      </c>
      <c r="M126" t="s">
        <v>93</v>
      </c>
      <c r="N126">
        <v>1</v>
      </c>
      <c r="O126" s="1">
        <v>44998.481400462966</v>
      </c>
      <c r="P126" s="1">
        <v>44998.552314814813</v>
      </c>
      <c r="Q126">
        <v>6017</v>
      </c>
      <c r="R126">
        <v>110</v>
      </c>
      <c r="S126" t="b">
        <v>0</v>
      </c>
      <c r="T126" t="s">
        <v>94</v>
      </c>
      <c r="U126" t="b">
        <v>0</v>
      </c>
      <c r="V126" t="s">
        <v>324</v>
      </c>
      <c r="W126" s="1">
        <v>44998.552314814813</v>
      </c>
      <c r="X126">
        <v>110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 t="s">
        <v>94</v>
      </c>
      <c r="AI126" t="s">
        <v>94</v>
      </c>
      <c r="AJ126" t="s">
        <v>94</v>
      </c>
      <c r="AK126" t="s">
        <v>94</v>
      </c>
      <c r="AL126" t="s">
        <v>94</v>
      </c>
      <c r="AM126" t="s">
        <v>94</v>
      </c>
      <c r="AN126" t="s">
        <v>94</v>
      </c>
      <c r="AO126" t="s">
        <v>94</v>
      </c>
      <c r="AP126" t="s">
        <v>94</v>
      </c>
      <c r="AQ126" t="s">
        <v>94</v>
      </c>
      <c r="AR126" t="s">
        <v>94</v>
      </c>
      <c r="AS126" t="s">
        <v>94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338</v>
      </c>
      <c r="BG126">
        <v>102</v>
      </c>
      <c r="BH126" t="s">
        <v>105</v>
      </c>
    </row>
    <row r="127" spans="1:60">
      <c r="A127" t="s">
        <v>361</v>
      </c>
      <c r="B127" t="s">
        <v>86</v>
      </c>
      <c r="C127" t="s">
        <v>340</v>
      </c>
      <c r="D127" t="s">
        <v>88</v>
      </c>
      <c r="E127" s="2" t="str">
        <f>HYPERLINK("capsilon://?command=openfolder&amp;siteaddress=entcreditunion.emaiq-na2.net&amp;folderid=FX0B9F6321-8866-29DD-40BE-CC46B2293750","FX230359")</f>
        <v>FX230359</v>
      </c>
      <c r="F127" t="s">
        <v>19</v>
      </c>
      <c r="G127" t="s">
        <v>19</v>
      </c>
      <c r="H127" t="s">
        <v>89</v>
      </c>
      <c r="I127" t="s">
        <v>347</v>
      </c>
      <c r="J127">
        <v>0</v>
      </c>
      <c r="K127" t="s">
        <v>91</v>
      </c>
      <c r="L127" t="s">
        <v>92</v>
      </c>
      <c r="M127" t="s">
        <v>93</v>
      </c>
      <c r="N127">
        <v>2</v>
      </c>
      <c r="O127" s="1">
        <v>44998.535844907405</v>
      </c>
      <c r="P127" s="1">
        <v>44998.609791666669</v>
      </c>
      <c r="Q127">
        <v>5864</v>
      </c>
      <c r="R127">
        <v>525</v>
      </c>
      <c r="S127" t="b">
        <v>0</v>
      </c>
      <c r="T127" t="s">
        <v>94</v>
      </c>
      <c r="U127" t="b">
        <v>1</v>
      </c>
      <c r="V127" t="s">
        <v>324</v>
      </c>
      <c r="W127" s="1">
        <v>44998.539247685185</v>
      </c>
      <c r="X127">
        <v>221</v>
      </c>
      <c r="Y127">
        <v>62</v>
      </c>
      <c r="Z127">
        <v>0</v>
      </c>
      <c r="AA127">
        <v>62</v>
      </c>
      <c r="AB127">
        <v>0</v>
      </c>
      <c r="AC127">
        <v>16</v>
      </c>
      <c r="AD127">
        <v>-62</v>
      </c>
      <c r="AE127">
        <v>0</v>
      </c>
      <c r="AF127">
        <v>0</v>
      </c>
      <c r="AG127">
        <v>0</v>
      </c>
      <c r="AH127" t="s">
        <v>103</v>
      </c>
      <c r="AI127" s="1">
        <v>44998.609791666669</v>
      </c>
      <c r="AJ127">
        <v>57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-62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338</v>
      </c>
      <c r="BG127">
        <v>106</v>
      </c>
      <c r="BH127" t="s">
        <v>105</v>
      </c>
    </row>
    <row r="128" spans="1:60">
      <c r="A128" t="s">
        <v>362</v>
      </c>
      <c r="B128" t="s">
        <v>86</v>
      </c>
      <c r="C128" t="s">
        <v>355</v>
      </c>
      <c r="D128" t="s">
        <v>88</v>
      </c>
      <c r="E128" s="2" t="str">
        <f>HYPERLINK("capsilon://?command=openfolder&amp;siteaddress=entcreditunion.emaiq-na2.net&amp;folderid=FXAEC99FAE-5899-FE4A-80EF-4A03B187F6B8","FX230332")</f>
        <v>FX230332</v>
      </c>
      <c r="F128" t="s">
        <v>19</v>
      </c>
      <c r="G128" t="s">
        <v>19</v>
      </c>
      <c r="H128" t="s">
        <v>89</v>
      </c>
      <c r="I128" t="s">
        <v>356</v>
      </c>
      <c r="J128">
        <v>0</v>
      </c>
      <c r="K128" t="s">
        <v>91</v>
      </c>
      <c r="L128" t="s">
        <v>92</v>
      </c>
      <c r="M128" t="s">
        <v>93</v>
      </c>
      <c r="N128">
        <v>2</v>
      </c>
      <c r="O128" s="1">
        <v>44998.545578703706</v>
      </c>
      <c r="P128" s="1">
        <v>44998.61173611111</v>
      </c>
      <c r="Q128">
        <v>5350</v>
      </c>
      <c r="R128">
        <v>366</v>
      </c>
      <c r="S128" t="b">
        <v>0</v>
      </c>
      <c r="T128" t="s">
        <v>94</v>
      </c>
      <c r="U128" t="b">
        <v>1</v>
      </c>
      <c r="V128" t="s">
        <v>324</v>
      </c>
      <c r="W128" s="1">
        <v>44998.54959490741</v>
      </c>
      <c r="X128">
        <v>199</v>
      </c>
      <c r="Y128">
        <v>43</v>
      </c>
      <c r="Z128">
        <v>0</v>
      </c>
      <c r="AA128">
        <v>43</v>
      </c>
      <c r="AB128">
        <v>0</v>
      </c>
      <c r="AC128">
        <v>14</v>
      </c>
      <c r="AD128">
        <v>-43</v>
      </c>
      <c r="AE128">
        <v>0</v>
      </c>
      <c r="AF128">
        <v>0</v>
      </c>
      <c r="AG128">
        <v>0</v>
      </c>
      <c r="AH128" t="s">
        <v>103</v>
      </c>
      <c r="AI128" s="1">
        <v>44998.61173611111</v>
      </c>
      <c r="AJ128">
        <v>167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-43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338</v>
      </c>
      <c r="BG128">
        <v>95</v>
      </c>
      <c r="BH128" t="s">
        <v>105</v>
      </c>
    </row>
    <row r="129" spans="1:60">
      <c r="A129" t="s">
        <v>363</v>
      </c>
      <c r="B129" t="s">
        <v>86</v>
      </c>
      <c r="C129" t="s">
        <v>340</v>
      </c>
      <c r="D129" t="s">
        <v>88</v>
      </c>
      <c r="E129" s="2" t="str">
        <f>HYPERLINK("capsilon://?command=openfolder&amp;siteaddress=entcreditunion.emaiq-na2.net&amp;folderid=FX0B9F6321-8866-29DD-40BE-CC46B2293750","FX230359")</f>
        <v>FX230359</v>
      </c>
      <c r="F129" t="s">
        <v>19</v>
      </c>
      <c r="G129" t="s">
        <v>19</v>
      </c>
      <c r="H129" t="s">
        <v>89</v>
      </c>
      <c r="I129" t="s">
        <v>358</v>
      </c>
      <c r="J129">
        <v>0</v>
      </c>
      <c r="K129" t="s">
        <v>91</v>
      </c>
      <c r="L129" t="s">
        <v>92</v>
      </c>
      <c r="M129" t="s">
        <v>93</v>
      </c>
      <c r="N129">
        <v>2</v>
      </c>
      <c r="O129" s="1">
        <v>44998.54760416667</v>
      </c>
      <c r="P129" s="1">
        <v>44998.612615740742</v>
      </c>
      <c r="Q129">
        <v>5419</v>
      </c>
      <c r="R129">
        <v>198</v>
      </c>
      <c r="S129" t="b">
        <v>0</v>
      </c>
      <c r="T129" t="s">
        <v>94</v>
      </c>
      <c r="U129" t="b">
        <v>1</v>
      </c>
      <c r="V129" t="s">
        <v>324</v>
      </c>
      <c r="W129" s="1">
        <v>44998.551030092596</v>
      </c>
      <c r="X129">
        <v>123</v>
      </c>
      <c r="Y129">
        <v>23</v>
      </c>
      <c r="Z129">
        <v>0</v>
      </c>
      <c r="AA129">
        <v>23</v>
      </c>
      <c r="AB129">
        <v>0</v>
      </c>
      <c r="AC129">
        <v>3</v>
      </c>
      <c r="AD129">
        <v>-23</v>
      </c>
      <c r="AE129">
        <v>0</v>
      </c>
      <c r="AF129">
        <v>0</v>
      </c>
      <c r="AG129">
        <v>0</v>
      </c>
      <c r="AH129" t="s">
        <v>103</v>
      </c>
      <c r="AI129" s="1">
        <v>44998.612615740742</v>
      </c>
      <c r="AJ129">
        <v>75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-23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338</v>
      </c>
      <c r="BG129">
        <v>93</v>
      </c>
      <c r="BH129" t="s">
        <v>105</v>
      </c>
    </row>
    <row r="130" spans="1:60">
      <c r="A130" t="s">
        <v>364</v>
      </c>
      <c r="B130" t="s">
        <v>86</v>
      </c>
      <c r="C130" t="s">
        <v>355</v>
      </c>
      <c r="D130" t="s">
        <v>88</v>
      </c>
      <c r="E130" s="2" t="str">
        <f>HYPERLINK("capsilon://?command=openfolder&amp;siteaddress=entcreditunion.emaiq-na2.net&amp;folderid=FXAEC99FAE-5899-FE4A-80EF-4A03B187F6B8","FX230332")</f>
        <v>FX230332</v>
      </c>
      <c r="F130" t="s">
        <v>19</v>
      </c>
      <c r="G130" t="s">
        <v>19</v>
      </c>
      <c r="H130" t="s">
        <v>89</v>
      </c>
      <c r="I130" t="s">
        <v>360</v>
      </c>
      <c r="J130">
        <v>0</v>
      </c>
      <c r="K130" t="s">
        <v>91</v>
      </c>
      <c r="L130" t="s">
        <v>92</v>
      </c>
      <c r="M130" t="s">
        <v>93</v>
      </c>
      <c r="N130">
        <v>2</v>
      </c>
      <c r="O130" s="1">
        <v>44998.552800925929</v>
      </c>
      <c r="P130" s="1">
        <v>44998.61347222222</v>
      </c>
      <c r="Q130">
        <v>4998</v>
      </c>
      <c r="R130">
        <v>244</v>
      </c>
      <c r="S130" t="b">
        <v>0</v>
      </c>
      <c r="T130" t="s">
        <v>94</v>
      </c>
      <c r="U130" t="b">
        <v>1</v>
      </c>
      <c r="V130" t="s">
        <v>324</v>
      </c>
      <c r="W130" s="1">
        <v>44998.558981481481</v>
      </c>
      <c r="X130">
        <v>171</v>
      </c>
      <c r="Y130">
        <v>43</v>
      </c>
      <c r="Z130">
        <v>0</v>
      </c>
      <c r="AA130">
        <v>43</v>
      </c>
      <c r="AB130">
        <v>0</v>
      </c>
      <c r="AC130">
        <v>15</v>
      </c>
      <c r="AD130">
        <v>-43</v>
      </c>
      <c r="AE130">
        <v>0</v>
      </c>
      <c r="AF130">
        <v>0</v>
      </c>
      <c r="AG130">
        <v>0</v>
      </c>
      <c r="AH130" t="s">
        <v>103</v>
      </c>
      <c r="AI130" s="1">
        <v>44998.61347222222</v>
      </c>
      <c r="AJ130">
        <v>73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-43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338</v>
      </c>
      <c r="BG130">
        <v>87</v>
      </c>
      <c r="BH130" t="s">
        <v>105</v>
      </c>
    </row>
    <row r="131" spans="1:60">
      <c r="A131" t="s">
        <v>365</v>
      </c>
      <c r="B131" t="s">
        <v>86</v>
      </c>
      <c r="C131" t="s">
        <v>366</v>
      </c>
      <c r="D131" t="s">
        <v>88</v>
      </c>
      <c r="E131" s="2" t="str">
        <f>HYPERLINK("capsilon://?command=openfolder&amp;siteaddress=entcreditunion.emaiq-na2.net&amp;folderid=FX31341E52-7AF5-323C-2998-FCAFD70575E6","FX230365")</f>
        <v>FX230365</v>
      </c>
      <c r="F131" t="s">
        <v>19</v>
      </c>
      <c r="G131" t="s">
        <v>19</v>
      </c>
      <c r="H131" t="s">
        <v>89</v>
      </c>
      <c r="I131" t="s">
        <v>367</v>
      </c>
      <c r="J131">
        <v>0</v>
      </c>
      <c r="K131" t="s">
        <v>91</v>
      </c>
      <c r="L131" t="s">
        <v>92</v>
      </c>
      <c r="M131" t="s">
        <v>93</v>
      </c>
      <c r="N131">
        <v>1</v>
      </c>
      <c r="O131" s="1">
        <v>44998.639768518522</v>
      </c>
      <c r="P131" s="1">
        <v>44998.650787037041</v>
      </c>
      <c r="Q131">
        <v>889</v>
      </c>
      <c r="R131">
        <v>63</v>
      </c>
      <c r="S131" t="b">
        <v>0</v>
      </c>
      <c r="T131" t="s">
        <v>94</v>
      </c>
      <c r="U131" t="b">
        <v>0</v>
      </c>
      <c r="V131" t="s">
        <v>324</v>
      </c>
      <c r="W131" s="1">
        <v>44998.650787037041</v>
      </c>
      <c r="X131">
        <v>63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 t="s">
        <v>94</v>
      </c>
      <c r="AI131" t="s">
        <v>94</v>
      </c>
      <c r="AJ131" t="s">
        <v>94</v>
      </c>
      <c r="AK131" t="s">
        <v>94</v>
      </c>
      <c r="AL131" t="s">
        <v>94</v>
      </c>
      <c r="AM131" t="s">
        <v>94</v>
      </c>
      <c r="AN131" t="s">
        <v>94</v>
      </c>
      <c r="AO131" t="s">
        <v>94</v>
      </c>
      <c r="AP131" t="s">
        <v>94</v>
      </c>
      <c r="AQ131" t="s">
        <v>94</v>
      </c>
      <c r="AR131" t="s">
        <v>94</v>
      </c>
      <c r="AS131" t="s">
        <v>94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338</v>
      </c>
      <c r="BG131">
        <v>15</v>
      </c>
      <c r="BH131" t="s">
        <v>105</v>
      </c>
    </row>
    <row r="132" spans="1:60">
      <c r="A132" t="s">
        <v>368</v>
      </c>
      <c r="B132" t="s">
        <v>86</v>
      </c>
      <c r="C132" t="s">
        <v>366</v>
      </c>
      <c r="D132" t="s">
        <v>88</v>
      </c>
      <c r="E132" s="2" t="str">
        <f>HYPERLINK("capsilon://?command=openfolder&amp;siteaddress=entcreditunion.emaiq-na2.net&amp;folderid=FX31341E52-7AF5-323C-2998-FCAFD70575E6","FX230365")</f>
        <v>FX230365</v>
      </c>
      <c r="F132" t="s">
        <v>19</v>
      </c>
      <c r="G132" t="s">
        <v>19</v>
      </c>
      <c r="H132" t="s">
        <v>89</v>
      </c>
      <c r="I132" t="s">
        <v>369</v>
      </c>
      <c r="J132">
        <v>0</v>
      </c>
      <c r="K132" t="s">
        <v>91</v>
      </c>
      <c r="L132" t="s">
        <v>92</v>
      </c>
      <c r="M132" t="s">
        <v>93</v>
      </c>
      <c r="N132">
        <v>1</v>
      </c>
      <c r="O132" s="1">
        <v>44998.640127314815</v>
      </c>
      <c r="P132" s="1">
        <v>44998.651412037034</v>
      </c>
      <c r="Q132">
        <v>922</v>
      </c>
      <c r="R132">
        <v>53</v>
      </c>
      <c r="S132" t="b">
        <v>0</v>
      </c>
      <c r="T132" t="s">
        <v>94</v>
      </c>
      <c r="U132" t="b">
        <v>0</v>
      </c>
      <c r="V132" t="s">
        <v>324</v>
      </c>
      <c r="W132" s="1">
        <v>44998.651412037034</v>
      </c>
      <c r="X132">
        <v>53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 t="s">
        <v>94</v>
      </c>
      <c r="AI132" t="s">
        <v>94</v>
      </c>
      <c r="AJ132" t="s">
        <v>94</v>
      </c>
      <c r="AK132" t="s">
        <v>94</v>
      </c>
      <c r="AL132" t="s">
        <v>94</v>
      </c>
      <c r="AM132" t="s">
        <v>94</v>
      </c>
      <c r="AN132" t="s">
        <v>94</v>
      </c>
      <c r="AO132" t="s">
        <v>94</v>
      </c>
      <c r="AP132" t="s">
        <v>94</v>
      </c>
      <c r="AQ132" t="s">
        <v>94</v>
      </c>
      <c r="AR132" t="s">
        <v>94</v>
      </c>
      <c r="AS132" t="s">
        <v>94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338</v>
      </c>
      <c r="BG132">
        <v>16</v>
      </c>
      <c r="BH132" t="s">
        <v>105</v>
      </c>
    </row>
    <row r="133" spans="1:60">
      <c r="A133" t="s">
        <v>370</v>
      </c>
      <c r="B133" t="s">
        <v>86</v>
      </c>
      <c r="C133" t="s">
        <v>366</v>
      </c>
      <c r="D133" t="s">
        <v>88</v>
      </c>
      <c r="E133" s="2" t="str">
        <f>HYPERLINK("capsilon://?command=openfolder&amp;siteaddress=entcreditunion.emaiq-na2.net&amp;folderid=FX31341E52-7AF5-323C-2998-FCAFD70575E6","FX230365")</f>
        <v>FX230365</v>
      </c>
      <c r="F133" t="s">
        <v>19</v>
      </c>
      <c r="G133" t="s">
        <v>19</v>
      </c>
      <c r="H133" t="s">
        <v>89</v>
      </c>
      <c r="I133" t="s">
        <v>371</v>
      </c>
      <c r="J133">
        <v>0</v>
      </c>
      <c r="K133" t="s">
        <v>91</v>
      </c>
      <c r="L133" t="s">
        <v>92</v>
      </c>
      <c r="M133" t="s">
        <v>93</v>
      </c>
      <c r="N133">
        <v>2</v>
      </c>
      <c r="O133" s="1">
        <v>44998.640520833331</v>
      </c>
      <c r="P133" s="1">
        <v>44998.711458333331</v>
      </c>
      <c r="Q133">
        <v>5904</v>
      </c>
      <c r="R133">
        <v>225</v>
      </c>
      <c r="S133" t="b">
        <v>0</v>
      </c>
      <c r="T133" t="s">
        <v>94</v>
      </c>
      <c r="U133" t="b">
        <v>0</v>
      </c>
      <c r="V133" t="s">
        <v>324</v>
      </c>
      <c r="W133" s="1">
        <v>44998.656354166669</v>
      </c>
      <c r="X133">
        <v>146</v>
      </c>
      <c r="Y133">
        <v>34</v>
      </c>
      <c r="Z133">
        <v>0</v>
      </c>
      <c r="AA133">
        <v>34</v>
      </c>
      <c r="AB133">
        <v>0</v>
      </c>
      <c r="AC133">
        <v>4</v>
      </c>
      <c r="AD133">
        <v>-34</v>
      </c>
      <c r="AE133">
        <v>0</v>
      </c>
      <c r="AF133">
        <v>0</v>
      </c>
      <c r="AG133">
        <v>0</v>
      </c>
      <c r="AH133" t="s">
        <v>103</v>
      </c>
      <c r="AI133" s="1">
        <v>44998.711458333331</v>
      </c>
      <c r="AJ133">
        <v>79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-36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338</v>
      </c>
      <c r="BG133">
        <v>102</v>
      </c>
      <c r="BH133" t="s">
        <v>105</v>
      </c>
    </row>
    <row r="134" spans="1:60">
      <c r="A134" t="s">
        <v>372</v>
      </c>
      <c r="B134" t="s">
        <v>86</v>
      </c>
      <c r="C134" t="s">
        <v>366</v>
      </c>
      <c r="D134" t="s">
        <v>88</v>
      </c>
      <c r="E134" s="2" t="str">
        <f>HYPERLINK("capsilon://?command=openfolder&amp;siteaddress=entcreditunion.emaiq-na2.net&amp;folderid=FX31341E52-7AF5-323C-2998-FCAFD70575E6","FX230365")</f>
        <v>FX230365</v>
      </c>
      <c r="F134" t="s">
        <v>19</v>
      </c>
      <c r="G134" t="s">
        <v>19</v>
      </c>
      <c r="H134" t="s">
        <v>89</v>
      </c>
      <c r="I134" t="s">
        <v>373</v>
      </c>
      <c r="J134">
        <v>0</v>
      </c>
      <c r="K134" t="s">
        <v>91</v>
      </c>
      <c r="L134" t="s">
        <v>92</v>
      </c>
      <c r="M134" t="s">
        <v>93</v>
      </c>
      <c r="N134">
        <v>1</v>
      </c>
      <c r="O134" s="1">
        <v>44998.640960648147</v>
      </c>
      <c r="P134" s="1">
        <v>44998.657337962963</v>
      </c>
      <c r="Q134">
        <v>1331</v>
      </c>
      <c r="R134">
        <v>84</v>
      </c>
      <c r="S134" t="b">
        <v>0</v>
      </c>
      <c r="T134" t="s">
        <v>94</v>
      </c>
      <c r="U134" t="b">
        <v>0</v>
      </c>
      <c r="V134" t="s">
        <v>324</v>
      </c>
      <c r="W134" s="1">
        <v>44998.657337962963</v>
      </c>
      <c r="X134">
        <v>84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 t="s">
        <v>94</v>
      </c>
      <c r="AI134" t="s">
        <v>94</v>
      </c>
      <c r="AJ134" t="s">
        <v>94</v>
      </c>
      <c r="AK134" t="s">
        <v>94</v>
      </c>
      <c r="AL134" t="s">
        <v>94</v>
      </c>
      <c r="AM134" t="s">
        <v>94</v>
      </c>
      <c r="AN134" t="s">
        <v>94</v>
      </c>
      <c r="AO134" t="s">
        <v>94</v>
      </c>
      <c r="AP134" t="s">
        <v>94</v>
      </c>
      <c r="AQ134" t="s">
        <v>94</v>
      </c>
      <c r="AR134" t="s">
        <v>94</v>
      </c>
      <c r="AS134" t="s">
        <v>94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338</v>
      </c>
      <c r="BG134">
        <v>23</v>
      </c>
      <c r="BH134" t="s">
        <v>105</v>
      </c>
    </row>
    <row r="135" spans="1:60">
      <c r="A135" t="s">
        <v>374</v>
      </c>
      <c r="B135" t="s">
        <v>86</v>
      </c>
      <c r="C135" t="s">
        <v>366</v>
      </c>
      <c r="D135" t="s">
        <v>88</v>
      </c>
      <c r="E135" s="2" t="str">
        <f>HYPERLINK("capsilon://?command=openfolder&amp;siteaddress=entcreditunion.emaiq-na2.net&amp;folderid=FX31341E52-7AF5-323C-2998-FCAFD70575E6","FX230365")</f>
        <v>FX230365</v>
      </c>
      <c r="F135" t="s">
        <v>19</v>
      </c>
      <c r="G135" t="s">
        <v>19</v>
      </c>
      <c r="H135" t="s">
        <v>89</v>
      </c>
      <c r="I135" t="s">
        <v>367</v>
      </c>
      <c r="J135">
        <v>0</v>
      </c>
      <c r="K135" t="s">
        <v>91</v>
      </c>
      <c r="L135" t="s">
        <v>92</v>
      </c>
      <c r="M135" t="s">
        <v>93</v>
      </c>
      <c r="N135">
        <v>2</v>
      </c>
      <c r="O135" s="1">
        <v>44998.651076388887</v>
      </c>
      <c r="P135" s="1">
        <v>44998.705474537041</v>
      </c>
      <c r="Q135">
        <v>4373</v>
      </c>
      <c r="R135">
        <v>327</v>
      </c>
      <c r="S135" t="b">
        <v>0</v>
      </c>
      <c r="T135" t="s">
        <v>94</v>
      </c>
      <c r="U135" t="b">
        <v>1</v>
      </c>
      <c r="V135" t="s">
        <v>324</v>
      </c>
      <c r="W135" s="1">
        <v>44998.653124999997</v>
      </c>
      <c r="X135">
        <v>147</v>
      </c>
      <c r="Y135">
        <v>32</v>
      </c>
      <c r="Z135">
        <v>0</v>
      </c>
      <c r="AA135">
        <v>32</v>
      </c>
      <c r="AB135">
        <v>0</v>
      </c>
      <c r="AC135">
        <v>12</v>
      </c>
      <c r="AD135">
        <v>-32</v>
      </c>
      <c r="AE135">
        <v>0</v>
      </c>
      <c r="AF135">
        <v>0</v>
      </c>
      <c r="AG135">
        <v>0</v>
      </c>
      <c r="AH135" t="s">
        <v>103</v>
      </c>
      <c r="AI135" s="1">
        <v>44998.705474537041</v>
      </c>
      <c r="AJ135">
        <v>180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-32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338</v>
      </c>
      <c r="BG135">
        <v>78</v>
      </c>
      <c r="BH135" t="s">
        <v>105</v>
      </c>
    </row>
    <row r="136" spans="1:60">
      <c r="A136" t="s">
        <v>375</v>
      </c>
      <c r="B136" t="s">
        <v>86</v>
      </c>
      <c r="C136" t="s">
        <v>366</v>
      </c>
      <c r="D136" t="s">
        <v>88</v>
      </c>
      <c r="E136" s="2" t="str">
        <f>HYPERLINK("capsilon://?command=openfolder&amp;siteaddress=entcreditunion.emaiq-na2.net&amp;folderid=FX31341E52-7AF5-323C-2998-FCAFD70575E6","FX230365")</f>
        <v>FX230365</v>
      </c>
      <c r="F136" t="s">
        <v>19</v>
      </c>
      <c r="G136" t="s">
        <v>19</v>
      </c>
      <c r="H136" t="s">
        <v>89</v>
      </c>
      <c r="I136" t="s">
        <v>369</v>
      </c>
      <c r="J136">
        <v>0</v>
      </c>
      <c r="K136" t="s">
        <v>91</v>
      </c>
      <c r="L136" t="s">
        <v>92</v>
      </c>
      <c r="M136" t="s">
        <v>93</v>
      </c>
      <c r="N136">
        <v>2</v>
      </c>
      <c r="O136" s="1">
        <v>44998.651736111111</v>
      </c>
      <c r="P136" s="1">
        <v>44998.708460648151</v>
      </c>
      <c r="Q136">
        <v>4686</v>
      </c>
      <c r="R136">
        <v>215</v>
      </c>
      <c r="S136" t="b">
        <v>0</v>
      </c>
      <c r="T136" t="s">
        <v>94</v>
      </c>
      <c r="U136" t="b">
        <v>1</v>
      </c>
      <c r="V136" t="s">
        <v>324</v>
      </c>
      <c r="W136" s="1">
        <v>44998.654652777775</v>
      </c>
      <c r="X136">
        <v>132</v>
      </c>
      <c r="Y136">
        <v>32</v>
      </c>
      <c r="Z136">
        <v>0</v>
      </c>
      <c r="AA136">
        <v>32</v>
      </c>
      <c r="AB136">
        <v>0</v>
      </c>
      <c r="AC136">
        <v>10</v>
      </c>
      <c r="AD136">
        <v>-32</v>
      </c>
      <c r="AE136">
        <v>0</v>
      </c>
      <c r="AF136">
        <v>0</v>
      </c>
      <c r="AG136">
        <v>0</v>
      </c>
      <c r="AH136" t="s">
        <v>103</v>
      </c>
      <c r="AI136" s="1">
        <v>44998.708460648151</v>
      </c>
      <c r="AJ136">
        <v>80</v>
      </c>
      <c r="AK136">
        <v>1</v>
      </c>
      <c r="AL136">
        <v>0</v>
      </c>
      <c r="AM136">
        <v>1</v>
      </c>
      <c r="AN136">
        <v>0</v>
      </c>
      <c r="AO136">
        <v>2</v>
      </c>
      <c r="AP136">
        <v>-33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338</v>
      </c>
      <c r="BG136">
        <v>81</v>
      </c>
      <c r="BH136" t="s">
        <v>105</v>
      </c>
    </row>
    <row r="137" spans="1:60">
      <c r="A137" t="s">
        <v>376</v>
      </c>
      <c r="B137" t="s">
        <v>86</v>
      </c>
      <c r="C137" t="s">
        <v>366</v>
      </c>
      <c r="D137" t="s">
        <v>88</v>
      </c>
      <c r="E137" s="2" t="str">
        <f>HYPERLINK("capsilon://?command=openfolder&amp;siteaddress=entcreditunion.emaiq-na2.net&amp;folderid=FX31341E52-7AF5-323C-2998-FCAFD70575E6","FX230365")</f>
        <v>FX230365</v>
      </c>
      <c r="F137" t="s">
        <v>19</v>
      </c>
      <c r="G137" t="s">
        <v>19</v>
      </c>
      <c r="H137" t="s">
        <v>89</v>
      </c>
      <c r="I137" t="s">
        <v>373</v>
      </c>
      <c r="J137">
        <v>0</v>
      </c>
      <c r="K137" t="s">
        <v>91</v>
      </c>
      <c r="L137" t="s">
        <v>92</v>
      </c>
      <c r="M137" t="s">
        <v>93</v>
      </c>
      <c r="N137">
        <v>2</v>
      </c>
      <c r="O137" s="1">
        <v>44998.657743055555</v>
      </c>
      <c r="P137" s="1">
        <v>44998.710543981484</v>
      </c>
      <c r="Q137">
        <v>4027</v>
      </c>
      <c r="R137">
        <v>535</v>
      </c>
      <c r="S137" t="b">
        <v>0</v>
      </c>
      <c r="T137" t="s">
        <v>94</v>
      </c>
      <c r="U137" t="b">
        <v>1</v>
      </c>
      <c r="V137" t="s">
        <v>324</v>
      </c>
      <c r="W137" s="1">
        <v>44998.661851851852</v>
      </c>
      <c r="X137">
        <v>355</v>
      </c>
      <c r="Y137">
        <v>79</v>
      </c>
      <c r="Z137">
        <v>0</v>
      </c>
      <c r="AA137">
        <v>79</v>
      </c>
      <c r="AB137">
        <v>0</v>
      </c>
      <c r="AC137">
        <v>22</v>
      </c>
      <c r="AD137">
        <v>-79</v>
      </c>
      <c r="AE137">
        <v>0</v>
      </c>
      <c r="AF137">
        <v>0</v>
      </c>
      <c r="AG137">
        <v>0</v>
      </c>
      <c r="AH137" t="s">
        <v>103</v>
      </c>
      <c r="AI137" s="1">
        <v>44998.710543981484</v>
      </c>
      <c r="AJ137">
        <v>180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-79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338</v>
      </c>
      <c r="BG137">
        <v>76</v>
      </c>
      <c r="BH137" t="s">
        <v>105</v>
      </c>
    </row>
    <row r="138" spans="1:60">
      <c r="A138" t="s">
        <v>377</v>
      </c>
      <c r="B138" t="s">
        <v>86</v>
      </c>
      <c r="C138" t="s">
        <v>312</v>
      </c>
      <c r="D138" t="s">
        <v>88</v>
      </c>
      <c r="E138" s="2" t="str">
        <f>HYPERLINK("capsilon://?command=openfolder&amp;siteaddress=entcreditunion.emaiq-na2.net&amp;folderid=FXB3077634-2EA9-AC6F-0AB0-40412CB65B6E","FX230337")</f>
        <v>FX230337</v>
      </c>
      <c r="F138" t="s">
        <v>19</v>
      </c>
      <c r="G138" t="s">
        <v>19</v>
      </c>
      <c r="H138" t="s">
        <v>89</v>
      </c>
      <c r="I138" t="s">
        <v>378</v>
      </c>
      <c r="J138">
        <v>0</v>
      </c>
      <c r="K138" t="s">
        <v>91</v>
      </c>
      <c r="L138" t="s">
        <v>92</v>
      </c>
      <c r="M138" t="s">
        <v>93</v>
      </c>
      <c r="N138">
        <v>1</v>
      </c>
      <c r="O138" s="1">
        <v>44998.699699074074</v>
      </c>
      <c r="P138" s="1">
        <v>44998.710740740738</v>
      </c>
      <c r="Q138">
        <v>829</v>
      </c>
      <c r="R138">
        <v>125</v>
      </c>
      <c r="S138" t="b">
        <v>0</v>
      </c>
      <c r="T138" t="s">
        <v>94</v>
      </c>
      <c r="U138" t="b">
        <v>0</v>
      </c>
      <c r="V138" t="s">
        <v>324</v>
      </c>
      <c r="W138" s="1">
        <v>44998.710740740738</v>
      </c>
      <c r="X138">
        <v>125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 t="s">
        <v>94</v>
      </c>
      <c r="AI138" t="s">
        <v>94</v>
      </c>
      <c r="AJ138" t="s">
        <v>94</v>
      </c>
      <c r="AK138" t="s">
        <v>94</v>
      </c>
      <c r="AL138" t="s">
        <v>94</v>
      </c>
      <c r="AM138" t="s">
        <v>94</v>
      </c>
      <c r="AN138" t="s">
        <v>94</v>
      </c>
      <c r="AO138" t="s">
        <v>94</v>
      </c>
      <c r="AP138" t="s">
        <v>94</v>
      </c>
      <c r="AQ138" t="s">
        <v>94</v>
      </c>
      <c r="AR138" t="s">
        <v>94</v>
      </c>
      <c r="AS138" t="s">
        <v>94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338</v>
      </c>
      <c r="BG138">
        <v>15</v>
      </c>
      <c r="BH138" t="s">
        <v>105</v>
      </c>
    </row>
    <row r="139" spans="1:60">
      <c r="A139" t="s">
        <v>379</v>
      </c>
      <c r="B139" t="s">
        <v>86</v>
      </c>
      <c r="C139" t="s">
        <v>380</v>
      </c>
      <c r="D139" t="s">
        <v>88</v>
      </c>
      <c r="E139" s="2" t="str">
        <f>HYPERLINK("capsilon://?command=openfolder&amp;siteaddress=entcreditunion.emaiq-na2.net&amp;folderid=FXD6C7F26B-0B4F-C900-A747-36B2228A095F","FX230367")</f>
        <v>FX230367</v>
      </c>
      <c r="F139" t="s">
        <v>19</v>
      </c>
      <c r="G139" t="s">
        <v>19</v>
      </c>
      <c r="H139" t="s">
        <v>89</v>
      </c>
      <c r="I139" t="s">
        <v>381</v>
      </c>
      <c r="J139">
        <v>0</v>
      </c>
      <c r="K139" t="s">
        <v>91</v>
      </c>
      <c r="L139" t="s">
        <v>92</v>
      </c>
      <c r="M139" t="s">
        <v>93</v>
      </c>
      <c r="N139">
        <v>1</v>
      </c>
      <c r="O139" s="1">
        <v>44998.702650462961</v>
      </c>
      <c r="P139" s="1">
        <v>44998.713391203702</v>
      </c>
      <c r="Q139">
        <v>700</v>
      </c>
      <c r="R139">
        <v>228</v>
      </c>
      <c r="S139" t="b">
        <v>0</v>
      </c>
      <c r="T139" t="s">
        <v>94</v>
      </c>
      <c r="U139" t="b">
        <v>0</v>
      </c>
      <c r="V139" t="s">
        <v>324</v>
      </c>
      <c r="W139" s="1">
        <v>44998.713391203702</v>
      </c>
      <c r="X139">
        <v>228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 t="s">
        <v>94</v>
      </c>
      <c r="AI139" t="s">
        <v>94</v>
      </c>
      <c r="AJ139" t="s">
        <v>94</v>
      </c>
      <c r="AK139" t="s">
        <v>94</v>
      </c>
      <c r="AL139" t="s">
        <v>94</v>
      </c>
      <c r="AM139" t="s">
        <v>94</v>
      </c>
      <c r="AN139" t="s">
        <v>94</v>
      </c>
      <c r="AO139" t="s">
        <v>94</v>
      </c>
      <c r="AP139" t="s">
        <v>94</v>
      </c>
      <c r="AQ139" t="s">
        <v>94</v>
      </c>
      <c r="AR139" t="s">
        <v>94</v>
      </c>
      <c r="AS139" t="s">
        <v>94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338</v>
      </c>
      <c r="BG139">
        <v>15</v>
      </c>
      <c r="BH139" t="s">
        <v>105</v>
      </c>
    </row>
    <row r="140" spans="1:60">
      <c r="A140" t="s">
        <v>382</v>
      </c>
      <c r="B140" t="s">
        <v>86</v>
      </c>
      <c r="C140" t="s">
        <v>312</v>
      </c>
      <c r="D140" t="s">
        <v>88</v>
      </c>
      <c r="E140" s="2" t="str">
        <f>HYPERLINK("capsilon://?command=openfolder&amp;siteaddress=entcreditunion.emaiq-na2.net&amp;folderid=FXB3077634-2EA9-AC6F-0AB0-40412CB65B6E","FX230337")</f>
        <v>FX230337</v>
      </c>
      <c r="F140" t="s">
        <v>19</v>
      </c>
      <c r="G140" t="s">
        <v>19</v>
      </c>
      <c r="H140" t="s">
        <v>89</v>
      </c>
      <c r="I140" t="s">
        <v>378</v>
      </c>
      <c r="J140">
        <v>0</v>
      </c>
      <c r="K140" t="s">
        <v>91</v>
      </c>
      <c r="L140" t="s">
        <v>92</v>
      </c>
      <c r="M140" t="s">
        <v>93</v>
      </c>
      <c r="N140">
        <v>2</v>
      </c>
      <c r="O140" s="1">
        <v>44998.71130787037</v>
      </c>
      <c r="P140" s="1">
        <v>44998.7971412037</v>
      </c>
      <c r="Q140">
        <v>7132</v>
      </c>
      <c r="R140">
        <v>284</v>
      </c>
      <c r="S140" t="b">
        <v>0</v>
      </c>
      <c r="T140" t="s">
        <v>94</v>
      </c>
      <c r="U140" t="b">
        <v>1</v>
      </c>
      <c r="V140" t="s">
        <v>324</v>
      </c>
      <c r="W140" s="1">
        <v>44998.715532407405</v>
      </c>
      <c r="X140">
        <v>184</v>
      </c>
      <c r="Y140">
        <v>36</v>
      </c>
      <c r="Z140">
        <v>0</v>
      </c>
      <c r="AA140">
        <v>36</v>
      </c>
      <c r="AB140">
        <v>0</v>
      </c>
      <c r="AC140">
        <v>11</v>
      </c>
      <c r="AD140">
        <v>-36</v>
      </c>
      <c r="AE140">
        <v>0</v>
      </c>
      <c r="AF140">
        <v>0</v>
      </c>
      <c r="AG140">
        <v>0</v>
      </c>
      <c r="AH140" t="s">
        <v>103</v>
      </c>
      <c r="AI140" s="1">
        <v>44998.7971412037</v>
      </c>
      <c r="AJ140">
        <v>100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-36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338</v>
      </c>
      <c r="BG140">
        <v>123</v>
      </c>
      <c r="BH140" t="s">
        <v>98</v>
      </c>
    </row>
    <row r="141" spans="1:60">
      <c r="A141" t="s">
        <v>383</v>
      </c>
      <c r="B141" t="s">
        <v>86</v>
      </c>
      <c r="C141" t="s">
        <v>380</v>
      </c>
      <c r="D141" t="s">
        <v>88</v>
      </c>
      <c r="E141" s="2" t="str">
        <f>HYPERLINK("capsilon://?command=openfolder&amp;siteaddress=entcreditunion.emaiq-na2.net&amp;folderid=FXD6C7F26B-0B4F-C900-A747-36B2228A095F","FX230367")</f>
        <v>FX230367</v>
      </c>
      <c r="F141" t="s">
        <v>19</v>
      </c>
      <c r="G141" t="s">
        <v>19</v>
      </c>
      <c r="H141" t="s">
        <v>89</v>
      </c>
      <c r="I141" t="s">
        <v>381</v>
      </c>
      <c r="J141">
        <v>0</v>
      </c>
      <c r="K141" t="s">
        <v>91</v>
      </c>
      <c r="L141" t="s">
        <v>92</v>
      </c>
      <c r="M141" t="s">
        <v>93</v>
      </c>
      <c r="N141">
        <v>2</v>
      </c>
      <c r="O141" s="1">
        <v>44998.713726851849</v>
      </c>
      <c r="P141" s="1">
        <v>44998.800821759258</v>
      </c>
      <c r="Q141">
        <v>7023</v>
      </c>
      <c r="R141">
        <v>502</v>
      </c>
      <c r="S141" t="b">
        <v>0</v>
      </c>
      <c r="T141" t="s">
        <v>94</v>
      </c>
      <c r="U141" t="b">
        <v>1</v>
      </c>
      <c r="V141" t="s">
        <v>324</v>
      </c>
      <c r="W141" s="1">
        <v>44998.717685185184</v>
      </c>
      <c r="X141">
        <v>185</v>
      </c>
      <c r="Y141">
        <v>43</v>
      </c>
      <c r="Z141">
        <v>0</v>
      </c>
      <c r="AA141">
        <v>43</v>
      </c>
      <c r="AB141">
        <v>0</v>
      </c>
      <c r="AC141">
        <v>14</v>
      </c>
      <c r="AD141">
        <v>-43</v>
      </c>
      <c r="AE141">
        <v>0</v>
      </c>
      <c r="AF141">
        <v>0</v>
      </c>
      <c r="AG141">
        <v>0</v>
      </c>
      <c r="AH141" t="s">
        <v>103</v>
      </c>
      <c r="AI141" s="1">
        <v>44998.800821759258</v>
      </c>
      <c r="AJ141">
        <v>317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-43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338</v>
      </c>
      <c r="BG141">
        <v>125</v>
      </c>
      <c r="BH141" t="s">
        <v>98</v>
      </c>
    </row>
    <row r="142" spans="1:60">
      <c r="A142" t="s">
        <v>384</v>
      </c>
      <c r="B142" t="s">
        <v>86</v>
      </c>
      <c r="C142" t="s">
        <v>385</v>
      </c>
      <c r="D142" t="s">
        <v>88</v>
      </c>
      <c r="E142" s="2" t="str">
        <f>HYPERLINK("capsilon://?command=openfolder&amp;siteaddress=entcreditunion.emaiq-na2.net&amp;folderid=FXA0AF3836-4DF3-97BB-D7E2-C07ABF649029","FX230369")</f>
        <v>FX230369</v>
      </c>
      <c r="F142" t="s">
        <v>19</v>
      </c>
      <c r="G142" t="s">
        <v>19</v>
      </c>
      <c r="H142" t="s">
        <v>89</v>
      </c>
      <c r="I142" t="s">
        <v>386</v>
      </c>
      <c r="J142">
        <v>0</v>
      </c>
      <c r="K142" t="s">
        <v>91</v>
      </c>
      <c r="L142" t="s">
        <v>92</v>
      </c>
      <c r="M142" t="s">
        <v>93</v>
      </c>
      <c r="N142">
        <v>2</v>
      </c>
      <c r="O142" s="1">
        <v>44998.908715277779</v>
      </c>
      <c r="P142" s="1">
        <v>44998.991493055553</v>
      </c>
      <c r="Q142">
        <v>5763</v>
      </c>
      <c r="R142">
        <v>1389</v>
      </c>
      <c r="S142" t="b">
        <v>0</v>
      </c>
      <c r="T142" t="s">
        <v>94</v>
      </c>
      <c r="U142" t="b">
        <v>0</v>
      </c>
      <c r="V142" t="s">
        <v>387</v>
      </c>
      <c r="W142" s="1">
        <v>44998.972719907404</v>
      </c>
      <c r="X142">
        <v>996</v>
      </c>
      <c r="Y142">
        <v>61</v>
      </c>
      <c r="Z142">
        <v>0</v>
      </c>
      <c r="AA142">
        <v>61</v>
      </c>
      <c r="AB142">
        <v>10</v>
      </c>
      <c r="AC142">
        <v>19</v>
      </c>
      <c r="AD142">
        <v>-61</v>
      </c>
      <c r="AE142">
        <v>0</v>
      </c>
      <c r="AF142">
        <v>0</v>
      </c>
      <c r="AG142">
        <v>0</v>
      </c>
      <c r="AH142" t="s">
        <v>388</v>
      </c>
      <c r="AI142" s="1">
        <v>44998.991493055553</v>
      </c>
      <c r="AJ142">
        <v>393</v>
      </c>
      <c r="AK142">
        <v>7</v>
      </c>
      <c r="AL142">
        <v>0</v>
      </c>
      <c r="AM142">
        <v>7</v>
      </c>
      <c r="AN142">
        <v>0</v>
      </c>
      <c r="AO142">
        <v>7</v>
      </c>
      <c r="AP142">
        <v>-68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338</v>
      </c>
      <c r="BG142">
        <v>119</v>
      </c>
      <c r="BH142" t="s">
        <v>105</v>
      </c>
    </row>
    <row r="143" spans="1:60">
      <c r="A143" t="s">
        <v>389</v>
      </c>
      <c r="B143" t="s">
        <v>86</v>
      </c>
      <c r="C143" t="s">
        <v>385</v>
      </c>
      <c r="D143" t="s">
        <v>88</v>
      </c>
      <c r="E143" s="2" t="str">
        <f>HYPERLINK("capsilon://?command=openfolder&amp;siteaddress=entcreditunion.emaiq-na2.net&amp;folderid=FXA0AF3836-4DF3-97BB-D7E2-C07ABF649029","FX230369")</f>
        <v>FX230369</v>
      </c>
      <c r="F143" t="s">
        <v>19</v>
      </c>
      <c r="G143" t="s">
        <v>19</v>
      </c>
      <c r="H143" t="s">
        <v>89</v>
      </c>
      <c r="I143" t="s">
        <v>390</v>
      </c>
      <c r="J143">
        <v>0</v>
      </c>
      <c r="K143" t="s">
        <v>91</v>
      </c>
      <c r="L143" t="s">
        <v>92</v>
      </c>
      <c r="M143" t="s">
        <v>93</v>
      </c>
      <c r="N143">
        <v>2</v>
      </c>
      <c r="O143" s="1">
        <v>44998.908761574072</v>
      </c>
      <c r="P143" s="1">
        <v>44998.993692129632</v>
      </c>
      <c r="Q143">
        <v>6631</v>
      </c>
      <c r="R143">
        <v>707</v>
      </c>
      <c r="S143" t="b">
        <v>0</v>
      </c>
      <c r="T143" t="s">
        <v>94</v>
      </c>
      <c r="U143" t="b">
        <v>0</v>
      </c>
      <c r="V143" t="s">
        <v>387</v>
      </c>
      <c r="W143" s="1">
        <v>44998.978726851848</v>
      </c>
      <c r="X143">
        <v>518</v>
      </c>
      <c r="Y143">
        <v>37</v>
      </c>
      <c r="Z143">
        <v>0</v>
      </c>
      <c r="AA143">
        <v>37</v>
      </c>
      <c r="AB143">
        <v>11</v>
      </c>
      <c r="AC143">
        <v>10</v>
      </c>
      <c r="AD143">
        <v>-37</v>
      </c>
      <c r="AE143">
        <v>0</v>
      </c>
      <c r="AF143">
        <v>0</v>
      </c>
      <c r="AG143">
        <v>0</v>
      </c>
      <c r="AH143" t="s">
        <v>388</v>
      </c>
      <c r="AI143" s="1">
        <v>44998.993692129632</v>
      </c>
      <c r="AJ143">
        <v>189</v>
      </c>
      <c r="AK143">
        <v>5</v>
      </c>
      <c r="AL143">
        <v>0</v>
      </c>
      <c r="AM143">
        <v>5</v>
      </c>
      <c r="AN143">
        <v>0</v>
      </c>
      <c r="AO143">
        <v>4</v>
      </c>
      <c r="AP143">
        <v>-42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338</v>
      </c>
      <c r="BG143">
        <v>122</v>
      </c>
      <c r="BH143" t="s">
        <v>98</v>
      </c>
    </row>
    <row r="144" spans="1:60">
      <c r="A144" t="s">
        <v>391</v>
      </c>
      <c r="B144" t="s">
        <v>86</v>
      </c>
      <c r="C144" t="s">
        <v>312</v>
      </c>
      <c r="D144" t="s">
        <v>88</v>
      </c>
      <c r="E144" s="2" t="str">
        <f>HYPERLINK("capsilon://?command=openfolder&amp;siteaddress=entcreditunion.emaiq-na2.net&amp;folderid=FXB3077634-2EA9-AC6F-0AB0-40412CB65B6E","FX230337")</f>
        <v>FX230337</v>
      </c>
      <c r="F144" t="s">
        <v>19</v>
      </c>
      <c r="G144" t="s">
        <v>19</v>
      </c>
      <c r="H144" t="s">
        <v>89</v>
      </c>
      <c r="I144" t="s">
        <v>392</v>
      </c>
      <c r="J144">
        <v>0</v>
      </c>
      <c r="K144" t="s">
        <v>91</v>
      </c>
      <c r="L144" t="s">
        <v>92</v>
      </c>
      <c r="M144" t="s">
        <v>93</v>
      </c>
      <c r="N144">
        <v>2</v>
      </c>
      <c r="O144" s="1">
        <v>44999.453842592593</v>
      </c>
      <c r="P144" s="1">
        <v>44999.673715277779</v>
      </c>
      <c r="Q144">
        <v>17936</v>
      </c>
      <c r="R144">
        <v>1061</v>
      </c>
      <c r="S144" t="b">
        <v>0</v>
      </c>
      <c r="T144" t="s">
        <v>94</v>
      </c>
      <c r="U144" t="b">
        <v>0</v>
      </c>
      <c r="V144" t="s">
        <v>324</v>
      </c>
      <c r="W144" s="1">
        <v>44999.534282407411</v>
      </c>
      <c r="X144">
        <v>591</v>
      </c>
      <c r="Y144">
        <v>49</v>
      </c>
      <c r="Z144">
        <v>0</v>
      </c>
      <c r="AA144">
        <v>49</v>
      </c>
      <c r="AB144">
        <v>0</v>
      </c>
      <c r="AC144">
        <v>16</v>
      </c>
      <c r="AD144">
        <v>-49</v>
      </c>
      <c r="AE144">
        <v>0</v>
      </c>
      <c r="AF144">
        <v>0</v>
      </c>
      <c r="AG144">
        <v>0</v>
      </c>
      <c r="AH144" t="s">
        <v>393</v>
      </c>
      <c r="AI144" s="1">
        <v>44999.673715277779</v>
      </c>
      <c r="AJ144">
        <v>454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-50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394</v>
      </c>
      <c r="BG144">
        <v>316</v>
      </c>
      <c r="BH144" t="s">
        <v>98</v>
      </c>
    </row>
    <row r="145" spans="1:60">
      <c r="A145" t="s">
        <v>395</v>
      </c>
      <c r="B145" t="s">
        <v>86</v>
      </c>
      <c r="C145" t="s">
        <v>271</v>
      </c>
      <c r="D145" t="s">
        <v>88</v>
      </c>
      <c r="E145" s="2" t="str">
        <f>HYPERLINK("capsilon://?command=openfolder&amp;siteaddress=entcreditunion.emaiq-na2.net&amp;folderid=FXA3EA5277-4E2C-A665-DDB8-B0139C6843E6","FX230373")</f>
        <v>FX230373</v>
      </c>
      <c r="F145" t="s">
        <v>19</v>
      </c>
      <c r="G145" t="s">
        <v>19</v>
      </c>
      <c r="H145" t="s">
        <v>89</v>
      </c>
      <c r="I145" t="s">
        <v>396</v>
      </c>
      <c r="J145">
        <v>0</v>
      </c>
      <c r="K145" t="s">
        <v>91</v>
      </c>
      <c r="L145" t="s">
        <v>92</v>
      </c>
      <c r="M145" t="s">
        <v>93</v>
      </c>
      <c r="N145">
        <v>1</v>
      </c>
      <c r="O145" s="1">
        <v>44999.483553240738</v>
      </c>
      <c r="P145" s="1">
        <v>44999.542210648149</v>
      </c>
      <c r="Q145">
        <v>4384</v>
      </c>
      <c r="R145">
        <v>684</v>
      </c>
      <c r="S145" t="b">
        <v>0</v>
      </c>
      <c r="T145" t="s">
        <v>94</v>
      </c>
      <c r="U145" t="b">
        <v>0</v>
      </c>
      <c r="V145" t="s">
        <v>324</v>
      </c>
      <c r="W145" s="1">
        <v>44999.542210648149</v>
      </c>
      <c r="X145">
        <v>684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 t="s">
        <v>94</v>
      </c>
      <c r="AI145" t="s">
        <v>94</v>
      </c>
      <c r="AJ145" t="s">
        <v>94</v>
      </c>
      <c r="AK145" t="s">
        <v>94</v>
      </c>
      <c r="AL145" t="s">
        <v>94</v>
      </c>
      <c r="AM145" t="s">
        <v>94</v>
      </c>
      <c r="AN145" t="s">
        <v>94</v>
      </c>
      <c r="AO145" t="s">
        <v>94</v>
      </c>
      <c r="AP145" t="s">
        <v>94</v>
      </c>
      <c r="AQ145" t="s">
        <v>94</v>
      </c>
      <c r="AR145" t="s">
        <v>94</v>
      </c>
      <c r="AS145" t="s">
        <v>94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394</v>
      </c>
      <c r="BG145">
        <v>84</v>
      </c>
      <c r="BH145" t="s">
        <v>105</v>
      </c>
    </row>
    <row r="146" spans="1:60">
      <c r="A146" t="s">
        <v>397</v>
      </c>
      <c r="B146" t="s">
        <v>86</v>
      </c>
      <c r="C146" t="s">
        <v>271</v>
      </c>
      <c r="D146" t="s">
        <v>88</v>
      </c>
      <c r="E146" s="2" t="str">
        <f>HYPERLINK("capsilon://?command=openfolder&amp;siteaddress=entcreditunion.emaiq-na2.net&amp;folderid=FXA3EA5277-4E2C-A665-DDB8-B0139C6843E6","FX230373")</f>
        <v>FX230373</v>
      </c>
      <c r="F146" t="s">
        <v>19</v>
      </c>
      <c r="G146" t="s">
        <v>19</v>
      </c>
      <c r="H146" t="s">
        <v>89</v>
      </c>
      <c r="I146" t="s">
        <v>398</v>
      </c>
      <c r="J146">
        <v>0</v>
      </c>
      <c r="K146" t="s">
        <v>91</v>
      </c>
      <c r="L146" t="s">
        <v>92</v>
      </c>
      <c r="M146" t="s">
        <v>93</v>
      </c>
      <c r="N146">
        <v>1</v>
      </c>
      <c r="O146" s="1">
        <v>44999.486064814817</v>
      </c>
      <c r="P146" s="1">
        <v>44999.549085648148</v>
      </c>
      <c r="Q146">
        <v>4852</v>
      </c>
      <c r="R146">
        <v>593</v>
      </c>
      <c r="S146" t="b">
        <v>0</v>
      </c>
      <c r="T146" t="s">
        <v>94</v>
      </c>
      <c r="U146" t="b">
        <v>0</v>
      </c>
      <c r="V146" t="s">
        <v>324</v>
      </c>
      <c r="W146" s="1">
        <v>44999.549085648148</v>
      </c>
      <c r="X146">
        <v>593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51</v>
      </c>
      <c r="AF146">
        <v>0</v>
      </c>
      <c r="AG146">
        <v>1</v>
      </c>
      <c r="AH146" t="s">
        <v>94</v>
      </c>
      <c r="AI146" t="s">
        <v>94</v>
      </c>
      <c r="AJ146" t="s">
        <v>94</v>
      </c>
      <c r="AK146" t="s">
        <v>94</v>
      </c>
      <c r="AL146" t="s">
        <v>94</v>
      </c>
      <c r="AM146" t="s">
        <v>94</v>
      </c>
      <c r="AN146" t="s">
        <v>94</v>
      </c>
      <c r="AO146" t="s">
        <v>94</v>
      </c>
      <c r="AP146" t="s">
        <v>94</v>
      </c>
      <c r="AQ146" t="s">
        <v>94</v>
      </c>
      <c r="AR146" t="s">
        <v>94</v>
      </c>
      <c r="AS146" t="s">
        <v>94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394</v>
      </c>
      <c r="BG146">
        <v>90</v>
      </c>
      <c r="BH146" t="s">
        <v>105</v>
      </c>
    </row>
    <row r="147" spans="1:60">
      <c r="A147" t="s">
        <v>399</v>
      </c>
      <c r="B147" t="s">
        <v>86</v>
      </c>
      <c r="C147" t="s">
        <v>400</v>
      </c>
      <c r="D147" t="s">
        <v>88</v>
      </c>
      <c r="E147" s="2" t="str">
        <f>HYPERLINK("capsilon://?command=openfolder&amp;siteaddress=entcreditunion.emaiq-na2.net&amp;folderid=FX59F8A454-D260-3D0E-5CA3-762EA41883F9","FX230375")</f>
        <v>FX230375</v>
      </c>
      <c r="F147" t="s">
        <v>19</v>
      </c>
      <c r="G147" t="s">
        <v>19</v>
      </c>
      <c r="H147" t="s">
        <v>89</v>
      </c>
      <c r="I147" t="s">
        <v>401</v>
      </c>
      <c r="J147">
        <v>0</v>
      </c>
      <c r="K147" t="s">
        <v>91</v>
      </c>
      <c r="L147" t="s">
        <v>92</v>
      </c>
      <c r="M147" t="s">
        <v>93</v>
      </c>
      <c r="N147">
        <v>1</v>
      </c>
      <c r="O147" s="1">
        <v>44999.504074074073</v>
      </c>
      <c r="P147" s="1">
        <v>44999.570474537039</v>
      </c>
      <c r="Q147">
        <v>5588</v>
      </c>
      <c r="R147">
        <v>149</v>
      </c>
      <c r="S147" t="b">
        <v>0</v>
      </c>
      <c r="T147" t="s">
        <v>94</v>
      </c>
      <c r="U147" t="b">
        <v>0</v>
      </c>
      <c r="V147" t="s">
        <v>324</v>
      </c>
      <c r="W147" s="1">
        <v>44999.570474537039</v>
      </c>
      <c r="X147">
        <v>149</v>
      </c>
      <c r="Y147">
        <v>24</v>
      </c>
      <c r="Z147">
        <v>0</v>
      </c>
      <c r="AA147">
        <v>24</v>
      </c>
      <c r="AB147">
        <v>0</v>
      </c>
      <c r="AC147">
        <v>2</v>
      </c>
      <c r="AD147">
        <v>-24</v>
      </c>
      <c r="AE147">
        <v>35</v>
      </c>
      <c r="AF147">
        <v>0</v>
      </c>
      <c r="AG147">
        <v>1</v>
      </c>
      <c r="AH147" t="s">
        <v>94</v>
      </c>
      <c r="AI147" t="s">
        <v>94</v>
      </c>
      <c r="AJ147" t="s">
        <v>94</v>
      </c>
      <c r="AK147" t="s">
        <v>94</v>
      </c>
      <c r="AL147" t="s">
        <v>94</v>
      </c>
      <c r="AM147" t="s">
        <v>94</v>
      </c>
      <c r="AN147" t="s">
        <v>94</v>
      </c>
      <c r="AO147" t="s">
        <v>94</v>
      </c>
      <c r="AP147" t="s">
        <v>94</v>
      </c>
      <c r="AQ147" t="s">
        <v>94</v>
      </c>
      <c r="AR147" t="s">
        <v>94</v>
      </c>
      <c r="AS147" t="s">
        <v>94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394</v>
      </c>
      <c r="BG147">
        <v>95</v>
      </c>
      <c r="BH147" t="s">
        <v>105</v>
      </c>
    </row>
    <row r="148" spans="1:60">
      <c r="A148" t="s">
        <v>402</v>
      </c>
      <c r="B148" t="s">
        <v>86</v>
      </c>
      <c r="C148" t="s">
        <v>400</v>
      </c>
      <c r="D148" t="s">
        <v>88</v>
      </c>
      <c r="E148" s="2" t="str">
        <f>HYPERLINK("capsilon://?command=openfolder&amp;siteaddress=entcreditunion.emaiq-na2.net&amp;folderid=FX59F8A454-D260-3D0E-5CA3-762EA41883F9","FX230375")</f>
        <v>FX230375</v>
      </c>
      <c r="F148" t="s">
        <v>19</v>
      </c>
      <c r="G148" t="s">
        <v>19</v>
      </c>
      <c r="H148" t="s">
        <v>89</v>
      </c>
      <c r="I148" t="s">
        <v>403</v>
      </c>
      <c r="J148">
        <v>0</v>
      </c>
      <c r="K148" t="s">
        <v>91</v>
      </c>
      <c r="L148" t="s">
        <v>92</v>
      </c>
      <c r="M148" t="s">
        <v>93</v>
      </c>
      <c r="N148">
        <v>1</v>
      </c>
      <c r="O148" s="1">
        <v>44999.504178240742</v>
      </c>
      <c r="P148" s="1">
        <v>44999.572025462963</v>
      </c>
      <c r="Q148">
        <v>5729</v>
      </c>
      <c r="R148">
        <v>133</v>
      </c>
      <c r="S148" t="b">
        <v>0</v>
      </c>
      <c r="T148" t="s">
        <v>94</v>
      </c>
      <c r="U148" t="b">
        <v>0</v>
      </c>
      <c r="V148" t="s">
        <v>324</v>
      </c>
      <c r="W148" s="1">
        <v>44999.572025462963</v>
      </c>
      <c r="X148">
        <v>133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 t="s">
        <v>94</v>
      </c>
      <c r="AI148" t="s">
        <v>94</v>
      </c>
      <c r="AJ148" t="s">
        <v>94</v>
      </c>
      <c r="AK148" t="s">
        <v>94</v>
      </c>
      <c r="AL148" t="s">
        <v>94</v>
      </c>
      <c r="AM148" t="s">
        <v>94</v>
      </c>
      <c r="AN148" t="s">
        <v>94</v>
      </c>
      <c r="AO148" t="s">
        <v>94</v>
      </c>
      <c r="AP148" t="s">
        <v>94</v>
      </c>
      <c r="AQ148" t="s">
        <v>94</v>
      </c>
      <c r="AR148" t="s">
        <v>94</v>
      </c>
      <c r="AS148" t="s">
        <v>94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394</v>
      </c>
      <c r="BG148">
        <v>97</v>
      </c>
      <c r="BH148" t="s">
        <v>105</v>
      </c>
    </row>
    <row r="149" spans="1:60">
      <c r="A149" t="s">
        <v>404</v>
      </c>
      <c r="B149" t="s">
        <v>86</v>
      </c>
      <c r="C149" t="s">
        <v>400</v>
      </c>
      <c r="D149" t="s">
        <v>88</v>
      </c>
      <c r="E149" s="2" t="str">
        <f>HYPERLINK("capsilon://?command=openfolder&amp;siteaddress=entcreditunion.emaiq-na2.net&amp;folderid=FX59F8A454-D260-3D0E-5CA3-762EA41883F9","FX230375")</f>
        <v>FX230375</v>
      </c>
      <c r="F149" t="s">
        <v>19</v>
      </c>
      <c r="G149" t="s">
        <v>19</v>
      </c>
      <c r="H149" t="s">
        <v>89</v>
      </c>
      <c r="I149" t="s">
        <v>405</v>
      </c>
      <c r="J149">
        <v>0</v>
      </c>
      <c r="K149" t="s">
        <v>91</v>
      </c>
      <c r="L149" t="s">
        <v>92</v>
      </c>
      <c r="M149" t="s">
        <v>93</v>
      </c>
      <c r="N149">
        <v>1</v>
      </c>
      <c r="O149" s="1">
        <v>44999.504699074074</v>
      </c>
      <c r="P149" s="1">
        <v>44999.573414351849</v>
      </c>
      <c r="Q149">
        <v>5863</v>
      </c>
      <c r="R149">
        <v>74</v>
      </c>
      <c r="S149" t="b">
        <v>0</v>
      </c>
      <c r="T149" t="s">
        <v>94</v>
      </c>
      <c r="U149" t="b">
        <v>0</v>
      </c>
      <c r="V149" t="s">
        <v>324</v>
      </c>
      <c r="W149" s="1">
        <v>44999.573414351849</v>
      </c>
      <c r="X149">
        <v>74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 t="s">
        <v>94</v>
      </c>
      <c r="AI149" t="s">
        <v>94</v>
      </c>
      <c r="AJ149" t="s">
        <v>94</v>
      </c>
      <c r="AK149" t="s">
        <v>94</v>
      </c>
      <c r="AL149" t="s">
        <v>94</v>
      </c>
      <c r="AM149" t="s">
        <v>94</v>
      </c>
      <c r="AN149" t="s">
        <v>94</v>
      </c>
      <c r="AO149" t="s">
        <v>94</v>
      </c>
      <c r="AP149" t="s">
        <v>94</v>
      </c>
      <c r="AQ149" t="s">
        <v>94</v>
      </c>
      <c r="AR149" t="s">
        <v>94</v>
      </c>
      <c r="AS149" t="s">
        <v>94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394</v>
      </c>
      <c r="BG149">
        <v>98</v>
      </c>
      <c r="BH149" t="s">
        <v>105</v>
      </c>
    </row>
    <row r="150" spans="1:60">
      <c r="A150" t="s">
        <v>406</v>
      </c>
      <c r="B150" t="s">
        <v>86</v>
      </c>
      <c r="C150" t="s">
        <v>400</v>
      </c>
      <c r="D150" t="s">
        <v>88</v>
      </c>
      <c r="E150" s="2" t="str">
        <f>HYPERLINK("capsilon://?command=openfolder&amp;siteaddress=entcreditunion.emaiq-na2.net&amp;folderid=FX59F8A454-D260-3D0E-5CA3-762EA41883F9","FX230375")</f>
        <v>FX230375</v>
      </c>
      <c r="F150" t="s">
        <v>19</v>
      </c>
      <c r="G150" t="s">
        <v>19</v>
      </c>
      <c r="H150" t="s">
        <v>89</v>
      </c>
      <c r="I150" t="s">
        <v>407</v>
      </c>
      <c r="J150">
        <v>0</v>
      </c>
      <c r="K150" t="s">
        <v>91</v>
      </c>
      <c r="L150" t="s">
        <v>92</v>
      </c>
      <c r="M150" t="s">
        <v>93</v>
      </c>
      <c r="N150">
        <v>1</v>
      </c>
      <c r="O150" s="1">
        <v>44999.504999999997</v>
      </c>
      <c r="P150" s="1">
        <v>44999.577939814815</v>
      </c>
      <c r="Q150">
        <v>6207</v>
      </c>
      <c r="R150">
        <v>95</v>
      </c>
      <c r="S150" t="b">
        <v>0</v>
      </c>
      <c r="T150" t="s">
        <v>94</v>
      </c>
      <c r="U150" t="b">
        <v>0</v>
      </c>
      <c r="V150" t="s">
        <v>324</v>
      </c>
      <c r="W150" s="1">
        <v>44999.577939814815</v>
      </c>
      <c r="X150">
        <v>95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32</v>
      </c>
      <c r="AF150">
        <v>0</v>
      </c>
      <c r="AG150">
        <v>1</v>
      </c>
      <c r="AH150" t="s">
        <v>94</v>
      </c>
      <c r="AI150" t="s">
        <v>94</v>
      </c>
      <c r="AJ150" t="s">
        <v>94</v>
      </c>
      <c r="AK150" t="s">
        <v>94</v>
      </c>
      <c r="AL150" t="s">
        <v>94</v>
      </c>
      <c r="AM150" t="s">
        <v>94</v>
      </c>
      <c r="AN150" t="s">
        <v>94</v>
      </c>
      <c r="AO150" t="s">
        <v>94</v>
      </c>
      <c r="AP150" t="s">
        <v>94</v>
      </c>
      <c r="AQ150" t="s">
        <v>94</v>
      </c>
      <c r="AR150" t="s">
        <v>94</v>
      </c>
      <c r="AS150" t="s">
        <v>94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394</v>
      </c>
      <c r="BG150">
        <v>105</v>
      </c>
      <c r="BH150" t="s">
        <v>105</v>
      </c>
    </row>
    <row r="151" spans="1:60">
      <c r="A151" t="s">
        <v>408</v>
      </c>
      <c r="B151" t="s">
        <v>86</v>
      </c>
      <c r="C151" t="s">
        <v>271</v>
      </c>
      <c r="D151" t="s">
        <v>88</v>
      </c>
      <c r="E151" s="2" t="str">
        <f>HYPERLINK("capsilon://?command=openfolder&amp;siteaddress=entcreditunion.emaiq-na2.net&amp;folderid=FXA3EA5277-4E2C-A665-DDB8-B0139C6843E6","FX230373")</f>
        <v>FX230373</v>
      </c>
      <c r="F151" t="s">
        <v>19</v>
      </c>
      <c r="G151" t="s">
        <v>19</v>
      </c>
      <c r="H151" t="s">
        <v>89</v>
      </c>
      <c r="I151" t="s">
        <v>396</v>
      </c>
      <c r="J151">
        <v>0</v>
      </c>
      <c r="K151" t="s">
        <v>91</v>
      </c>
      <c r="L151" t="s">
        <v>92</v>
      </c>
      <c r="M151" t="s">
        <v>93</v>
      </c>
      <c r="N151">
        <v>2</v>
      </c>
      <c r="O151" s="1">
        <v>44999.542627314811</v>
      </c>
      <c r="P151" s="1">
        <v>44999.649398148147</v>
      </c>
      <c r="Q151">
        <v>6590</v>
      </c>
      <c r="R151">
        <v>2635</v>
      </c>
      <c r="S151" t="b">
        <v>0</v>
      </c>
      <c r="T151" t="s">
        <v>94</v>
      </c>
      <c r="U151" t="b">
        <v>1</v>
      </c>
      <c r="V151" t="s">
        <v>324</v>
      </c>
      <c r="W151" s="1">
        <v>44999.561400462961</v>
      </c>
      <c r="X151">
        <v>1063</v>
      </c>
      <c r="Y151">
        <v>58</v>
      </c>
      <c r="Z151">
        <v>0</v>
      </c>
      <c r="AA151">
        <v>58</v>
      </c>
      <c r="AB151">
        <v>0</v>
      </c>
      <c r="AC151">
        <v>39</v>
      </c>
      <c r="AD151">
        <v>-58</v>
      </c>
      <c r="AE151">
        <v>0</v>
      </c>
      <c r="AF151">
        <v>0</v>
      </c>
      <c r="AG151">
        <v>0</v>
      </c>
      <c r="AH151" t="s">
        <v>393</v>
      </c>
      <c r="AI151" s="1">
        <v>44999.649398148147</v>
      </c>
      <c r="AJ151">
        <v>1572</v>
      </c>
      <c r="AK151">
        <v>5</v>
      </c>
      <c r="AL151">
        <v>0</v>
      </c>
      <c r="AM151">
        <v>5</v>
      </c>
      <c r="AN151">
        <v>0</v>
      </c>
      <c r="AO151">
        <v>5</v>
      </c>
      <c r="AP151">
        <v>-63</v>
      </c>
      <c r="AQ151">
        <v>0</v>
      </c>
      <c r="AR151">
        <v>0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394</v>
      </c>
      <c r="BG151">
        <v>153</v>
      </c>
      <c r="BH151" t="s">
        <v>98</v>
      </c>
    </row>
    <row r="152" spans="1:60">
      <c r="A152" t="s">
        <v>409</v>
      </c>
      <c r="B152" t="s">
        <v>86</v>
      </c>
      <c r="C152" t="s">
        <v>271</v>
      </c>
      <c r="D152" t="s">
        <v>88</v>
      </c>
      <c r="E152" s="2" t="str">
        <f>HYPERLINK("capsilon://?command=openfolder&amp;siteaddress=entcreditunion.emaiq-na2.net&amp;folderid=FXA3EA5277-4E2C-A665-DDB8-B0139C6843E6","FX230373")</f>
        <v>FX230373</v>
      </c>
      <c r="F152" t="s">
        <v>19</v>
      </c>
      <c r="G152" t="s">
        <v>19</v>
      </c>
      <c r="H152" t="s">
        <v>89</v>
      </c>
      <c r="I152" t="s">
        <v>398</v>
      </c>
      <c r="J152">
        <v>0</v>
      </c>
      <c r="K152" t="s">
        <v>91</v>
      </c>
      <c r="L152" t="s">
        <v>92</v>
      </c>
      <c r="M152" t="s">
        <v>93</v>
      </c>
      <c r="N152">
        <v>2</v>
      </c>
      <c r="O152" s="1">
        <v>44999.549884259257</v>
      </c>
      <c r="P152" s="1">
        <v>44999.657789351855</v>
      </c>
      <c r="Q152">
        <v>7965</v>
      </c>
      <c r="R152">
        <v>1358</v>
      </c>
      <c r="S152" t="b">
        <v>0</v>
      </c>
      <c r="T152" t="s">
        <v>94</v>
      </c>
      <c r="U152" t="b">
        <v>1</v>
      </c>
      <c r="V152" t="s">
        <v>324</v>
      </c>
      <c r="W152" s="1">
        <v>44999.568749999999</v>
      </c>
      <c r="X152">
        <v>634</v>
      </c>
      <c r="Y152">
        <v>58</v>
      </c>
      <c r="Z152">
        <v>0</v>
      </c>
      <c r="AA152">
        <v>58</v>
      </c>
      <c r="AB152">
        <v>0</v>
      </c>
      <c r="AC152">
        <v>38</v>
      </c>
      <c r="AD152">
        <v>-58</v>
      </c>
      <c r="AE152">
        <v>0</v>
      </c>
      <c r="AF152">
        <v>0</v>
      </c>
      <c r="AG152">
        <v>0</v>
      </c>
      <c r="AH152" t="s">
        <v>393</v>
      </c>
      <c r="AI152" s="1">
        <v>44999.657789351855</v>
      </c>
      <c r="AJ152">
        <v>724</v>
      </c>
      <c r="AK152">
        <v>3</v>
      </c>
      <c r="AL152">
        <v>0</v>
      </c>
      <c r="AM152">
        <v>3</v>
      </c>
      <c r="AN152">
        <v>0</v>
      </c>
      <c r="AO152">
        <v>4</v>
      </c>
      <c r="AP152">
        <v>-61</v>
      </c>
      <c r="AQ152">
        <v>0</v>
      </c>
      <c r="AR152">
        <v>0</v>
      </c>
      <c r="AS152">
        <v>0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394</v>
      </c>
      <c r="BG152">
        <v>155</v>
      </c>
      <c r="BH152" t="s">
        <v>98</v>
      </c>
    </row>
    <row r="153" spans="1:60">
      <c r="A153" t="s">
        <v>410</v>
      </c>
      <c r="B153" t="s">
        <v>86</v>
      </c>
      <c r="C153" t="s">
        <v>400</v>
      </c>
      <c r="D153" t="s">
        <v>88</v>
      </c>
      <c r="E153" s="2" t="str">
        <f>HYPERLINK("capsilon://?command=openfolder&amp;siteaddress=entcreditunion.emaiq-na2.net&amp;folderid=FX59F8A454-D260-3D0E-5CA3-762EA41883F9","FX230375")</f>
        <v>FX230375</v>
      </c>
      <c r="F153" t="s">
        <v>19</v>
      </c>
      <c r="G153" t="s">
        <v>19</v>
      </c>
      <c r="H153" t="s">
        <v>89</v>
      </c>
      <c r="I153" t="s">
        <v>401</v>
      </c>
      <c r="J153">
        <v>0</v>
      </c>
      <c r="K153" t="s">
        <v>91</v>
      </c>
      <c r="L153" t="s">
        <v>92</v>
      </c>
      <c r="M153" t="s">
        <v>93</v>
      </c>
      <c r="N153">
        <v>2</v>
      </c>
      <c r="O153" s="1">
        <v>44999.570810185185</v>
      </c>
      <c r="P153" s="1">
        <v>44999.658912037034</v>
      </c>
      <c r="Q153">
        <v>7472</v>
      </c>
      <c r="R153">
        <v>140</v>
      </c>
      <c r="S153" t="b">
        <v>0</v>
      </c>
      <c r="T153" t="s">
        <v>94</v>
      </c>
      <c r="U153" t="b">
        <v>1</v>
      </c>
      <c r="V153" t="s">
        <v>324</v>
      </c>
      <c r="W153" s="1">
        <v>44999.572546296295</v>
      </c>
      <c r="X153">
        <v>44</v>
      </c>
      <c r="Y153">
        <v>23</v>
      </c>
      <c r="Z153">
        <v>0</v>
      </c>
      <c r="AA153">
        <v>23</v>
      </c>
      <c r="AB153">
        <v>0</v>
      </c>
      <c r="AC153">
        <v>1</v>
      </c>
      <c r="AD153">
        <v>-23</v>
      </c>
      <c r="AE153">
        <v>0</v>
      </c>
      <c r="AF153">
        <v>0</v>
      </c>
      <c r="AG153">
        <v>0</v>
      </c>
      <c r="AH153" t="s">
        <v>393</v>
      </c>
      <c r="AI153" s="1">
        <v>44999.658912037034</v>
      </c>
      <c r="AJ153">
        <v>96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-23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394</v>
      </c>
      <c r="BG153">
        <v>126</v>
      </c>
      <c r="BH153" t="s">
        <v>98</v>
      </c>
    </row>
    <row r="154" spans="1:60">
      <c r="A154" t="s">
        <v>411</v>
      </c>
      <c r="B154" t="s">
        <v>86</v>
      </c>
      <c r="C154" t="s">
        <v>400</v>
      </c>
      <c r="D154" t="s">
        <v>88</v>
      </c>
      <c r="E154" s="2" t="str">
        <f>HYPERLINK("capsilon://?command=openfolder&amp;siteaddress=entcreditunion.emaiq-na2.net&amp;folderid=FX59F8A454-D260-3D0E-5CA3-762EA41883F9","FX230375")</f>
        <v>FX230375</v>
      </c>
      <c r="F154" t="s">
        <v>19</v>
      </c>
      <c r="G154" t="s">
        <v>19</v>
      </c>
      <c r="H154" t="s">
        <v>89</v>
      </c>
      <c r="I154" t="s">
        <v>403</v>
      </c>
      <c r="J154">
        <v>0</v>
      </c>
      <c r="K154" t="s">
        <v>91</v>
      </c>
      <c r="L154" t="s">
        <v>92</v>
      </c>
      <c r="M154" t="s">
        <v>93</v>
      </c>
      <c r="N154">
        <v>2</v>
      </c>
      <c r="O154" s="1">
        <v>44999.572638888887</v>
      </c>
      <c r="P154" s="1">
        <v>44999.664571759262</v>
      </c>
      <c r="Q154">
        <v>7240</v>
      </c>
      <c r="R154">
        <v>703</v>
      </c>
      <c r="S154" t="b">
        <v>0</v>
      </c>
      <c r="T154" t="s">
        <v>94</v>
      </c>
      <c r="U154" t="b">
        <v>1</v>
      </c>
      <c r="V154" t="s">
        <v>324</v>
      </c>
      <c r="W154" s="1">
        <v>44999.575914351852</v>
      </c>
      <c r="X154">
        <v>215</v>
      </c>
      <c r="Y154">
        <v>55</v>
      </c>
      <c r="Z154">
        <v>0</v>
      </c>
      <c r="AA154">
        <v>55</v>
      </c>
      <c r="AB154">
        <v>0</v>
      </c>
      <c r="AC154">
        <v>17</v>
      </c>
      <c r="AD154">
        <v>-55</v>
      </c>
      <c r="AE154">
        <v>0</v>
      </c>
      <c r="AF154">
        <v>0</v>
      </c>
      <c r="AG154">
        <v>0</v>
      </c>
      <c r="AH154" t="s">
        <v>393</v>
      </c>
      <c r="AI154" s="1">
        <v>44999.664571759262</v>
      </c>
      <c r="AJ154">
        <v>488</v>
      </c>
      <c r="AK154">
        <v>2</v>
      </c>
      <c r="AL154">
        <v>0</v>
      </c>
      <c r="AM154">
        <v>2</v>
      </c>
      <c r="AN154">
        <v>0</v>
      </c>
      <c r="AO154">
        <v>2</v>
      </c>
      <c r="AP154">
        <v>-57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394</v>
      </c>
      <c r="BG154">
        <v>132</v>
      </c>
      <c r="BH154" t="s">
        <v>98</v>
      </c>
    </row>
    <row r="155" spans="1:60">
      <c r="A155" t="s">
        <v>412</v>
      </c>
      <c r="B155" t="s">
        <v>86</v>
      </c>
      <c r="C155" t="s">
        <v>400</v>
      </c>
      <c r="D155" t="s">
        <v>88</v>
      </c>
      <c r="E155" s="2" t="str">
        <f>HYPERLINK("capsilon://?command=openfolder&amp;siteaddress=entcreditunion.emaiq-na2.net&amp;folderid=FX59F8A454-D260-3D0E-5CA3-762EA41883F9","FX230375")</f>
        <v>FX230375</v>
      </c>
      <c r="F155" t="s">
        <v>19</v>
      </c>
      <c r="G155" t="s">
        <v>19</v>
      </c>
      <c r="H155" t="s">
        <v>89</v>
      </c>
      <c r="I155" t="s">
        <v>405</v>
      </c>
      <c r="J155">
        <v>0</v>
      </c>
      <c r="K155" t="s">
        <v>91</v>
      </c>
      <c r="L155" t="s">
        <v>92</v>
      </c>
      <c r="M155" t="s">
        <v>93</v>
      </c>
      <c r="N155">
        <v>2</v>
      </c>
      <c r="O155" s="1">
        <v>44999.573750000003</v>
      </c>
      <c r="P155" s="1">
        <v>44999.666273148148</v>
      </c>
      <c r="Q155">
        <v>7770</v>
      </c>
      <c r="R155">
        <v>224</v>
      </c>
      <c r="S155" t="b">
        <v>0</v>
      </c>
      <c r="T155" t="s">
        <v>94</v>
      </c>
      <c r="U155" t="b">
        <v>1</v>
      </c>
      <c r="V155" t="s">
        <v>324</v>
      </c>
      <c r="W155" s="1">
        <v>44999.576828703706</v>
      </c>
      <c r="X155">
        <v>78</v>
      </c>
      <c r="Y155">
        <v>23</v>
      </c>
      <c r="Z155">
        <v>0</v>
      </c>
      <c r="AA155">
        <v>23</v>
      </c>
      <c r="AB155">
        <v>0</v>
      </c>
      <c r="AC155">
        <v>4</v>
      </c>
      <c r="AD155">
        <v>-23</v>
      </c>
      <c r="AE155">
        <v>0</v>
      </c>
      <c r="AF155">
        <v>0</v>
      </c>
      <c r="AG155">
        <v>0</v>
      </c>
      <c r="AH155" t="s">
        <v>393</v>
      </c>
      <c r="AI155" s="1">
        <v>44999.666273148148</v>
      </c>
      <c r="AJ155">
        <v>146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-23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394</v>
      </c>
      <c r="BG155">
        <v>133</v>
      </c>
      <c r="BH155" t="s">
        <v>98</v>
      </c>
    </row>
    <row r="156" spans="1:60">
      <c r="A156" t="s">
        <v>413</v>
      </c>
      <c r="B156" t="s">
        <v>86</v>
      </c>
      <c r="C156" t="s">
        <v>400</v>
      </c>
      <c r="D156" t="s">
        <v>88</v>
      </c>
      <c r="E156" s="2" t="str">
        <f>HYPERLINK("capsilon://?command=openfolder&amp;siteaddress=entcreditunion.emaiq-na2.net&amp;folderid=FX59F8A454-D260-3D0E-5CA3-762EA41883F9","FX230375")</f>
        <v>FX230375</v>
      </c>
      <c r="F156" t="s">
        <v>19</v>
      </c>
      <c r="G156" t="s">
        <v>19</v>
      </c>
      <c r="H156" t="s">
        <v>89</v>
      </c>
      <c r="I156" t="s">
        <v>407</v>
      </c>
      <c r="J156">
        <v>0</v>
      </c>
      <c r="K156" t="s">
        <v>91</v>
      </c>
      <c r="L156" t="s">
        <v>92</v>
      </c>
      <c r="M156" t="s">
        <v>93</v>
      </c>
      <c r="N156">
        <v>2</v>
      </c>
      <c r="O156" s="1">
        <v>44999.578611111108</v>
      </c>
      <c r="P156" s="1">
        <v>44999.668449074074</v>
      </c>
      <c r="Q156">
        <v>7209</v>
      </c>
      <c r="R156">
        <v>553</v>
      </c>
      <c r="S156" t="b">
        <v>0</v>
      </c>
      <c r="T156" t="s">
        <v>94</v>
      </c>
      <c r="U156" t="b">
        <v>1</v>
      </c>
      <c r="V156" t="s">
        <v>414</v>
      </c>
      <c r="W156" s="1">
        <v>44999.583298611113</v>
      </c>
      <c r="X156">
        <v>366</v>
      </c>
      <c r="Y156">
        <v>32</v>
      </c>
      <c r="Z156">
        <v>0</v>
      </c>
      <c r="AA156">
        <v>32</v>
      </c>
      <c r="AB156">
        <v>0</v>
      </c>
      <c r="AC156">
        <v>8</v>
      </c>
      <c r="AD156">
        <v>-32</v>
      </c>
      <c r="AE156">
        <v>0</v>
      </c>
      <c r="AF156">
        <v>0</v>
      </c>
      <c r="AG156">
        <v>0</v>
      </c>
      <c r="AH156" t="s">
        <v>393</v>
      </c>
      <c r="AI156" s="1">
        <v>44999.668449074074</v>
      </c>
      <c r="AJ156">
        <v>187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-32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394</v>
      </c>
      <c r="BG156">
        <v>129</v>
      </c>
      <c r="BH156" t="s">
        <v>98</v>
      </c>
    </row>
    <row r="157" spans="1:60">
      <c r="A157" t="s">
        <v>415</v>
      </c>
      <c r="B157" t="s">
        <v>86</v>
      </c>
      <c r="C157" t="s">
        <v>416</v>
      </c>
      <c r="D157" t="s">
        <v>88</v>
      </c>
      <c r="E157" s="2" t="str">
        <f>HYPERLINK("capsilon://?command=openfolder&amp;siteaddress=entcreditunion.emaiq-na2.net&amp;folderid=FX6A6EFA78-CF45-3560-792D-4F30E171D887","FX230376")</f>
        <v>FX230376</v>
      </c>
      <c r="F157" t="s">
        <v>19</v>
      </c>
      <c r="G157" t="s">
        <v>19</v>
      </c>
      <c r="H157" t="s">
        <v>89</v>
      </c>
      <c r="I157" t="s">
        <v>417</v>
      </c>
      <c r="J157">
        <v>0</v>
      </c>
      <c r="K157" t="s">
        <v>91</v>
      </c>
      <c r="L157" t="s">
        <v>92</v>
      </c>
      <c r="M157" t="s">
        <v>93</v>
      </c>
      <c r="N157">
        <v>1</v>
      </c>
      <c r="O157" s="1">
        <v>44999.640289351853</v>
      </c>
      <c r="P157" s="1">
        <v>44999.678263888891</v>
      </c>
      <c r="Q157">
        <v>3101</v>
      </c>
      <c r="R157">
        <v>180</v>
      </c>
      <c r="S157" t="b">
        <v>0</v>
      </c>
      <c r="T157" t="s">
        <v>94</v>
      </c>
      <c r="U157" t="b">
        <v>0</v>
      </c>
      <c r="V157" t="s">
        <v>324</v>
      </c>
      <c r="W157" s="1">
        <v>44999.678263888891</v>
      </c>
      <c r="X157">
        <v>180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4</v>
      </c>
      <c r="AH157" t="s">
        <v>94</v>
      </c>
      <c r="AI157" t="s">
        <v>94</v>
      </c>
      <c r="AJ157" t="s">
        <v>94</v>
      </c>
      <c r="AK157" t="s">
        <v>94</v>
      </c>
      <c r="AL157" t="s">
        <v>94</v>
      </c>
      <c r="AM157" t="s">
        <v>94</v>
      </c>
      <c r="AN157" t="s">
        <v>94</v>
      </c>
      <c r="AO157" t="s">
        <v>94</v>
      </c>
      <c r="AP157" t="s">
        <v>94</v>
      </c>
      <c r="AQ157" t="s">
        <v>94</v>
      </c>
      <c r="AR157" t="s">
        <v>94</v>
      </c>
      <c r="AS157" t="s">
        <v>94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394</v>
      </c>
      <c r="BG157">
        <v>54</v>
      </c>
      <c r="BH157" t="s">
        <v>105</v>
      </c>
    </row>
    <row r="158" spans="1:60">
      <c r="A158" t="s">
        <v>418</v>
      </c>
      <c r="B158" t="s">
        <v>86</v>
      </c>
      <c r="C158" t="s">
        <v>416</v>
      </c>
      <c r="D158" t="s">
        <v>88</v>
      </c>
      <c r="E158" s="2" t="str">
        <f>HYPERLINK("capsilon://?command=openfolder&amp;siteaddress=entcreditunion.emaiq-na2.net&amp;folderid=FX6A6EFA78-CF45-3560-792D-4F30E171D887","FX230376")</f>
        <v>FX230376</v>
      </c>
      <c r="F158" t="s">
        <v>19</v>
      </c>
      <c r="G158" t="s">
        <v>19</v>
      </c>
      <c r="H158" t="s">
        <v>89</v>
      </c>
      <c r="I158" t="s">
        <v>417</v>
      </c>
      <c r="J158">
        <v>86</v>
      </c>
      <c r="K158" t="s">
        <v>91</v>
      </c>
      <c r="L158" t="s">
        <v>92</v>
      </c>
      <c r="M158" t="s">
        <v>93</v>
      </c>
      <c r="N158">
        <v>2</v>
      </c>
      <c r="O158" s="1">
        <v>44999.679282407407</v>
      </c>
      <c r="P158" s="1">
        <v>44999.74732638889</v>
      </c>
      <c r="Q158">
        <v>5382</v>
      </c>
      <c r="R158">
        <v>497</v>
      </c>
      <c r="S158" t="b">
        <v>0</v>
      </c>
      <c r="T158" t="s">
        <v>94</v>
      </c>
      <c r="U158" t="b">
        <v>1</v>
      </c>
      <c r="V158" t="s">
        <v>324</v>
      </c>
      <c r="W158" s="1">
        <v>44999.688263888886</v>
      </c>
      <c r="X158">
        <v>162</v>
      </c>
      <c r="Y158">
        <v>57</v>
      </c>
      <c r="Z158">
        <v>0</v>
      </c>
      <c r="AA158">
        <v>57</v>
      </c>
      <c r="AB158">
        <v>0</v>
      </c>
      <c r="AC158">
        <v>7</v>
      </c>
      <c r="AD158">
        <v>29</v>
      </c>
      <c r="AE158">
        <v>0</v>
      </c>
      <c r="AF158">
        <v>0</v>
      </c>
      <c r="AG158">
        <v>0</v>
      </c>
      <c r="AH158" t="s">
        <v>393</v>
      </c>
      <c r="AI158" s="1">
        <v>44999.74732638889</v>
      </c>
      <c r="AJ158">
        <v>319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29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394</v>
      </c>
      <c r="BG158">
        <v>97</v>
      </c>
      <c r="BH158" t="s">
        <v>105</v>
      </c>
    </row>
    <row r="159" spans="1:60">
      <c r="A159" t="s">
        <v>419</v>
      </c>
      <c r="B159" t="s">
        <v>86</v>
      </c>
      <c r="C159" t="s">
        <v>420</v>
      </c>
      <c r="D159" t="s">
        <v>88</v>
      </c>
      <c r="E159" s="2" t="str">
        <f>HYPERLINK("capsilon://?command=openfolder&amp;siteaddress=entcreditunion.emaiq-na2.net&amp;folderid=FX6CEBA9A3-4A37-5DA2-269F-9481D18B97C0","FX230381")</f>
        <v>FX230381</v>
      </c>
      <c r="F159" t="s">
        <v>19</v>
      </c>
      <c r="G159" t="s">
        <v>19</v>
      </c>
      <c r="H159" t="s">
        <v>89</v>
      </c>
      <c r="I159" t="s">
        <v>421</v>
      </c>
      <c r="J159">
        <v>0</v>
      </c>
      <c r="K159" t="s">
        <v>91</v>
      </c>
      <c r="L159" t="s">
        <v>92</v>
      </c>
      <c r="M159" t="s">
        <v>93</v>
      </c>
      <c r="N159">
        <v>1</v>
      </c>
      <c r="O159" s="1">
        <v>44999.730173611111</v>
      </c>
      <c r="P159" s="1">
        <v>44999.73300925926</v>
      </c>
      <c r="Q159">
        <v>59</v>
      </c>
      <c r="R159">
        <v>186</v>
      </c>
      <c r="S159" t="b">
        <v>0</v>
      </c>
      <c r="T159" t="s">
        <v>94</v>
      </c>
      <c r="U159" t="b">
        <v>0</v>
      </c>
      <c r="V159" t="s">
        <v>422</v>
      </c>
      <c r="W159" s="1">
        <v>44999.73300925926</v>
      </c>
      <c r="X159">
        <v>186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43</v>
      </c>
      <c r="AF159">
        <v>0</v>
      </c>
      <c r="AG159">
        <v>1</v>
      </c>
      <c r="AH159" t="s">
        <v>94</v>
      </c>
      <c r="AI159" t="s">
        <v>94</v>
      </c>
      <c r="AJ159" t="s">
        <v>94</v>
      </c>
      <c r="AK159" t="s">
        <v>94</v>
      </c>
      <c r="AL159" t="s">
        <v>94</v>
      </c>
      <c r="AM159" t="s">
        <v>94</v>
      </c>
      <c r="AN159" t="s">
        <v>94</v>
      </c>
      <c r="AO159" t="s">
        <v>94</v>
      </c>
      <c r="AP159" t="s">
        <v>94</v>
      </c>
      <c r="AQ159" t="s">
        <v>94</v>
      </c>
      <c r="AR159" t="s">
        <v>94</v>
      </c>
      <c r="AS159" t="s">
        <v>94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394</v>
      </c>
      <c r="BG159">
        <v>4</v>
      </c>
      <c r="BH159" t="s">
        <v>105</v>
      </c>
    </row>
    <row r="160" spans="1:60">
      <c r="A160" t="s">
        <v>423</v>
      </c>
      <c r="B160" t="s">
        <v>86</v>
      </c>
      <c r="C160" t="s">
        <v>420</v>
      </c>
      <c r="D160" t="s">
        <v>88</v>
      </c>
      <c r="E160" s="2" t="str">
        <f>HYPERLINK("capsilon://?command=openfolder&amp;siteaddress=entcreditunion.emaiq-na2.net&amp;folderid=FX6CEBA9A3-4A37-5DA2-269F-9481D18B97C0","FX230381")</f>
        <v>FX230381</v>
      </c>
      <c r="F160" t="s">
        <v>19</v>
      </c>
      <c r="G160" t="s">
        <v>19</v>
      </c>
      <c r="H160" t="s">
        <v>89</v>
      </c>
      <c r="I160" t="s">
        <v>424</v>
      </c>
      <c r="J160">
        <v>0</v>
      </c>
      <c r="K160" t="s">
        <v>91</v>
      </c>
      <c r="L160" t="s">
        <v>92</v>
      </c>
      <c r="M160" t="s">
        <v>93</v>
      </c>
      <c r="N160">
        <v>1</v>
      </c>
      <c r="O160" s="1">
        <v>44999.730416666665</v>
      </c>
      <c r="P160" s="1">
        <v>44999.733888888892</v>
      </c>
      <c r="Q160">
        <v>225</v>
      </c>
      <c r="R160">
        <v>75</v>
      </c>
      <c r="S160" t="b">
        <v>0</v>
      </c>
      <c r="T160" t="s">
        <v>94</v>
      </c>
      <c r="U160" t="b">
        <v>0</v>
      </c>
      <c r="V160" t="s">
        <v>422</v>
      </c>
      <c r="W160" s="1">
        <v>44999.733888888892</v>
      </c>
      <c r="X160">
        <v>75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43</v>
      </c>
      <c r="AF160">
        <v>0</v>
      </c>
      <c r="AG160">
        <v>1</v>
      </c>
      <c r="AH160" t="s">
        <v>94</v>
      </c>
      <c r="AI160" t="s">
        <v>94</v>
      </c>
      <c r="AJ160" t="s">
        <v>94</v>
      </c>
      <c r="AK160" t="s">
        <v>94</v>
      </c>
      <c r="AL160" t="s">
        <v>94</v>
      </c>
      <c r="AM160" t="s">
        <v>94</v>
      </c>
      <c r="AN160" t="s">
        <v>94</v>
      </c>
      <c r="AO160" t="s">
        <v>94</v>
      </c>
      <c r="AP160" t="s">
        <v>94</v>
      </c>
      <c r="AQ160" t="s">
        <v>94</v>
      </c>
      <c r="AR160" t="s">
        <v>94</v>
      </c>
      <c r="AS160" t="s">
        <v>94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394</v>
      </c>
      <c r="BG160">
        <v>5</v>
      </c>
      <c r="BH160" t="s">
        <v>105</v>
      </c>
    </row>
    <row r="161" spans="1:60">
      <c r="A161" t="s">
        <v>425</v>
      </c>
      <c r="B161" t="s">
        <v>86</v>
      </c>
      <c r="C161" t="s">
        <v>426</v>
      </c>
      <c r="D161" t="s">
        <v>88</v>
      </c>
      <c r="E161" s="2" t="str">
        <f>HYPERLINK("capsilon://?command=openfolder&amp;siteaddress=entcreditunion.emaiq-na2.net&amp;folderid=FXF4DF6EC8-2570-1D34-2332-A2DDF3B71FC1","FX230382")</f>
        <v>FX230382</v>
      </c>
      <c r="F161" t="s">
        <v>19</v>
      </c>
      <c r="G161" t="s">
        <v>19</v>
      </c>
      <c r="H161" t="s">
        <v>89</v>
      </c>
      <c r="I161" t="s">
        <v>427</v>
      </c>
      <c r="J161">
        <v>0</v>
      </c>
      <c r="K161" t="s">
        <v>91</v>
      </c>
      <c r="L161" t="s">
        <v>92</v>
      </c>
      <c r="M161" t="s">
        <v>93</v>
      </c>
      <c r="N161">
        <v>2</v>
      </c>
      <c r="O161" s="1">
        <v>44999.732083333336</v>
      </c>
      <c r="P161" s="1">
        <v>44999.760648148149</v>
      </c>
      <c r="Q161">
        <v>2353</v>
      </c>
      <c r="R161">
        <v>115</v>
      </c>
      <c r="S161" t="b">
        <v>0</v>
      </c>
      <c r="T161" t="s">
        <v>94</v>
      </c>
      <c r="U161" t="b">
        <v>0</v>
      </c>
      <c r="V161" t="s">
        <v>102</v>
      </c>
      <c r="W161" s="1">
        <v>44999.739837962959</v>
      </c>
      <c r="X161">
        <v>35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96</v>
      </c>
      <c r="AI161" s="1">
        <v>44999.760648148149</v>
      </c>
      <c r="AJ161">
        <v>15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394</v>
      </c>
      <c r="BG161">
        <v>41</v>
      </c>
      <c r="BH161" t="s">
        <v>105</v>
      </c>
    </row>
    <row r="162" spans="1:60">
      <c r="A162" t="s">
        <v>428</v>
      </c>
      <c r="B162" t="s">
        <v>86</v>
      </c>
      <c r="C162" t="s">
        <v>420</v>
      </c>
      <c r="D162" t="s">
        <v>88</v>
      </c>
      <c r="E162" s="2" t="str">
        <f>HYPERLINK("capsilon://?command=openfolder&amp;siteaddress=entcreditunion.emaiq-na2.net&amp;folderid=FX6CEBA9A3-4A37-5DA2-269F-9481D18B97C0","FX230381")</f>
        <v>FX230381</v>
      </c>
      <c r="F162" t="s">
        <v>19</v>
      </c>
      <c r="G162" t="s">
        <v>19</v>
      </c>
      <c r="H162" t="s">
        <v>89</v>
      </c>
      <c r="I162" t="s">
        <v>421</v>
      </c>
      <c r="J162">
        <v>0</v>
      </c>
      <c r="K162" t="s">
        <v>91</v>
      </c>
      <c r="L162" t="s">
        <v>92</v>
      </c>
      <c r="M162" t="s">
        <v>93</v>
      </c>
      <c r="N162">
        <v>2</v>
      </c>
      <c r="O162" s="1">
        <v>44999.733356481483</v>
      </c>
      <c r="P162" s="1">
        <v>44999.757708333331</v>
      </c>
      <c r="Q162">
        <v>1329</v>
      </c>
      <c r="R162">
        <v>775</v>
      </c>
      <c r="S162" t="b">
        <v>0</v>
      </c>
      <c r="T162" t="s">
        <v>94</v>
      </c>
      <c r="U162" t="b">
        <v>1</v>
      </c>
      <c r="V162" t="s">
        <v>422</v>
      </c>
      <c r="W162" s="1">
        <v>44999.738333333335</v>
      </c>
      <c r="X162">
        <v>383</v>
      </c>
      <c r="Y162">
        <v>43</v>
      </c>
      <c r="Z162">
        <v>0</v>
      </c>
      <c r="AA162">
        <v>43</v>
      </c>
      <c r="AB162">
        <v>0</v>
      </c>
      <c r="AC162">
        <v>15</v>
      </c>
      <c r="AD162">
        <v>-43</v>
      </c>
      <c r="AE162">
        <v>0</v>
      </c>
      <c r="AF162">
        <v>0</v>
      </c>
      <c r="AG162">
        <v>0</v>
      </c>
      <c r="AH162" t="s">
        <v>429</v>
      </c>
      <c r="AI162" s="1">
        <v>44999.757708333331</v>
      </c>
      <c r="AJ162">
        <v>252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-43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394</v>
      </c>
      <c r="BG162">
        <v>35</v>
      </c>
      <c r="BH162" t="s">
        <v>105</v>
      </c>
    </row>
    <row r="163" spans="1:60">
      <c r="A163" t="s">
        <v>430</v>
      </c>
      <c r="B163" t="s">
        <v>86</v>
      </c>
      <c r="C163" t="s">
        <v>420</v>
      </c>
      <c r="D163" t="s">
        <v>88</v>
      </c>
      <c r="E163" s="2" t="str">
        <f>HYPERLINK("capsilon://?command=openfolder&amp;siteaddress=entcreditunion.emaiq-na2.net&amp;folderid=FX6CEBA9A3-4A37-5DA2-269F-9481D18B97C0","FX230381")</f>
        <v>FX230381</v>
      </c>
      <c r="F163" t="s">
        <v>19</v>
      </c>
      <c r="G163" t="s">
        <v>19</v>
      </c>
      <c r="H163" t="s">
        <v>89</v>
      </c>
      <c r="I163" t="s">
        <v>424</v>
      </c>
      <c r="J163">
        <v>0</v>
      </c>
      <c r="K163" t="s">
        <v>91</v>
      </c>
      <c r="L163" t="s">
        <v>92</v>
      </c>
      <c r="M163" t="s">
        <v>93</v>
      </c>
      <c r="N163">
        <v>2</v>
      </c>
      <c r="O163" s="1">
        <v>44999.734259259261</v>
      </c>
      <c r="P163" s="1">
        <v>44999.761805555558</v>
      </c>
      <c r="Q163">
        <v>1839</v>
      </c>
      <c r="R163">
        <v>541</v>
      </c>
      <c r="S163" t="b">
        <v>0</v>
      </c>
      <c r="T163" t="s">
        <v>94</v>
      </c>
      <c r="U163" t="b">
        <v>1</v>
      </c>
      <c r="V163" t="s">
        <v>102</v>
      </c>
      <c r="W163" s="1">
        <v>44999.739421296297</v>
      </c>
      <c r="X163">
        <v>188</v>
      </c>
      <c r="Y163">
        <v>43</v>
      </c>
      <c r="Z163">
        <v>0</v>
      </c>
      <c r="AA163">
        <v>43</v>
      </c>
      <c r="AB163">
        <v>0</v>
      </c>
      <c r="AC163">
        <v>11</v>
      </c>
      <c r="AD163">
        <v>-43</v>
      </c>
      <c r="AE163">
        <v>0</v>
      </c>
      <c r="AF163">
        <v>0</v>
      </c>
      <c r="AG163">
        <v>0</v>
      </c>
      <c r="AH163" t="s">
        <v>429</v>
      </c>
      <c r="AI163" s="1">
        <v>44999.761805555558</v>
      </c>
      <c r="AJ163">
        <v>353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-45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394</v>
      </c>
      <c r="BG163">
        <v>39</v>
      </c>
      <c r="BH163" t="s">
        <v>105</v>
      </c>
    </row>
    <row r="164" spans="1:60">
      <c r="A164" t="s">
        <v>431</v>
      </c>
      <c r="B164" t="s">
        <v>86</v>
      </c>
      <c r="C164" t="s">
        <v>432</v>
      </c>
      <c r="D164" t="s">
        <v>88</v>
      </c>
      <c r="E164" s="2" t="str">
        <f>HYPERLINK("capsilon://?command=openfolder&amp;siteaddress=entcreditunion.emaiq-na2.net&amp;folderid=FX6B641C26-F2F2-423C-4F47-080945EF83FD","FX230232")</f>
        <v>FX230232</v>
      </c>
      <c r="F164" t="s">
        <v>19</v>
      </c>
      <c r="G164" t="s">
        <v>19</v>
      </c>
      <c r="H164" t="s">
        <v>89</v>
      </c>
      <c r="I164" t="s">
        <v>433</v>
      </c>
      <c r="J164">
        <v>0</v>
      </c>
      <c r="K164" t="s">
        <v>91</v>
      </c>
      <c r="L164" t="s">
        <v>92</v>
      </c>
      <c r="M164" t="s">
        <v>93</v>
      </c>
      <c r="N164">
        <v>1</v>
      </c>
      <c r="O164" s="1">
        <v>44987.549791666665</v>
      </c>
      <c r="P164" s="1">
        <v>44987.623067129629</v>
      </c>
      <c r="Q164">
        <v>6203</v>
      </c>
      <c r="R164">
        <v>128</v>
      </c>
      <c r="S164" t="b">
        <v>0</v>
      </c>
      <c r="T164" t="s">
        <v>94</v>
      </c>
      <c r="U164" t="b">
        <v>0</v>
      </c>
      <c r="V164" t="s">
        <v>102</v>
      </c>
      <c r="W164" s="1">
        <v>44987.623067129629</v>
      </c>
      <c r="X164">
        <v>79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72</v>
      </c>
      <c r="AF164">
        <v>0</v>
      </c>
      <c r="AG164">
        <v>2</v>
      </c>
      <c r="AH164" t="s">
        <v>94</v>
      </c>
      <c r="AI164" t="s">
        <v>94</v>
      </c>
      <c r="AJ164" t="s">
        <v>94</v>
      </c>
      <c r="AK164" t="s">
        <v>94</v>
      </c>
      <c r="AL164" t="s">
        <v>94</v>
      </c>
      <c r="AM164" t="s">
        <v>94</v>
      </c>
      <c r="AN164" t="s">
        <v>94</v>
      </c>
      <c r="AO164" t="s">
        <v>94</v>
      </c>
      <c r="AP164" t="s">
        <v>94</v>
      </c>
      <c r="AQ164" t="s">
        <v>94</v>
      </c>
      <c r="AR164" t="s">
        <v>94</v>
      </c>
      <c r="AS164" t="s">
        <v>94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104</v>
      </c>
      <c r="BG164">
        <v>105</v>
      </c>
      <c r="BH164" t="s">
        <v>105</v>
      </c>
    </row>
    <row r="165" spans="1:60">
      <c r="A165" t="s">
        <v>434</v>
      </c>
      <c r="B165" t="s">
        <v>86</v>
      </c>
      <c r="C165" t="s">
        <v>435</v>
      </c>
      <c r="D165" t="s">
        <v>88</v>
      </c>
      <c r="E165" s="2" t="str">
        <f>HYPERLINK("capsilon://?command=openfolder&amp;siteaddress=entcreditunion.emaiq-na2.net&amp;folderid=FX64A44F88-38FC-AF22-23EB-A0CCF772C072","FX230313")</f>
        <v>FX230313</v>
      </c>
      <c r="F165" t="s">
        <v>19</v>
      </c>
      <c r="G165" t="s">
        <v>19</v>
      </c>
      <c r="H165" t="s">
        <v>89</v>
      </c>
      <c r="I165" t="s">
        <v>436</v>
      </c>
      <c r="J165">
        <v>0</v>
      </c>
      <c r="K165" t="s">
        <v>91</v>
      </c>
      <c r="L165" t="s">
        <v>92</v>
      </c>
      <c r="M165" t="s">
        <v>93</v>
      </c>
      <c r="N165">
        <v>1</v>
      </c>
      <c r="O165" s="1">
        <v>44987.551689814813</v>
      </c>
      <c r="P165" s="1">
        <v>44987.623425925929</v>
      </c>
      <c r="Q165">
        <v>6168</v>
      </c>
      <c r="R165">
        <v>30</v>
      </c>
      <c r="S165" t="b">
        <v>0</v>
      </c>
      <c r="T165" t="s">
        <v>94</v>
      </c>
      <c r="U165" t="b">
        <v>0</v>
      </c>
      <c r="V165" t="s">
        <v>102</v>
      </c>
      <c r="W165" s="1">
        <v>44987.623425925929</v>
      </c>
      <c r="X165">
        <v>30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 t="s">
        <v>94</v>
      </c>
      <c r="AI165" t="s">
        <v>94</v>
      </c>
      <c r="AJ165" t="s">
        <v>94</v>
      </c>
      <c r="AK165" t="s">
        <v>94</v>
      </c>
      <c r="AL165" t="s">
        <v>94</v>
      </c>
      <c r="AM165" t="s">
        <v>94</v>
      </c>
      <c r="AN165" t="s">
        <v>94</v>
      </c>
      <c r="AO165" t="s">
        <v>94</v>
      </c>
      <c r="AP165" t="s">
        <v>94</v>
      </c>
      <c r="AQ165" t="s">
        <v>94</v>
      </c>
      <c r="AR165" t="s">
        <v>94</v>
      </c>
      <c r="AS165" t="s">
        <v>94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104</v>
      </c>
      <c r="BG165">
        <v>103</v>
      </c>
      <c r="BH165" t="s">
        <v>105</v>
      </c>
    </row>
    <row r="166" spans="1:60">
      <c r="A166" t="s">
        <v>437</v>
      </c>
      <c r="B166" t="s">
        <v>86</v>
      </c>
      <c r="C166" t="s">
        <v>435</v>
      </c>
      <c r="D166" t="s">
        <v>88</v>
      </c>
      <c r="E166" s="2" t="str">
        <f>HYPERLINK("capsilon://?command=openfolder&amp;siteaddress=entcreditunion.emaiq-na2.net&amp;folderid=FX64A44F88-38FC-AF22-23EB-A0CCF772C072","FX230313")</f>
        <v>FX230313</v>
      </c>
      <c r="F166" t="s">
        <v>19</v>
      </c>
      <c r="G166" t="s">
        <v>19</v>
      </c>
      <c r="H166" t="s">
        <v>89</v>
      </c>
      <c r="I166" t="s">
        <v>438</v>
      </c>
      <c r="J166">
        <v>0</v>
      </c>
      <c r="K166" t="s">
        <v>91</v>
      </c>
      <c r="L166" t="s">
        <v>92</v>
      </c>
      <c r="M166" t="s">
        <v>93</v>
      </c>
      <c r="N166">
        <v>1</v>
      </c>
      <c r="O166" s="1">
        <v>44987.55195601852</v>
      </c>
      <c r="P166" s="1">
        <v>44987.623715277776</v>
      </c>
      <c r="Q166">
        <v>6176</v>
      </c>
      <c r="R166">
        <v>24</v>
      </c>
      <c r="S166" t="b">
        <v>0</v>
      </c>
      <c r="T166" t="s">
        <v>94</v>
      </c>
      <c r="U166" t="b">
        <v>0</v>
      </c>
      <c r="V166" t="s">
        <v>102</v>
      </c>
      <c r="W166" s="1">
        <v>44987.623715277776</v>
      </c>
      <c r="X166">
        <v>24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 t="s">
        <v>94</v>
      </c>
      <c r="AI166" t="s">
        <v>94</v>
      </c>
      <c r="AJ166" t="s">
        <v>94</v>
      </c>
      <c r="AK166" t="s">
        <v>94</v>
      </c>
      <c r="AL166" t="s">
        <v>94</v>
      </c>
      <c r="AM166" t="s">
        <v>94</v>
      </c>
      <c r="AN166" t="s">
        <v>94</v>
      </c>
      <c r="AO166" t="s">
        <v>94</v>
      </c>
      <c r="AP166" t="s">
        <v>94</v>
      </c>
      <c r="AQ166" t="s">
        <v>94</v>
      </c>
      <c r="AR166" t="s">
        <v>94</v>
      </c>
      <c r="AS166" t="s">
        <v>94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104</v>
      </c>
      <c r="BG166">
        <v>103</v>
      </c>
      <c r="BH166" t="s">
        <v>105</v>
      </c>
    </row>
    <row r="167" spans="1:60">
      <c r="A167" t="s">
        <v>439</v>
      </c>
      <c r="B167" t="s">
        <v>86</v>
      </c>
      <c r="C167" t="s">
        <v>440</v>
      </c>
      <c r="D167" t="s">
        <v>88</v>
      </c>
      <c r="E167" s="2" t="str">
        <f>HYPERLINK("capsilon://?command=openfolder&amp;siteaddress=entcreditunion.emaiq-na2.net&amp;folderid=FX41B72FA5-B1B6-5200-239A-9F8C64AEBCEF","FX230379")</f>
        <v>FX230379</v>
      </c>
      <c r="F167" t="s">
        <v>19</v>
      </c>
      <c r="G167" t="s">
        <v>19</v>
      </c>
      <c r="H167" t="s">
        <v>89</v>
      </c>
      <c r="I167" t="s">
        <v>441</v>
      </c>
      <c r="J167">
        <v>0</v>
      </c>
      <c r="K167" t="s">
        <v>91</v>
      </c>
      <c r="L167" t="s">
        <v>92</v>
      </c>
      <c r="M167" t="s">
        <v>93</v>
      </c>
      <c r="N167">
        <v>2</v>
      </c>
      <c r="O167" s="1">
        <v>45000.59752314815</v>
      </c>
      <c r="P167" s="1">
        <v>45000.613229166665</v>
      </c>
      <c r="Q167">
        <v>1304</v>
      </c>
      <c r="R167">
        <v>53</v>
      </c>
      <c r="S167" t="b">
        <v>0</v>
      </c>
      <c r="T167" t="s">
        <v>94</v>
      </c>
      <c r="U167" t="b">
        <v>0</v>
      </c>
      <c r="V167" t="s">
        <v>324</v>
      </c>
      <c r="W167" s="1">
        <v>45000.607881944445</v>
      </c>
      <c r="X167">
        <v>32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 t="s">
        <v>103</v>
      </c>
      <c r="AI167" s="1">
        <v>45000.613229166665</v>
      </c>
      <c r="AJ167">
        <v>21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442</v>
      </c>
      <c r="BG167">
        <v>22</v>
      </c>
      <c r="BH167" t="s">
        <v>105</v>
      </c>
    </row>
    <row r="168" spans="1:60">
      <c r="A168" t="s">
        <v>443</v>
      </c>
      <c r="B168" t="s">
        <v>86</v>
      </c>
      <c r="C168" t="s">
        <v>366</v>
      </c>
      <c r="D168" t="s">
        <v>88</v>
      </c>
      <c r="E168" s="2" t="str">
        <f>HYPERLINK("capsilon://?command=openfolder&amp;siteaddress=entcreditunion.emaiq-na2.net&amp;folderid=FX31341E52-7AF5-323C-2998-FCAFD70575E6","FX230365")</f>
        <v>FX230365</v>
      </c>
      <c r="F168" t="s">
        <v>19</v>
      </c>
      <c r="G168" t="s">
        <v>19</v>
      </c>
      <c r="H168" t="s">
        <v>89</v>
      </c>
      <c r="I168" t="s">
        <v>444</v>
      </c>
      <c r="J168">
        <v>0</v>
      </c>
      <c r="K168" t="s">
        <v>91</v>
      </c>
      <c r="L168" t="s">
        <v>92</v>
      </c>
      <c r="M168" t="s">
        <v>93</v>
      </c>
      <c r="N168">
        <v>1</v>
      </c>
      <c r="O168" s="1">
        <v>45000.599039351851</v>
      </c>
      <c r="P168" s="1">
        <v>45000.61105324074</v>
      </c>
      <c r="Q168">
        <v>765</v>
      </c>
      <c r="R168">
        <v>273</v>
      </c>
      <c r="S168" t="b">
        <v>0</v>
      </c>
      <c r="T168" t="s">
        <v>94</v>
      </c>
      <c r="U168" t="b">
        <v>0</v>
      </c>
      <c r="V168" t="s">
        <v>324</v>
      </c>
      <c r="W168" s="1">
        <v>45000.61105324074</v>
      </c>
      <c r="X168">
        <v>273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 t="s">
        <v>94</v>
      </c>
      <c r="AI168" t="s">
        <v>94</v>
      </c>
      <c r="AJ168" t="s">
        <v>94</v>
      </c>
      <c r="AK168" t="s">
        <v>94</v>
      </c>
      <c r="AL168" t="s">
        <v>94</v>
      </c>
      <c r="AM168" t="s">
        <v>94</v>
      </c>
      <c r="AN168" t="s">
        <v>94</v>
      </c>
      <c r="AO168" t="s">
        <v>94</v>
      </c>
      <c r="AP168" t="s">
        <v>94</v>
      </c>
      <c r="AQ168" t="s">
        <v>94</v>
      </c>
      <c r="AR168" t="s">
        <v>94</v>
      </c>
      <c r="AS168" t="s">
        <v>94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442</v>
      </c>
      <c r="BG168">
        <v>17</v>
      </c>
      <c r="BH168" t="s">
        <v>105</v>
      </c>
    </row>
    <row r="169" spans="1:60">
      <c r="A169" t="s">
        <v>445</v>
      </c>
      <c r="B169" t="s">
        <v>86</v>
      </c>
      <c r="C169" t="s">
        <v>366</v>
      </c>
      <c r="D169" t="s">
        <v>88</v>
      </c>
      <c r="E169" s="2" t="str">
        <f>HYPERLINK("capsilon://?command=openfolder&amp;siteaddress=entcreditunion.emaiq-na2.net&amp;folderid=FX31341E52-7AF5-323C-2998-FCAFD70575E6","FX230365")</f>
        <v>FX230365</v>
      </c>
      <c r="F169" t="s">
        <v>19</v>
      </c>
      <c r="G169" t="s">
        <v>19</v>
      </c>
      <c r="H169" t="s">
        <v>89</v>
      </c>
      <c r="I169" t="s">
        <v>444</v>
      </c>
      <c r="J169">
        <v>0</v>
      </c>
      <c r="K169" t="s">
        <v>91</v>
      </c>
      <c r="L169" t="s">
        <v>92</v>
      </c>
      <c r="M169" t="s">
        <v>93</v>
      </c>
      <c r="N169">
        <v>2</v>
      </c>
      <c r="O169" s="1">
        <v>45000.611828703702</v>
      </c>
      <c r="P169" s="1">
        <v>45000.635671296295</v>
      </c>
      <c r="Q169">
        <v>1177</v>
      </c>
      <c r="R169">
        <v>883</v>
      </c>
      <c r="S169" t="b">
        <v>0</v>
      </c>
      <c r="T169" t="s">
        <v>94</v>
      </c>
      <c r="U169" t="b">
        <v>1</v>
      </c>
      <c r="V169" t="s">
        <v>324</v>
      </c>
      <c r="W169" s="1">
        <v>45000.618055555555</v>
      </c>
      <c r="X169">
        <v>516</v>
      </c>
      <c r="Y169">
        <v>79</v>
      </c>
      <c r="Z169">
        <v>0</v>
      </c>
      <c r="AA169">
        <v>79</v>
      </c>
      <c r="AB169">
        <v>0</v>
      </c>
      <c r="AC169">
        <v>17</v>
      </c>
      <c r="AD169">
        <v>-79</v>
      </c>
      <c r="AE169">
        <v>0</v>
      </c>
      <c r="AF169">
        <v>0</v>
      </c>
      <c r="AG169">
        <v>0</v>
      </c>
      <c r="AH169" t="s">
        <v>103</v>
      </c>
      <c r="AI169" s="1">
        <v>45000.635671296295</v>
      </c>
      <c r="AJ169">
        <v>367</v>
      </c>
      <c r="AK169">
        <v>0</v>
      </c>
      <c r="AL169">
        <v>0</v>
      </c>
      <c r="AM169">
        <v>0</v>
      </c>
      <c r="AN169">
        <v>0</v>
      </c>
      <c r="AO169">
        <v>8</v>
      </c>
      <c r="AP169">
        <v>-79</v>
      </c>
      <c r="AQ169">
        <v>0</v>
      </c>
      <c r="AR169">
        <v>0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442</v>
      </c>
      <c r="BG169">
        <v>34</v>
      </c>
      <c r="BH169" t="s">
        <v>105</v>
      </c>
    </row>
    <row r="170" spans="1:60">
      <c r="A170" t="s">
        <v>446</v>
      </c>
      <c r="B170" t="s">
        <v>86</v>
      </c>
      <c r="C170" t="s">
        <v>205</v>
      </c>
      <c r="D170" t="s">
        <v>88</v>
      </c>
      <c r="E170" s="2" t="str">
        <f>HYPERLINK("capsilon://?command=openfolder&amp;siteaddress=entcreditunion.emaiq-na2.net&amp;folderid=FXE0C7E3CB-7D10-D87E-26AB-CD9B4902FDFE","FX230320")</f>
        <v>FX230320</v>
      </c>
      <c r="F170" t="s">
        <v>19</v>
      </c>
      <c r="G170" t="s">
        <v>19</v>
      </c>
      <c r="H170" t="s">
        <v>89</v>
      </c>
      <c r="I170" t="s">
        <v>447</v>
      </c>
      <c r="J170">
        <v>0</v>
      </c>
      <c r="K170" t="s">
        <v>91</v>
      </c>
      <c r="L170" t="s">
        <v>92</v>
      </c>
      <c r="M170" t="s">
        <v>93</v>
      </c>
      <c r="N170">
        <v>2</v>
      </c>
      <c r="O170" s="1">
        <v>45001.374247685184</v>
      </c>
      <c r="P170" s="1">
        <v>45001.461145833331</v>
      </c>
      <c r="Q170">
        <v>7481</v>
      </c>
      <c r="R170">
        <v>27</v>
      </c>
      <c r="S170" t="b">
        <v>0</v>
      </c>
      <c r="T170" t="s">
        <v>94</v>
      </c>
      <c r="U170" t="b">
        <v>0</v>
      </c>
      <c r="V170" t="s">
        <v>296</v>
      </c>
      <c r="W170" s="1">
        <v>45001.385925925926</v>
      </c>
      <c r="X170">
        <v>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114</v>
      </c>
      <c r="AI170" s="1">
        <v>45001.461145833331</v>
      </c>
      <c r="AJ170">
        <v>13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448</v>
      </c>
      <c r="BG170">
        <v>125</v>
      </c>
      <c r="BH170" t="s">
        <v>98</v>
      </c>
    </row>
    <row r="171" spans="1:60">
      <c r="A171" t="s">
        <v>449</v>
      </c>
      <c r="B171" t="s">
        <v>86</v>
      </c>
      <c r="C171" t="s">
        <v>205</v>
      </c>
      <c r="D171" t="s">
        <v>88</v>
      </c>
      <c r="E171" s="2" t="str">
        <f>HYPERLINK("capsilon://?command=openfolder&amp;siteaddress=entcreditunion.emaiq-na2.net&amp;folderid=FXE0C7E3CB-7D10-D87E-26AB-CD9B4902FDFE","FX230320")</f>
        <v>FX230320</v>
      </c>
      <c r="F171" t="s">
        <v>19</v>
      </c>
      <c r="G171" t="s">
        <v>19</v>
      </c>
      <c r="H171" t="s">
        <v>89</v>
      </c>
      <c r="I171" t="s">
        <v>450</v>
      </c>
      <c r="J171">
        <v>0</v>
      </c>
      <c r="K171" t="s">
        <v>91</v>
      </c>
      <c r="L171" t="s">
        <v>92</v>
      </c>
      <c r="M171" t="s">
        <v>93</v>
      </c>
      <c r="N171">
        <v>2</v>
      </c>
      <c r="O171" s="1">
        <v>45001.374282407407</v>
      </c>
      <c r="P171" s="1">
        <v>45001.461296296293</v>
      </c>
      <c r="Q171">
        <v>7496</v>
      </c>
      <c r="R171">
        <v>22</v>
      </c>
      <c r="S171" t="b">
        <v>0</v>
      </c>
      <c r="T171" t="s">
        <v>94</v>
      </c>
      <c r="U171" t="b">
        <v>0</v>
      </c>
      <c r="V171" t="s">
        <v>296</v>
      </c>
      <c r="W171" s="1">
        <v>45001.386041666665</v>
      </c>
      <c r="X171">
        <v>10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114</v>
      </c>
      <c r="AI171" s="1">
        <v>45001.461296296293</v>
      </c>
      <c r="AJ171">
        <v>12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448</v>
      </c>
      <c r="BG171">
        <v>125</v>
      </c>
      <c r="BH171" t="s">
        <v>98</v>
      </c>
    </row>
    <row r="172" spans="1:60">
      <c r="A172" t="s">
        <v>451</v>
      </c>
      <c r="B172" t="s">
        <v>86</v>
      </c>
      <c r="C172" t="s">
        <v>322</v>
      </c>
      <c r="D172" t="s">
        <v>88</v>
      </c>
      <c r="E172" s="2" t="str">
        <f>HYPERLINK("capsilon://?command=openfolder&amp;siteaddress=entcreditunion.emaiq-na2.net&amp;folderid=FX08041834-6040-13BD-25A4-DA6BE5E7CA54","FX230321")</f>
        <v>FX230321</v>
      </c>
      <c r="F172" t="s">
        <v>19</v>
      </c>
      <c r="G172" t="s">
        <v>19</v>
      </c>
      <c r="H172" t="s">
        <v>89</v>
      </c>
      <c r="I172" t="s">
        <v>452</v>
      </c>
      <c r="J172">
        <v>0</v>
      </c>
      <c r="K172" t="s">
        <v>91</v>
      </c>
      <c r="L172" t="s">
        <v>92</v>
      </c>
      <c r="M172" t="s">
        <v>93</v>
      </c>
      <c r="N172">
        <v>2</v>
      </c>
      <c r="O172" s="1">
        <v>45001.386111111111</v>
      </c>
      <c r="P172" s="1">
        <v>45001.461539351854</v>
      </c>
      <c r="Q172">
        <v>6476</v>
      </c>
      <c r="R172">
        <v>41</v>
      </c>
      <c r="S172" t="b">
        <v>0</v>
      </c>
      <c r="T172" t="s">
        <v>94</v>
      </c>
      <c r="U172" t="b">
        <v>0</v>
      </c>
      <c r="V172" t="s">
        <v>296</v>
      </c>
      <c r="W172" s="1">
        <v>45001.412245370368</v>
      </c>
      <c r="X172">
        <v>21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114</v>
      </c>
      <c r="AI172" s="1">
        <v>45001.461539351854</v>
      </c>
      <c r="AJ172">
        <v>20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448</v>
      </c>
      <c r="BG172">
        <v>108</v>
      </c>
      <c r="BH172" t="s">
        <v>105</v>
      </c>
    </row>
    <row r="173" spans="1:60">
      <c r="A173" t="s">
        <v>453</v>
      </c>
      <c r="B173" t="s">
        <v>86</v>
      </c>
      <c r="C173" t="s">
        <v>205</v>
      </c>
      <c r="D173" t="s">
        <v>88</v>
      </c>
      <c r="E173" s="2" t="str">
        <f>HYPERLINK("capsilon://?command=openfolder&amp;siteaddress=entcreditunion.emaiq-na2.net&amp;folderid=FXE0C7E3CB-7D10-D87E-26AB-CD9B4902FDFE","FX230320")</f>
        <v>FX230320</v>
      </c>
      <c r="F173" t="s">
        <v>19</v>
      </c>
      <c r="G173" t="s">
        <v>19</v>
      </c>
      <c r="H173" t="s">
        <v>89</v>
      </c>
      <c r="I173" t="s">
        <v>454</v>
      </c>
      <c r="J173">
        <v>0</v>
      </c>
      <c r="K173" t="s">
        <v>91</v>
      </c>
      <c r="L173" t="s">
        <v>92</v>
      </c>
      <c r="M173" t="s">
        <v>93</v>
      </c>
      <c r="N173">
        <v>1</v>
      </c>
      <c r="O173" s="1">
        <v>45001.414895833332</v>
      </c>
      <c r="P173" s="1">
        <v>45001.426793981482</v>
      </c>
      <c r="Q173">
        <v>780</v>
      </c>
      <c r="R173">
        <v>248</v>
      </c>
      <c r="S173" t="b">
        <v>0</v>
      </c>
      <c r="T173" t="s">
        <v>94</v>
      </c>
      <c r="U173" t="b">
        <v>0</v>
      </c>
      <c r="V173" t="s">
        <v>335</v>
      </c>
      <c r="W173" s="1">
        <v>45001.426793981482</v>
      </c>
      <c r="X173">
        <v>242</v>
      </c>
      <c r="Y173">
        <v>23</v>
      </c>
      <c r="Z173">
        <v>0</v>
      </c>
      <c r="AA173">
        <v>23</v>
      </c>
      <c r="AB173">
        <v>0</v>
      </c>
      <c r="AC173">
        <v>4</v>
      </c>
      <c r="AD173">
        <v>-23</v>
      </c>
      <c r="AE173">
        <v>69</v>
      </c>
      <c r="AF173">
        <v>0</v>
      </c>
      <c r="AG173">
        <v>1</v>
      </c>
      <c r="AH173" t="s">
        <v>94</v>
      </c>
      <c r="AI173" t="s">
        <v>94</v>
      </c>
      <c r="AJ173" t="s">
        <v>94</v>
      </c>
      <c r="AK173" t="s">
        <v>94</v>
      </c>
      <c r="AL173" t="s">
        <v>94</v>
      </c>
      <c r="AM173" t="s">
        <v>94</v>
      </c>
      <c r="AN173" t="s">
        <v>94</v>
      </c>
      <c r="AO173" t="s">
        <v>94</v>
      </c>
      <c r="AP173" t="s">
        <v>94</v>
      </c>
      <c r="AQ173" t="s">
        <v>94</v>
      </c>
      <c r="AR173" t="s">
        <v>94</v>
      </c>
      <c r="AS173" t="s">
        <v>94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448</v>
      </c>
      <c r="BG173">
        <v>17</v>
      </c>
      <c r="BH173" t="s">
        <v>105</v>
      </c>
    </row>
    <row r="174" spans="1:60">
      <c r="A174" t="s">
        <v>455</v>
      </c>
      <c r="B174" t="s">
        <v>86</v>
      </c>
      <c r="C174" t="s">
        <v>205</v>
      </c>
      <c r="D174" t="s">
        <v>88</v>
      </c>
      <c r="E174" s="2" t="str">
        <f>HYPERLINK("capsilon://?command=openfolder&amp;siteaddress=entcreditunion.emaiq-na2.net&amp;folderid=FXE0C7E3CB-7D10-D87E-26AB-CD9B4902FDFE","FX230320")</f>
        <v>FX230320</v>
      </c>
      <c r="F174" t="s">
        <v>19</v>
      </c>
      <c r="G174" t="s">
        <v>19</v>
      </c>
      <c r="H174" t="s">
        <v>89</v>
      </c>
      <c r="I174" t="s">
        <v>454</v>
      </c>
      <c r="J174">
        <v>0</v>
      </c>
      <c r="K174" t="s">
        <v>91</v>
      </c>
      <c r="L174" t="s">
        <v>92</v>
      </c>
      <c r="M174" t="s">
        <v>93</v>
      </c>
      <c r="N174">
        <v>2</v>
      </c>
      <c r="O174" s="1">
        <v>45001.427303240744</v>
      </c>
      <c r="P174" s="1">
        <v>45001.4609837963</v>
      </c>
      <c r="Q174">
        <v>2326</v>
      </c>
      <c r="R174">
        <v>584</v>
      </c>
      <c r="S174" t="b">
        <v>0</v>
      </c>
      <c r="T174" t="s">
        <v>94</v>
      </c>
      <c r="U174" t="b">
        <v>1</v>
      </c>
      <c r="V174" t="s">
        <v>335</v>
      </c>
      <c r="W174" s="1">
        <v>45001.432905092595</v>
      </c>
      <c r="X174">
        <v>304</v>
      </c>
      <c r="Y174">
        <v>49</v>
      </c>
      <c r="Z174">
        <v>0</v>
      </c>
      <c r="AA174">
        <v>49</v>
      </c>
      <c r="AB174">
        <v>3</v>
      </c>
      <c r="AC174">
        <v>26</v>
      </c>
      <c r="AD174">
        <v>-49</v>
      </c>
      <c r="AE174">
        <v>0</v>
      </c>
      <c r="AF174">
        <v>0</v>
      </c>
      <c r="AG174">
        <v>0</v>
      </c>
      <c r="AH174" t="s">
        <v>114</v>
      </c>
      <c r="AI174" s="1">
        <v>45001.4609837963</v>
      </c>
      <c r="AJ174">
        <v>269</v>
      </c>
      <c r="AK174">
        <v>1</v>
      </c>
      <c r="AL174">
        <v>0</v>
      </c>
      <c r="AM174">
        <v>1</v>
      </c>
      <c r="AN174">
        <v>0</v>
      </c>
      <c r="AO174">
        <v>0</v>
      </c>
      <c r="AP174">
        <v>-50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448</v>
      </c>
      <c r="BG174">
        <v>48</v>
      </c>
      <c r="BH174" t="s">
        <v>105</v>
      </c>
    </row>
    <row r="175" spans="1:60">
      <c r="A175" t="s">
        <v>456</v>
      </c>
      <c r="B175" t="s">
        <v>86</v>
      </c>
      <c r="C175" t="s">
        <v>435</v>
      </c>
      <c r="D175" t="s">
        <v>88</v>
      </c>
      <c r="E175" s="2" t="str">
        <f>HYPERLINK("capsilon://?command=openfolder&amp;siteaddress=entcreditunion.emaiq-na2.net&amp;folderid=FX64A44F88-38FC-AF22-23EB-A0CCF772C072","FX230313")</f>
        <v>FX230313</v>
      </c>
      <c r="F175" t="s">
        <v>19</v>
      </c>
      <c r="G175" t="s">
        <v>19</v>
      </c>
      <c r="H175" t="s">
        <v>89</v>
      </c>
      <c r="I175" t="s">
        <v>457</v>
      </c>
      <c r="J175">
        <v>0</v>
      </c>
      <c r="K175" t="s">
        <v>91</v>
      </c>
      <c r="L175" t="s">
        <v>92</v>
      </c>
      <c r="M175" t="s">
        <v>93</v>
      </c>
      <c r="N175">
        <v>1</v>
      </c>
      <c r="O175" s="1">
        <v>44987.552673611113</v>
      </c>
      <c r="P175" s="1">
        <v>44987.670011574075</v>
      </c>
      <c r="Q175">
        <v>10088</v>
      </c>
      <c r="R175">
        <v>50</v>
      </c>
      <c r="S175" t="b">
        <v>0</v>
      </c>
      <c r="T175" t="s">
        <v>94</v>
      </c>
      <c r="U175" t="b">
        <v>0</v>
      </c>
      <c r="V175" t="s">
        <v>102</v>
      </c>
      <c r="W175" s="1">
        <v>44987.670011574075</v>
      </c>
      <c r="X175">
        <v>50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11</v>
      </c>
      <c r="AF175">
        <v>0</v>
      </c>
      <c r="AG175">
        <v>1</v>
      </c>
      <c r="AH175" t="s">
        <v>94</v>
      </c>
      <c r="AI175" t="s">
        <v>94</v>
      </c>
      <c r="AJ175" t="s">
        <v>94</v>
      </c>
      <c r="AK175" t="s">
        <v>94</v>
      </c>
      <c r="AL175" t="s">
        <v>94</v>
      </c>
      <c r="AM175" t="s">
        <v>94</v>
      </c>
      <c r="AN175" t="s">
        <v>94</v>
      </c>
      <c r="AO175" t="s">
        <v>94</v>
      </c>
      <c r="AP175" t="s">
        <v>94</v>
      </c>
      <c r="AQ175" t="s">
        <v>94</v>
      </c>
      <c r="AR175" t="s">
        <v>94</v>
      </c>
      <c r="AS175" t="s">
        <v>94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104</v>
      </c>
      <c r="BG175">
        <v>168</v>
      </c>
      <c r="BH175" t="s">
        <v>98</v>
      </c>
    </row>
    <row r="176" spans="1:60">
      <c r="A176" t="s">
        <v>458</v>
      </c>
      <c r="B176" t="s">
        <v>86</v>
      </c>
      <c r="C176" t="s">
        <v>254</v>
      </c>
      <c r="D176" t="s">
        <v>88</v>
      </c>
      <c r="E176" s="2" t="str">
        <f>HYPERLINK("capsilon://?command=openfolder&amp;siteaddress=entcreditunion.emaiq-na2.net&amp;folderid=FXF808DEF6-A559-7E9A-5689-E131876B9743","FX230391")</f>
        <v>FX230391</v>
      </c>
      <c r="F176" t="s">
        <v>19</v>
      </c>
      <c r="G176" t="s">
        <v>19</v>
      </c>
      <c r="H176" t="s">
        <v>89</v>
      </c>
      <c r="I176" t="s">
        <v>459</v>
      </c>
      <c r="J176">
        <v>0</v>
      </c>
      <c r="K176" t="s">
        <v>91</v>
      </c>
      <c r="L176" t="s">
        <v>92</v>
      </c>
      <c r="M176" t="s">
        <v>93</v>
      </c>
      <c r="N176">
        <v>1</v>
      </c>
      <c r="O176" s="1">
        <v>45001.530185185184</v>
      </c>
      <c r="P176" s="1">
        <v>45001.645428240743</v>
      </c>
      <c r="Q176">
        <v>8872</v>
      </c>
      <c r="R176">
        <v>1085</v>
      </c>
      <c r="S176" t="b">
        <v>0</v>
      </c>
      <c r="T176" t="s">
        <v>94</v>
      </c>
      <c r="U176" t="b">
        <v>0</v>
      </c>
      <c r="V176" t="s">
        <v>324</v>
      </c>
      <c r="W176" s="1">
        <v>45001.645428240743</v>
      </c>
      <c r="X176">
        <v>823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158</v>
      </c>
      <c r="AF176">
        <v>0</v>
      </c>
      <c r="AG176">
        <v>1</v>
      </c>
      <c r="AH176" t="s">
        <v>94</v>
      </c>
      <c r="AI176" t="s">
        <v>94</v>
      </c>
      <c r="AJ176" t="s">
        <v>94</v>
      </c>
      <c r="AK176" t="s">
        <v>94</v>
      </c>
      <c r="AL176" t="s">
        <v>94</v>
      </c>
      <c r="AM176" t="s">
        <v>94</v>
      </c>
      <c r="AN176" t="s">
        <v>94</v>
      </c>
      <c r="AO176" t="s">
        <v>94</v>
      </c>
      <c r="AP176" t="s">
        <v>94</v>
      </c>
      <c r="AQ176" t="s">
        <v>94</v>
      </c>
      <c r="AR176" t="s">
        <v>94</v>
      </c>
      <c r="AS176" t="s">
        <v>94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448</v>
      </c>
      <c r="BG176">
        <v>165</v>
      </c>
      <c r="BH176" t="s">
        <v>98</v>
      </c>
    </row>
    <row r="177" spans="1:60">
      <c r="A177" t="s">
        <v>460</v>
      </c>
      <c r="B177" t="s">
        <v>86</v>
      </c>
      <c r="C177" t="s">
        <v>461</v>
      </c>
      <c r="D177" t="s">
        <v>88</v>
      </c>
      <c r="E177" s="2" t="str">
        <f>HYPERLINK("capsilon://?command=openfolder&amp;siteaddress=entcreditunion.emaiq-na2.net&amp;folderid=FX85CE7466-B7C0-39E1-C07B-11FE1753E831","FX230392")</f>
        <v>FX230392</v>
      </c>
      <c r="F177" t="s">
        <v>19</v>
      </c>
      <c r="G177" t="s">
        <v>19</v>
      </c>
      <c r="H177" t="s">
        <v>89</v>
      </c>
      <c r="I177" t="s">
        <v>462</v>
      </c>
      <c r="J177">
        <v>0</v>
      </c>
      <c r="K177" t="s">
        <v>91</v>
      </c>
      <c r="L177" t="s">
        <v>92</v>
      </c>
      <c r="M177" t="s">
        <v>93</v>
      </c>
      <c r="N177">
        <v>2</v>
      </c>
      <c r="O177" s="1">
        <v>45001.594780092593</v>
      </c>
      <c r="P177" s="1">
        <v>45001.650439814817</v>
      </c>
      <c r="Q177">
        <v>4789</v>
      </c>
      <c r="R177">
        <v>20</v>
      </c>
      <c r="S177" t="b">
        <v>0</v>
      </c>
      <c r="T177" t="s">
        <v>94</v>
      </c>
      <c r="U177" t="b">
        <v>0</v>
      </c>
      <c r="V177" t="s">
        <v>324</v>
      </c>
      <c r="W177" s="1">
        <v>45001.645613425928</v>
      </c>
      <c r="X177">
        <v>16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 t="s">
        <v>103</v>
      </c>
      <c r="AI177" s="1">
        <v>45001.650439814817</v>
      </c>
      <c r="AJ177">
        <v>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448</v>
      </c>
      <c r="BG177">
        <v>80</v>
      </c>
      <c r="BH177" t="s">
        <v>105</v>
      </c>
    </row>
    <row r="178" spans="1:60">
      <c r="A178" t="s">
        <v>463</v>
      </c>
      <c r="B178" t="s">
        <v>86</v>
      </c>
      <c r="C178" t="s">
        <v>461</v>
      </c>
      <c r="D178" t="s">
        <v>88</v>
      </c>
      <c r="E178" s="2" t="str">
        <f>HYPERLINK("capsilon://?command=openfolder&amp;siteaddress=entcreditunion.emaiq-na2.net&amp;folderid=FX85CE7466-B7C0-39E1-C07B-11FE1753E831","FX230392")</f>
        <v>FX230392</v>
      </c>
      <c r="F178" t="s">
        <v>19</v>
      </c>
      <c r="G178" t="s">
        <v>19</v>
      </c>
      <c r="H178" t="s">
        <v>89</v>
      </c>
      <c r="I178" t="s">
        <v>464</v>
      </c>
      <c r="J178">
        <v>0</v>
      </c>
      <c r="K178" t="s">
        <v>91</v>
      </c>
      <c r="L178" t="s">
        <v>92</v>
      </c>
      <c r="M178" t="s">
        <v>93</v>
      </c>
      <c r="N178">
        <v>1</v>
      </c>
      <c r="O178" s="1">
        <v>45001.634270833332</v>
      </c>
      <c r="P178" s="1">
        <v>45001.646111111113</v>
      </c>
      <c r="Q178">
        <v>981</v>
      </c>
      <c r="R178">
        <v>42</v>
      </c>
      <c r="S178" t="b">
        <v>0</v>
      </c>
      <c r="T178" t="s">
        <v>94</v>
      </c>
      <c r="U178" t="b">
        <v>0</v>
      </c>
      <c r="V178" t="s">
        <v>324</v>
      </c>
      <c r="W178" s="1">
        <v>45001.646111111113</v>
      </c>
      <c r="X178">
        <v>42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 t="s">
        <v>94</v>
      </c>
      <c r="AI178" t="s">
        <v>94</v>
      </c>
      <c r="AJ178" t="s">
        <v>94</v>
      </c>
      <c r="AK178" t="s">
        <v>94</v>
      </c>
      <c r="AL178" t="s">
        <v>94</v>
      </c>
      <c r="AM178" t="s">
        <v>94</v>
      </c>
      <c r="AN178" t="s">
        <v>94</v>
      </c>
      <c r="AO178" t="s">
        <v>94</v>
      </c>
      <c r="AP178" t="s">
        <v>94</v>
      </c>
      <c r="AQ178" t="s">
        <v>94</v>
      </c>
      <c r="AR178" t="s">
        <v>94</v>
      </c>
      <c r="AS178" t="s">
        <v>94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448</v>
      </c>
      <c r="BG178">
        <v>17</v>
      </c>
      <c r="BH178" t="s">
        <v>105</v>
      </c>
    </row>
    <row r="179" spans="1:60">
      <c r="A179" t="s">
        <v>465</v>
      </c>
      <c r="B179" t="s">
        <v>86</v>
      </c>
      <c r="C179" t="s">
        <v>461</v>
      </c>
      <c r="D179" t="s">
        <v>88</v>
      </c>
      <c r="E179" s="2" t="str">
        <f>HYPERLINK("capsilon://?command=openfolder&amp;siteaddress=entcreditunion.emaiq-na2.net&amp;folderid=FX85CE7466-B7C0-39E1-C07B-11FE1753E831","FX230392")</f>
        <v>FX230392</v>
      </c>
      <c r="F179" t="s">
        <v>19</v>
      </c>
      <c r="G179" t="s">
        <v>19</v>
      </c>
      <c r="H179" t="s">
        <v>89</v>
      </c>
      <c r="I179" t="s">
        <v>466</v>
      </c>
      <c r="J179">
        <v>0</v>
      </c>
      <c r="K179" t="s">
        <v>91</v>
      </c>
      <c r="L179" t="s">
        <v>92</v>
      </c>
      <c r="M179" t="s">
        <v>93</v>
      </c>
      <c r="N179">
        <v>1</v>
      </c>
      <c r="O179" s="1">
        <v>45001.63453703704</v>
      </c>
      <c r="P179" s="1">
        <v>45001.663506944446</v>
      </c>
      <c r="Q179">
        <v>2295</v>
      </c>
      <c r="R179">
        <v>208</v>
      </c>
      <c r="S179" t="b">
        <v>0</v>
      </c>
      <c r="T179" t="s">
        <v>94</v>
      </c>
      <c r="U179" t="b">
        <v>0</v>
      </c>
      <c r="V179" t="s">
        <v>324</v>
      </c>
      <c r="W179" s="1">
        <v>45001.663506944446</v>
      </c>
      <c r="X179">
        <v>208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21</v>
      </c>
      <c r="AF179">
        <v>0</v>
      </c>
      <c r="AG179">
        <v>1</v>
      </c>
      <c r="AH179" t="s">
        <v>94</v>
      </c>
      <c r="AI179" t="s">
        <v>94</v>
      </c>
      <c r="AJ179" t="s">
        <v>94</v>
      </c>
      <c r="AK179" t="s">
        <v>94</v>
      </c>
      <c r="AL179" t="s">
        <v>94</v>
      </c>
      <c r="AM179" t="s">
        <v>94</v>
      </c>
      <c r="AN179" t="s">
        <v>94</v>
      </c>
      <c r="AO179" t="s">
        <v>94</v>
      </c>
      <c r="AP179" t="s">
        <v>94</v>
      </c>
      <c r="AQ179" t="s">
        <v>94</v>
      </c>
      <c r="AR179" t="s">
        <v>94</v>
      </c>
      <c r="AS179" t="s">
        <v>94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448</v>
      </c>
      <c r="BG179">
        <v>41</v>
      </c>
      <c r="BH179" t="s">
        <v>105</v>
      </c>
    </row>
    <row r="180" spans="1:60">
      <c r="A180" t="s">
        <v>467</v>
      </c>
      <c r="B180" t="s">
        <v>86</v>
      </c>
      <c r="C180" t="s">
        <v>435</v>
      </c>
      <c r="D180" t="s">
        <v>88</v>
      </c>
      <c r="E180" s="2" t="str">
        <f>HYPERLINK("capsilon://?command=openfolder&amp;siteaddress=entcreditunion.emaiq-na2.net&amp;folderid=FX64A44F88-38FC-AF22-23EB-A0CCF772C072","FX230313")</f>
        <v>FX230313</v>
      </c>
      <c r="F180" t="s">
        <v>19</v>
      </c>
      <c r="G180" t="s">
        <v>19</v>
      </c>
      <c r="H180" t="s">
        <v>89</v>
      </c>
      <c r="I180" t="s">
        <v>468</v>
      </c>
      <c r="J180">
        <v>0</v>
      </c>
      <c r="K180" t="s">
        <v>91</v>
      </c>
      <c r="L180" t="s">
        <v>92</v>
      </c>
      <c r="M180" t="s">
        <v>93</v>
      </c>
      <c r="N180">
        <v>2</v>
      </c>
      <c r="O180" s="1">
        <v>44987.552743055552</v>
      </c>
      <c r="P180" s="1">
        <v>44987.716921296298</v>
      </c>
      <c r="Q180">
        <v>14069</v>
      </c>
      <c r="R180">
        <v>116</v>
      </c>
      <c r="S180" t="b">
        <v>0</v>
      </c>
      <c r="T180" t="s">
        <v>94</v>
      </c>
      <c r="U180" t="b">
        <v>0</v>
      </c>
      <c r="V180" t="s">
        <v>102</v>
      </c>
      <c r="W180" s="1">
        <v>44987.671030092592</v>
      </c>
      <c r="X180">
        <v>88</v>
      </c>
      <c r="Y180">
        <v>11</v>
      </c>
      <c r="Z180">
        <v>0</v>
      </c>
      <c r="AA180">
        <v>11</v>
      </c>
      <c r="AB180">
        <v>0</v>
      </c>
      <c r="AC180">
        <v>6</v>
      </c>
      <c r="AD180">
        <v>-11</v>
      </c>
      <c r="AE180">
        <v>0</v>
      </c>
      <c r="AF180">
        <v>0</v>
      </c>
      <c r="AG180">
        <v>0</v>
      </c>
      <c r="AH180" t="s">
        <v>103</v>
      </c>
      <c r="AI180" s="1">
        <v>44987.716921296298</v>
      </c>
      <c r="AJ180">
        <v>28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-11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104</v>
      </c>
      <c r="BG180">
        <v>236</v>
      </c>
      <c r="BH180" t="s">
        <v>98</v>
      </c>
    </row>
    <row r="181" spans="1:60">
      <c r="A181" t="s">
        <v>469</v>
      </c>
      <c r="B181" t="s">
        <v>86</v>
      </c>
      <c r="C181" t="s">
        <v>254</v>
      </c>
      <c r="D181" t="s">
        <v>88</v>
      </c>
      <c r="E181" s="2" t="str">
        <f>HYPERLINK("capsilon://?command=openfolder&amp;siteaddress=entcreditunion.emaiq-na2.net&amp;folderid=FXF808DEF6-A559-7E9A-5689-E131876B9743","FX230391")</f>
        <v>FX230391</v>
      </c>
      <c r="F181" t="s">
        <v>19</v>
      </c>
      <c r="G181" t="s">
        <v>19</v>
      </c>
      <c r="H181" t="s">
        <v>89</v>
      </c>
      <c r="I181" t="s">
        <v>459</v>
      </c>
      <c r="J181">
        <v>0</v>
      </c>
      <c r="K181" t="s">
        <v>91</v>
      </c>
      <c r="L181" t="s">
        <v>92</v>
      </c>
      <c r="M181" t="s">
        <v>93</v>
      </c>
      <c r="N181">
        <v>1</v>
      </c>
      <c r="O181" s="1">
        <v>45001.646041666667</v>
      </c>
      <c r="P181" s="1">
        <v>45001.653298611112</v>
      </c>
      <c r="Q181">
        <v>7</v>
      </c>
      <c r="R181">
        <v>620</v>
      </c>
      <c r="S181" t="b">
        <v>0</v>
      </c>
      <c r="T181" t="s">
        <v>94</v>
      </c>
      <c r="U181" t="b">
        <v>1</v>
      </c>
      <c r="V181" t="s">
        <v>324</v>
      </c>
      <c r="W181" s="1">
        <v>45001.653298611112</v>
      </c>
      <c r="X181">
        <v>620</v>
      </c>
      <c r="Y181">
        <v>92</v>
      </c>
      <c r="Z181">
        <v>0</v>
      </c>
      <c r="AA181">
        <v>92</v>
      </c>
      <c r="AB181">
        <v>0</v>
      </c>
      <c r="AC181">
        <v>26</v>
      </c>
      <c r="AD181">
        <v>-92</v>
      </c>
      <c r="AE181">
        <v>128</v>
      </c>
      <c r="AF181">
        <v>0</v>
      </c>
      <c r="AG181">
        <v>1</v>
      </c>
      <c r="AH181" t="s">
        <v>94</v>
      </c>
      <c r="AI181" t="s">
        <v>94</v>
      </c>
      <c r="AJ181" t="s">
        <v>94</v>
      </c>
      <c r="AK181" t="s">
        <v>94</v>
      </c>
      <c r="AL181" t="s">
        <v>94</v>
      </c>
      <c r="AM181" t="s">
        <v>94</v>
      </c>
      <c r="AN181" t="s">
        <v>94</v>
      </c>
      <c r="AO181" t="s">
        <v>94</v>
      </c>
      <c r="AP181" t="s">
        <v>94</v>
      </c>
      <c r="AQ181" t="s">
        <v>94</v>
      </c>
      <c r="AR181" t="s">
        <v>94</v>
      </c>
      <c r="AS181" t="s">
        <v>94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448</v>
      </c>
      <c r="BG181">
        <v>10</v>
      </c>
      <c r="BH181" t="s">
        <v>105</v>
      </c>
    </row>
    <row r="182" spans="1:60">
      <c r="A182" t="s">
        <v>470</v>
      </c>
      <c r="B182" t="s">
        <v>86</v>
      </c>
      <c r="C182" t="s">
        <v>461</v>
      </c>
      <c r="D182" t="s">
        <v>88</v>
      </c>
      <c r="E182" s="2" t="str">
        <f>HYPERLINK("capsilon://?command=openfolder&amp;siteaddress=entcreditunion.emaiq-na2.net&amp;folderid=FX85CE7466-B7C0-39E1-C07B-11FE1753E831","FX230392")</f>
        <v>FX230392</v>
      </c>
      <c r="F182" t="s">
        <v>19</v>
      </c>
      <c r="G182" t="s">
        <v>19</v>
      </c>
      <c r="H182" t="s">
        <v>89</v>
      </c>
      <c r="I182" t="s">
        <v>464</v>
      </c>
      <c r="J182">
        <v>0</v>
      </c>
      <c r="K182" t="s">
        <v>91</v>
      </c>
      <c r="L182" t="s">
        <v>92</v>
      </c>
      <c r="M182" t="s">
        <v>93</v>
      </c>
      <c r="N182">
        <v>2</v>
      </c>
      <c r="O182" s="1">
        <v>45001.646481481483</v>
      </c>
      <c r="P182" s="1">
        <v>45001.694687499999</v>
      </c>
      <c r="Q182">
        <v>3670</v>
      </c>
      <c r="R182">
        <v>495</v>
      </c>
      <c r="S182" t="b">
        <v>0</v>
      </c>
      <c r="T182" t="s">
        <v>94</v>
      </c>
      <c r="U182" t="b">
        <v>1</v>
      </c>
      <c r="V182" t="s">
        <v>324</v>
      </c>
      <c r="W182" s="1">
        <v>45001.657187500001</v>
      </c>
      <c r="X182">
        <v>289</v>
      </c>
      <c r="Y182">
        <v>15</v>
      </c>
      <c r="Z182">
        <v>0</v>
      </c>
      <c r="AA182">
        <v>15</v>
      </c>
      <c r="AB182">
        <v>0</v>
      </c>
      <c r="AC182">
        <v>8</v>
      </c>
      <c r="AD182">
        <v>-15</v>
      </c>
      <c r="AE182">
        <v>0</v>
      </c>
      <c r="AF182">
        <v>0</v>
      </c>
      <c r="AG182">
        <v>0</v>
      </c>
      <c r="AH182" t="s">
        <v>393</v>
      </c>
      <c r="AI182" s="1">
        <v>45001.694687499999</v>
      </c>
      <c r="AJ182">
        <v>146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-15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448</v>
      </c>
      <c r="BG182">
        <v>69</v>
      </c>
      <c r="BH182" t="s">
        <v>105</v>
      </c>
    </row>
    <row r="183" spans="1:60">
      <c r="A183" t="s">
        <v>471</v>
      </c>
      <c r="B183" t="s">
        <v>86</v>
      </c>
      <c r="C183" t="s">
        <v>254</v>
      </c>
      <c r="D183" t="s">
        <v>88</v>
      </c>
      <c r="E183" s="2" t="str">
        <f>HYPERLINK("capsilon://?command=openfolder&amp;siteaddress=entcreditunion.emaiq-na2.net&amp;folderid=FXF808DEF6-A559-7E9A-5689-E131876B9743","FX230391")</f>
        <v>FX230391</v>
      </c>
      <c r="F183" t="s">
        <v>19</v>
      </c>
      <c r="G183" t="s">
        <v>19</v>
      </c>
      <c r="H183" t="s">
        <v>89</v>
      </c>
      <c r="I183" t="s">
        <v>459</v>
      </c>
      <c r="J183">
        <v>0</v>
      </c>
      <c r="K183" t="s">
        <v>91</v>
      </c>
      <c r="L183" t="s">
        <v>92</v>
      </c>
      <c r="M183" t="s">
        <v>93</v>
      </c>
      <c r="N183">
        <v>2</v>
      </c>
      <c r="O183" s="1">
        <v>45001.653877314813</v>
      </c>
      <c r="P183" s="1">
        <v>45001.700150462966</v>
      </c>
      <c r="Q183">
        <v>3190</v>
      </c>
      <c r="R183">
        <v>808</v>
      </c>
      <c r="S183" t="b">
        <v>0</v>
      </c>
      <c r="T183" t="s">
        <v>94</v>
      </c>
      <c r="U183" t="b">
        <v>1</v>
      </c>
      <c r="V183" t="s">
        <v>324</v>
      </c>
      <c r="W183" s="1">
        <v>45001.661099537036</v>
      </c>
      <c r="X183">
        <v>337</v>
      </c>
      <c r="Y183">
        <v>113</v>
      </c>
      <c r="Z183">
        <v>0</v>
      </c>
      <c r="AA183">
        <v>113</v>
      </c>
      <c r="AB183">
        <v>0</v>
      </c>
      <c r="AC183">
        <v>34</v>
      </c>
      <c r="AD183">
        <v>-113</v>
      </c>
      <c r="AE183">
        <v>0</v>
      </c>
      <c r="AF183">
        <v>0</v>
      </c>
      <c r="AG183">
        <v>0</v>
      </c>
      <c r="AH183" t="s">
        <v>393</v>
      </c>
      <c r="AI183" s="1">
        <v>45001.700150462966</v>
      </c>
      <c r="AJ183">
        <v>471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-113</v>
      </c>
      <c r="AQ183">
        <v>0</v>
      </c>
      <c r="AR183">
        <v>0</v>
      </c>
      <c r="AS183">
        <v>0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448</v>
      </c>
      <c r="BG183">
        <v>66</v>
      </c>
      <c r="BH183" t="s">
        <v>105</v>
      </c>
    </row>
    <row r="184" spans="1:60">
      <c r="A184" t="s">
        <v>472</v>
      </c>
      <c r="B184" t="s">
        <v>86</v>
      </c>
      <c r="C184" t="s">
        <v>435</v>
      </c>
      <c r="D184" t="s">
        <v>88</v>
      </c>
      <c r="E184" s="2" t="str">
        <f>HYPERLINK("capsilon://?command=openfolder&amp;siteaddress=entcreditunion.emaiq-na2.net&amp;folderid=FX64A44F88-38FC-AF22-23EB-A0CCF772C072","FX230313")</f>
        <v>FX230313</v>
      </c>
      <c r="F184" t="s">
        <v>19</v>
      </c>
      <c r="G184" t="s">
        <v>19</v>
      </c>
      <c r="H184" t="s">
        <v>89</v>
      </c>
      <c r="I184" t="s">
        <v>473</v>
      </c>
      <c r="J184">
        <v>0</v>
      </c>
      <c r="K184" t="s">
        <v>91</v>
      </c>
      <c r="L184" t="s">
        <v>92</v>
      </c>
      <c r="M184" t="s">
        <v>93</v>
      </c>
      <c r="N184">
        <v>1</v>
      </c>
      <c r="O184" s="1">
        <v>44987.552974537037</v>
      </c>
      <c r="P184" s="1">
        <v>44987.673946759256</v>
      </c>
      <c r="Q184">
        <v>10384</v>
      </c>
      <c r="R184">
        <v>68</v>
      </c>
      <c r="S184" t="b">
        <v>0</v>
      </c>
      <c r="T184" t="s">
        <v>94</v>
      </c>
      <c r="U184" t="b">
        <v>0</v>
      </c>
      <c r="V184" t="s">
        <v>102</v>
      </c>
      <c r="W184" s="1">
        <v>44987.673946759256</v>
      </c>
      <c r="X184">
        <v>68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36</v>
      </c>
      <c r="AF184">
        <v>0</v>
      </c>
      <c r="AG184">
        <v>1</v>
      </c>
      <c r="AH184" t="s">
        <v>94</v>
      </c>
      <c r="AI184" t="s">
        <v>94</v>
      </c>
      <c r="AJ184" t="s">
        <v>94</v>
      </c>
      <c r="AK184" t="s">
        <v>94</v>
      </c>
      <c r="AL184" t="s">
        <v>94</v>
      </c>
      <c r="AM184" t="s">
        <v>94</v>
      </c>
      <c r="AN184" t="s">
        <v>94</v>
      </c>
      <c r="AO184" t="s">
        <v>94</v>
      </c>
      <c r="AP184" t="s">
        <v>94</v>
      </c>
      <c r="AQ184" t="s">
        <v>94</v>
      </c>
      <c r="AR184" t="s">
        <v>94</v>
      </c>
      <c r="AS184" t="s">
        <v>94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104</v>
      </c>
      <c r="BG184">
        <v>174</v>
      </c>
      <c r="BH184" t="s">
        <v>98</v>
      </c>
    </row>
    <row r="185" spans="1:60">
      <c r="A185" t="s">
        <v>474</v>
      </c>
      <c r="B185" t="s">
        <v>86</v>
      </c>
      <c r="C185" t="s">
        <v>461</v>
      </c>
      <c r="D185" t="s">
        <v>88</v>
      </c>
      <c r="E185" s="2" t="str">
        <f>HYPERLINK("capsilon://?command=openfolder&amp;siteaddress=entcreditunion.emaiq-na2.net&amp;folderid=FX85CE7466-B7C0-39E1-C07B-11FE1753E831","FX230392")</f>
        <v>FX230392</v>
      </c>
      <c r="F185" t="s">
        <v>19</v>
      </c>
      <c r="G185" t="s">
        <v>19</v>
      </c>
      <c r="H185" t="s">
        <v>89</v>
      </c>
      <c r="I185" t="s">
        <v>466</v>
      </c>
      <c r="J185">
        <v>0</v>
      </c>
      <c r="K185" t="s">
        <v>91</v>
      </c>
      <c r="L185" t="s">
        <v>92</v>
      </c>
      <c r="M185" t="s">
        <v>93</v>
      </c>
      <c r="N185">
        <v>2</v>
      </c>
      <c r="O185" s="1">
        <v>45001.663854166669</v>
      </c>
      <c r="P185" s="1">
        <v>45001.702280092592</v>
      </c>
      <c r="Q185">
        <v>2823</v>
      </c>
      <c r="R185">
        <v>497</v>
      </c>
      <c r="S185" t="b">
        <v>0</v>
      </c>
      <c r="T185" t="s">
        <v>94</v>
      </c>
      <c r="U185" t="b">
        <v>1</v>
      </c>
      <c r="V185" t="s">
        <v>324</v>
      </c>
      <c r="W185" s="1">
        <v>45001.669398148151</v>
      </c>
      <c r="X185">
        <v>314</v>
      </c>
      <c r="Y185">
        <v>21</v>
      </c>
      <c r="Z185">
        <v>0</v>
      </c>
      <c r="AA185">
        <v>21</v>
      </c>
      <c r="AB185">
        <v>0</v>
      </c>
      <c r="AC185">
        <v>9</v>
      </c>
      <c r="AD185">
        <v>-21</v>
      </c>
      <c r="AE185">
        <v>0</v>
      </c>
      <c r="AF185">
        <v>0</v>
      </c>
      <c r="AG185">
        <v>0</v>
      </c>
      <c r="AH185" t="s">
        <v>393</v>
      </c>
      <c r="AI185" s="1">
        <v>45001.702280092592</v>
      </c>
      <c r="AJ185">
        <v>183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-21</v>
      </c>
      <c r="AQ185">
        <v>0</v>
      </c>
      <c r="AR185">
        <v>0</v>
      </c>
      <c r="AS185">
        <v>0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448</v>
      </c>
      <c r="BG185">
        <v>55</v>
      </c>
      <c r="BH185" t="s">
        <v>105</v>
      </c>
    </row>
    <row r="186" spans="1:60">
      <c r="A186" t="s">
        <v>475</v>
      </c>
      <c r="B186" t="s">
        <v>86</v>
      </c>
      <c r="C186" t="s">
        <v>476</v>
      </c>
      <c r="D186" t="s">
        <v>88</v>
      </c>
      <c r="E186" s="2" t="str">
        <f>HYPERLINK("capsilon://?command=openfolder&amp;siteaddress=entcreditunion.emaiq-na2.net&amp;folderid=FXD8A365FD-603A-13A7-204F-41237DA4CB54","FX230395")</f>
        <v>FX230395</v>
      </c>
      <c r="F186" t="s">
        <v>19</v>
      </c>
      <c r="G186" t="s">
        <v>19</v>
      </c>
      <c r="H186" t="s">
        <v>89</v>
      </c>
      <c r="I186" t="s">
        <v>477</v>
      </c>
      <c r="J186">
        <v>0</v>
      </c>
      <c r="K186" t="s">
        <v>91</v>
      </c>
      <c r="L186" t="s">
        <v>92</v>
      </c>
      <c r="M186" t="s">
        <v>93</v>
      </c>
      <c r="N186">
        <v>1</v>
      </c>
      <c r="O186" s="1">
        <v>45001.810173611113</v>
      </c>
      <c r="P186" s="1">
        <v>45001.838634259257</v>
      </c>
      <c r="Q186">
        <v>2254</v>
      </c>
      <c r="R186">
        <v>205</v>
      </c>
      <c r="S186" t="b">
        <v>0</v>
      </c>
      <c r="T186" t="s">
        <v>94</v>
      </c>
      <c r="U186" t="b">
        <v>0</v>
      </c>
      <c r="V186" t="s">
        <v>478</v>
      </c>
      <c r="W186" s="1">
        <v>45001.838634259257</v>
      </c>
      <c r="X186">
        <v>205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63</v>
      </c>
      <c r="AF186">
        <v>0</v>
      </c>
      <c r="AG186">
        <v>1</v>
      </c>
      <c r="AH186" t="s">
        <v>94</v>
      </c>
      <c r="AI186" t="s">
        <v>94</v>
      </c>
      <c r="AJ186" t="s">
        <v>94</v>
      </c>
      <c r="AK186" t="s">
        <v>94</v>
      </c>
      <c r="AL186" t="s">
        <v>94</v>
      </c>
      <c r="AM186" t="s">
        <v>94</v>
      </c>
      <c r="AN186" t="s">
        <v>94</v>
      </c>
      <c r="AO186" t="s">
        <v>94</v>
      </c>
      <c r="AP186" t="s">
        <v>94</v>
      </c>
      <c r="AQ186" t="s">
        <v>94</v>
      </c>
      <c r="AR186" t="s">
        <v>94</v>
      </c>
      <c r="AS186" t="s">
        <v>94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448</v>
      </c>
      <c r="BG186">
        <v>40</v>
      </c>
      <c r="BH186" t="s">
        <v>105</v>
      </c>
    </row>
    <row r="187" spans="1:60">
      <c r="A187" t="s">
        <v>479</v>
      </c>
      <c r="B187" t="s">
        <v>86</v>
      </c>
      <c r="C187" t="s">
        <v>476</v>
      </c>
      <c r="D187" t="s">
        <v>88</v>
      </c>
      <c r="E187" s="2" t="str">
        <f>HYPERLINK("capsilon://?command=openfolder&amp;siteaddress=entcreditunion.emaiq-na2.net&amp;folderid=FXD8A365FD-603A-13A7-204F-41237DA4CB54","FX230395")</f>
        <v>FX230395</v>
      </c>
      <c r="F187" t="s">
        <v>19</v>
      </c>
      <c r="G187" t="s">
        <v>19</v>
      </c>
      <c r="H187" t="s">
        <v>89</v>
      </c>
      <c r="I187" t="s">
        <v>480</v>
      </c>
      <c r="J187">
        <v>0</v>
      </c>
      <c r="K187" t="s">
        <v>91</v>
      </c>
      <c r="L187" t="s">
        <v>92</v>
      </c>
      <c r="M187" t="s">
        <v>93</v>
      </c>
      <c r="N187">
        <v>1</v>
      </c>
      <c r="O187" s="1">
        <v>45001.810381944444</v>
      </c>
      <c r="P187" s="1">
        <v>45001.840196759258</v>
      </c>
      <c r="Q187">
        <v>2442</v>
      </c>
      <c r="R187">
        <v>134</v>
      </c>
      <c r="S187" t="b">
        <v>0</v>
      </c>
      <c r="T187" t="s">
        <v>94</v>
      </c>
      <c r="U187" t="b">
        <v>0</v>
      </c>
      <c r="V187" t="s">
        <v>478</v>
      </c>
      <c r="W187" s="1">
        <v>45001.840196759258</v>
      </c>
      <c r="X187">
        <v>134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57</v>
      </c>
      <c r="AF187">
        <v>0</v>
      </c>
      <c r="AG187">
        <v>1</v>
      </c>
      <c r="AH187" t="s">
        <v>94</v>
      </c>
      <c r="AI187" t="s">
        <v>94</v>
      </c>
      <c r="AJ187" t="s">
        <v>94</v>
      </c>
      <c r="AK187" t="s">
        <v>94</v>
      </c>
      <c r="AL187" t="s">
        <v>94</v>
      </c>
      <c r="AM187" t="s">
        <v>94</v>
      </c>
      <c r="AN187" t="s">
        <v>94</v>
      </c>
      <c r="AO187" t="s">
        <v>94</v>
      </c>
      <c r="AP187" t="s">
        <v>94</v>
      </c>
      <c r="AQ187" t="s">
        <v>94</v>
      </c>
      <c r="AR187" t="s">
        <v>94</v>
      </c>
      <c r="AS187" t="s">
        <v>94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448</v>
      </c>
      <c r="BG187">
        <v>42</v>
      </c>
      <c r="BH187" t="s">
        <v>105</v>
      </c>
    </row>
    <row r="188" spans="1:60">
      <c r="A188" t="s">
        <v>481</v>
      </c>
      <c r="B188" t="s">
        <v>86</v>
      </c>
      <c r="C188" t="s">
        <v>476</v>
      </c>
      <c r="D188" t="s">
        <v>88</v>
      </c>
      <c r="E188" s="2" t="str">
        <f>HYPERLINK("capsilon://?command=openfolder&amp;siteaddress=entcreditunion.emaiq-na2.net&amp;folderid=FXD8A365FD-603A-13A7-204F-41237DA4CB54","FX230395")</f>
        <v>FX230395</v>
      </c>
      <c r="F188" t="s">
        <v>19</v>
      </c>
      <c r="G188" t="s">
        <v>19</v>
      </c>
      <c r="H188" t="s">
        <v>89</v>
      </c>
      <c r="I188" t="s">
        <v>477</v>
      </c>
      <c r="J188">
        <v>0</v>
      </c>
      <c r="K188" t="s">
        <v>91</v>
      </c>
      <c r="L188" t="s">
        <v>92</v>
      </c>
      <c r="M188" t="s">
        <v>93</v>
      </c>
      <c r="N188">
        <v>2</v>
      </c>
      <c r="O188" s="1">
        <v>45001.839039351849</v>
      </c>
      <c r="P188" s="1">
        <v>45001.948935185188</v>
      </c>
      <c r="Q188">
        <v>8617</v>
      </c>
      <c r="R188">
        <v>878</v>
      </c>
      <c r="S188" t="b">
        <v>0</v>
      </c>
      <c r="T188" t="s">
        <v>94</v>
      </c>
      <c r="U188" t="b">
        <v>1</v>
      </c>
      <c r="V188" t="s">
        <v>478</v>
      </c>
      <c r="W188" s="1">
        <v>45001.845833333333</v>
      </c>
      <c r="X188">
        <v>486</v>
      </c>
      <c r="Y188">
        <v>63</v>
      </c>
      <c r="Z188">
        <v>0</v>
      </c>
      <c r="AA188">
        <v>63</v>
      </c>
      <c r="AB188">
        <v>0</v>
      </c>
      <c r="AC188">
        <v>13</v>
      </c>
      <c r="AD188">
        <v>-63</v>
      </c>
      <c r="AE188">
        <v>0</v>
      </c>
      <c r="AF188">
        <v>0</v>
      </c>
      <c r="AG188">
        <v>0</v>
      </c>
      <c r="AH188" t="s">
        <v>388</v>
      </c>
      <c r="AI188" s="1">
        <v>45001.948935185188</v>
      </c>
      <c r="AJ188">
        <v>167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-63</v>
      </c>
      <c r="AQ188">
        <v>0</v>
      </c>
      <c r="AR188">
        <v>0</v>
      </c>
      <c r="AS188">
        <v>0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448</v>
      </c>
      <c r="BG188">
        <v>158</v>
      </c>
      <c r="BH188" t="s">
        <v>98</v>
      </c>
    </row>
    <row r="189" spans="1:60">
      <c r="A189" t="s">
        <v>482</v>
      </c>
      <c r="B189" t="s">
        <v>86</v>
      </c>
      <c r="C189" t="s">
        <v>476</v>
      </c>
      <c r="D189" t="s">
        <v>88</v>
      </c>
      <c r="E189" s="2" t="str">
        <f>HYPERLINK("capsilon://?command=openfolder&amp;siteaddress=entcreditunion.emaiq-na2.net&amp;folderid=FXD8A365FD-603A-13A7-204F-41237DA4CB54","FX230395")</f>
        <v>FX230395</v>
      </c>
      <c r="F189" t="s">
        <v>19</v>
      </c>
      <c r="G189" t="s">
        <v>19</v>
      </c>
      <c r="H189" t="s">
        <v>89</v>
      </c>
      <c r="I189" t="s">
        <v>480</v>
      </c>
      <c r="J189">
        <v>0</v>
      </c>
      <c r="K189" t="s">
        <v>91</v>
      </c>
      <c r="L189" t="s">
        <v>92</v>
      </c>
      <c r="M189" t="s">
        <v>93</v>
      </c>
      <c r="N189">
        <v>2</v>
      </c>
      <c r="O189" s="1">
        <v>45001.840578703705</v>
      </c>
      <c r="P189" s="1">
        <v>45001.950254629628</v>
      </c>
      <c r="Q189">
        <v>8278</v>
      </c>
      <c r="R189">
        <v>1198</v>
      </c>
      <c r="S189" t="b">
        <v>0</v>
      </c>
      <c r="T189" t="s">
        <v>94</v>
      </c>
      <c r="U189" t="b">
        <v>1</v>
      </c>
      <c r="V189" t="s">
        <v>478</v>
      </c>
      <c r="W189" s="1">
        <v>45001.856631944444</v>
      </c>
      <c r="X189">
        <v>932</v>
      </c>
      <c r="Y189">
        <v>57</v>
      </c>
      <c r="Z189">
        <v>0</v>
      </c>
      <c r="AA189">
        <v>57</v>
      </c>
      <c r="AB189">
        <v>0</v>
      </c>
      <c r="AC189">
        <v>15</v>
      </c>
      <c r="AD189">
        <v>-57</v>
      </c>
      <c r="AE189">
        <v>0</v>
      </c>
      <c r="AF189">
        <v>0</v>
      </c>
      <c r="AG189">
        <v>0</v>
      </c>
      <c r="AH189" t="s">
        <v>388</v>
      </c>
      <c r="AI189" s="1">
        <v>45001.950254629628</v>
      </c>
      <c r="AJ189">
        <v>113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-57</v>
      </c>
      <c r="AQ189">
        <v>0</v>
      </c>
      <c r="AR189">
        <v>0</v>
      </c>
      <c r="AS189">
        <v>0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448</v>
      </c>
      <c r="BG189">
        <v>157</v>
      </c>
      <c r="BH189" t="s">
        <v>98</v>
      </c>
    </row>
    <row r="190" spans="1:60">
      <c r="A190" t="s">
        <v>483</v>
      </c>
      <c r="B190" t="s">
        <v>86</v>
      </c>
      <c r="C190" t="s">
        <v>484</v>
      </c>
      <c r="D190" t="s">
        <v>88</v>
      </c>
      <c r="E190" s="2" t="str">
        <f>HYPERLINK("capsilon://?command=openfolder&amp;siteaddress=entcreditunion.emaiq-na2.net&amp;folderid=FXF4AEED74-043F-5C6B-798F-9DC4CE8F31BD","FX230396")</f>
        <v>FX230396</v>
      </c>
      <c r="F190" t="s">
        <v>19</v>
      </c>
      <c r="G190" t="s">
        <v>19</v>
      </c>
      <c r="H190" t="s">
        <v>89</v>
      </c>
      <c r="I190" t="s">
        <v>485</v>
      </c>
      <c r="J190">
        <v>0</v>
      </c>
      <c r="K190" t="s">
        <v>91</v>
      </c>
      <c r="L190" t="s">
        <v>92</v>
      </c>
      <c r="M190" t="s">
        <v>93</v>
      </c>
      <c r="N190">
        <v>2</v>
      </c>
      <c r="O190" s="1">
        <v>45001.91814814815</v>
      </c>
      <c r="P190" s="1">
        <v>45001.98909722222</v>
      </c>
      <c r="Q190">
        <v>5819</v>
      </c>
      <c r="R190">
        <v>311</v>
      </c>
      <c r="S190" t="b">
        <v>0</v>
      </c>
      <c r="T190" t="s">
        <v>94</v>
      </c>
      <c r="U190" t="b">
        <v>0</v>
      </c>
      <c r="V190" t="s">
        <v>478</v>
      </c>
      <c r="W190" s="1">
        <v>45001.970254629632</v>
      </c>
      <c r="X190">
        <v>219</v>
      </c>
      <c r="Y190">
        <v>15</v>
      </c>
      <c r="Z190">
        <v>0</v>
      </c>
      <c r="AA190">
        <v>15</v>
      </c>
      <c r="AB190">
        <v>15</v>
      </c>
      <c r="AC190">
        <v>6</v>
      </c>
      <c r="AD190">
        <v>-15</v>
      </c>
      <c r="AE190">
        <v>0</v>
      </c>
      <c r="AF190">
        <v>0</v>
      </c>
      <c r="AG190">
        <v>0</v>
      </c>
      <c r="AH190" t="s">
        <v>388</v>
      </c>
      <c r="AI190" s="1">
        <v>45001.98909722222</v>
      </c>
      <c r="AJ190">
        <v>92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-15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448</v>
      </c>
      <c r="BG190">
        <v>102</v>
      </c>
      <c r="BH190" t="s">
        <v>105</v>
      </c>
    </row>
    <row r="191" spans="1:60">
      <c r="A191" t="s">
        <v>486</v>
      </c>
      <c r="B191" t="s">
        <v>86</v>
      </c>
      <c r="C191" t="s">
        <v>484</v>
      </c>
      <c r="D191" t="s">
        <v>88</v>
      </c>
      <c r="E191" s="2" t="str">
        <f>HYPERLINK("capsilon://?command=openfolder&amp;siteaddress=entcreditunion.emaiq-na2.net&amp;folderid=FXF4AEED74-043F-5C6B-798F-9DC4CE8F31BD","FX230396")</f>
        <v>FX230396</v>
      </c>
      <c r="F191" t="s">
        <v>19</v>
      </c>
      <c r="G191" t="s">
        <v>19</v>
      </c>
      <c r="H191" t="s">
        <v>89</v>
      </c>
      <c r="I191" t="s">
        <v>487</v>
      </c>
      <c r="J191">
        <v>0</v>
      </c>
      <c r="K191" t="s">
        <v>91</v>
      </c>
      <c r="L191" t="s">
        <v>92</v>
      </c>
      <c r="M191" t="s">
        <v>93</v>
      </c>
      <c r="N191">
        <v>2</v>
      </c>
      <c r="O191" s="1">
        <v>45001.918703703705</v>
      </c>
      <c r="P191" s="1">
        <v>45001.989537037036</v>
      </c>
      <c r="Q191">
        <v>5946</v>
      </c>
      <c r="R191">
        <v>174</v>
      </c>
      <c r="S191" t="b">
        <v>0</v>
      </c>
      <c r="T191" t="s">
        <v>94</v>
      </c>
      <c r="U191" t="b">
        <v>0</v>
      </c>
      <c r="V191" t="s">
        <v>478</v>
      </c>
      <c r="W191" s="1">
        <v>45001.971851851849</v>
      </c>
      <c r="X191">
        <v>137</v>
      </c>
      <c r="Y191">
        <v>15</v>
      </c>
      <c r="Z191">
        <v>0</v>
      </c>
      <c r="AA191">
        <v>15</v>
      </c>
      <c r="AB191">
        <v>0</v>
      </c>
      <c r="AC191">
        <v>2</v>
      </c>
      <c r="AD191">
        <v>-15</v>
      </c>
      <c r="AE191">
        <v>0</v>
      </c>
      <c r="AF191">
        <v>0</v>
      </c>
      <c r="AG191">
        <v>0</v>
      </c>
      <c r="AH191" t="s">
        <v>388</v>
      </c>
      <c r="AI191" s="1">
        <v>45001.989537037036</v>
      </c>
      <c r="AJ191">
        <v>37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-15</v>
      </c>
      <c r="AQ191">
        <v>0</v>
      </c>
      <c r="AR191">
        <v>0</v>
      </c>
      <c r="AS191">
        <v>0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448</v>
      </c>
      <c r="BG191">
        <v>102</v>
      </c>
      <c r="BH191" t="s">
        <v>105</v>
      </c>
    </row>
    <row r="192" spans="1:60">
      <c r="A192" t="s">
        <v>488</v>
      </c>
      <c r="B192" t="s">
        <v>86</v>
      </c>
      <c r="C192" t="s">
        <v>435</v>
      </c>
      <c r="D192" t="s">
        <v>88</v>
      </c>
      <c r="E192" s="2" t="str">
        <f>HYPERLINK("capsilon://?command=openfolder&amp;siteaddress=entcreditunion.emaiq-na2.net&amp;folderid=FX64A44F88-38FC-AF22-23EB-A0CCF772C072","FX230313")</f>
        <v>FX230313</v>
      </c>
      <c r="F192" t="s">
        <v>19</v>
      </c>
      <c r="G192" t="s">
        <v>19</v>
      </c>
      <c r="H192" t="s">
        <v>89</v>
      </c>
      <c r="I192" t="s">
        <v>489</v>
      </c>
      <c r="J192">
        <v>0</v>
      </c>
      <c r="K192" t="s">
        <v>91</v>
      </c>
      <c r="L192" t="s">
        <v>92</v>
      </c>
      <c r="M192" t="s">
        <v>93</v>
      </c>
      <c r="N192">
        <v>1</v>
      </c>
      <c r="O192" s="1">
        <v>44987.553217592591</v>
      </c>
      <c r="P192" s="1">
        <v>44987.674675925926</v>
      </c>
      <c r="Q192">
        <v>10432</v>
      </c>
      <c r="R192">
        <v>62</v>
      </c>
      <c r="S192" t="b">
        <v>0</v>
      </c>
      <c r="T192" t="s">
        <v>94</v>
      </c>
      <c r="U192" t="b">
        <v>0</v>
      </c>
      <c r="V192" t="s">
        <v>102</v>
      </c>
      <c r="W192" s="1">
        <v>44987.674675925926</v>
      </c>
      <c r="X192">
        <v>62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30</v>
      </c>
      <c r="AF192">
        <v>0</v>
      </c>
      <c r="AG192">
        <v>1</v>
      </c>
      <c r="AH192" t="s">
        <v>94</v>
      </c>
      <c r="AI192" t="s">
        <v>94</v>
      </c>
      <c r="AJ192" t="s">
        <v>94</v>
      </c>
      <c r="AK192" t="s">
        <v>94</v>
      </c>
      <c r="AL192" t="s">
        <v>94</v>
      </c>
      <c r="AM192" t="s">
        <v>94</v>
      </c>
      <c r="AN192" t="s">
        <v>94</v>
      </c>
      <c r="AO192" t="s">
        <v>94</v>
      </c>
      <c r="AP192" t="s">
        <v>94</v>
      </c>
      <c r="AQ192" t="s">
        <v>94</v>
      </c>
      <c r="AR192" t="s">
        <v>94</v>
      </c>
      <c r="AS192" t="s">
        <v>94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104</v>
      </c>
      <c r="BG192">
        <v>174</v>
      </c>
      <c r="BH192" t="s">
        <v>98</v>
      </c>
    </row>
    <row r="193" spans="1:60">
      <c r="A193" t="s">
        <v>490</v>
      </c>
      <c r="B193" t="s">
        <v>86</v>
      </c>
      <c r="C193" t="s">
        <v>254</v>
      </c>
      <c r="D193" t="s">
        <v>88</v>
      </c>
      <c r="E193" s="2" t="str">
        <f>HYPERLINK("capsilon://?command=openfolder&amp;siteaddress=entcreditunion.emaiq-na2.net&amp;folderid=FXF808DEF6-A559-7E9A-5689-E131876B9743","FX230391")</f>
        <v>FX230391</v>
      </c>
      <c r="F193" t="s">
        <v>19</v>
      </c>
      <c r="G193" t="s">
        <v>19</v>
      </c>
      <c r="H193" t="s">
        <v>89</v>
      </c>
      <c r="I193" t="s">
        <v>491</v>
      </c>
      <c r="J193">
        <v>0</v>
      </c>
      <c r="K193" t="s">
        <v>91</v>
      </c>
      <c r="L193" t="s">
        <v>92</v>
      </c>
      <c r="M193" t="s">
        <v>93</v>
      </c>
      <c r="N193">
        <v>1</v>
      </c>
      <c r="O193" s="1">
        <v>45002.67763888889</v>
      </c>
      <c r="P193" s="1">
        <v>45002.699479166666</v>
      </c>
      <c r="Q193">
        <v>1716</v>
      </c>
      <c r="R193">
        <v>171</v>
      </c>
      <c r="S193" t="b">
        <v>0</v>
      </c>
      <c r="T193" t="s">
        <v>94</v>
      </c>
      <c r="U193" t="b">
        <v>0</v>
      </c>
      <c r="V193" t="s">
        <v>324</v>
      </c>
      <c r="W193" s="1">
        <v>45002.699479166666</v>
      </c>
      <c r="X193">
        <v>171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 t="s">
        <v>94</v>
      </c>
      <c r="AI193" t="s">
        <v>94</v>
      </c>
      <c r="AJ193" t="s">
        <v>94</v>
      </c>
      <c r="AK193" t="s">
        <v>94</v>
      </c>
      <c r="AL193" t="s">
        <v>94</v>
      </c>
      <c r="AM193" t="s">
        <v>94</v>
      </c>
      <c r="AN193" t="s">
        <v>94</v>
      </c>
      <c r="AO193" t="s">
        <v>94</v>
      </c>
      <c r="AP193" t="s">
        <v>94</v>
      </c>
      <c r="AQ193" t="s">
        <v>94</v>
      </c>
      <c r="AR193" t="s">
        <v>94</v>
      </c>
      <c r="AS193" t="s">
        <v>94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492</v>
      </c>
      <c r="BG193">
        <v>31</v>
      </c>
      <c r="BH193" t="s">
        <v>105</v>
      </c>
    </row>
    <row r="194" spans="1:60">
      <c r="A194" t="s">
        <v>493</v>
      </c>
      <c r="B194" t="s">
        <v>86</v>
      </c>
      <c r="C194" t="s">
        <v>435</v>
      </c>
      <c r="D194" t="s">
        <v>88</v>
      </c>
      <c r="E194" s="2" t="str">
        <f>HYPERLINK("capsilon://?command=openfolder&amp;siteaddress=entcreditunion.emaiq-na2.net&amp;folderid=FX64A44F88-38FC-AF22-23EB-A0CCF772C072","FX230313")</f>
        <v>FX230313</v>
      </c>
      <c r="F194" t="s">
        <v>19</v>
      </c>
      <c r="G194" t="s">
        <v>19</v>
      </c>
      <c r="H194" t="s">
        <v>89</v>
      </c>
      <c r="I194" t="s">
        <v>494</v>
      </c>
      <c r="J194">
        <v>0</v>
      </c>
      <c r="K194" t="s">
        <v>91</v>
      </c>
      <c r="L194" t="s">
        <v>92</v>
      </c>
      <c r="M194" t="s">
        <v>93</v>
      </c>
      <c r="N194">
        <v>1</v>
      </c>
      <c r="O194" s="1">
        <v>44987.553460648145</v>
      </c>
      <c r="P194" s="1">
        <v>44987.678912037038</v>
      </c>
      <c r="Q194">
        <v>10743</v>
      </c>
      <c r="R194">
        <v>96</v>
      </c>
      <c r="S194" t="b">
        <v>0</v>
      </c>
      <c r="T194" t="s">
        <v>94</v>
      </c>
      <c r="U194" t="b">
        <v>0</v>
      </c>
      <c r="V194" t="s">
        <v>102</v>
      </c>
      <c r="W194" s="1">
        <v>44987.678912037038</v>
      </c>
      <c r="X194">
        <v>96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23</v>
      </c>
      <c r="AF194">
        <v>0</v>
      </c>
      <c r="AG194">
        <v>1</v>
      </c>
      <c r="AH194" t="s">
        <v>94</v>
      </c>
      <c r="AI194" t="s">
        <v>94</v>
      </c>
      <c r="AJ194" t="s">
        <v>94</v>
      </c>
      <c r="AK194" t="s">
        <v>94</v>
      </c>
      <c r="AL194" t="s">
        <v>94</v>
      </c>
      <c r="AM194" t="s">
        <v>94</v>
      </c>
      <c r="AN194" t="s">
        <v>94</v>
      </c>
      <c r="AO194" t="s">
        <v>94</v>
      </c>
      <c r="AP194" t="s">
        <v>94</v>
      </c>
      <c r="AQ194" t="s">
        <v>94</v>
      </c>
      <c r="AR194" t="s">
        <v>94</v>
      </c>
      <c r="AS194" t="s">
        <v>94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104</v>
      </c>
      <c r="BG194">
        <v>180</v>
      </c>
      <c r="BH194" t="s">
        <v>98</v>
      </c>
    </row>
    <row r="195" spans="1:60">
      <c r="A195" t="s">
        <v>495</v>
      </c>
      <c r="B195" t="s">
        <v>86</v>
      </c>
      <c r="C195" t="s">
        <v>366</v>
      </c>
      <c r="D195" t="s">
        <v>88</v>
      </c>
      <c r="E195" s="2" t="str">
        <f>HYPERLINK("capsilon://?command=openfolder&amp;siteaddress=entcreditunion.emaiq-na2.net&amp;folderid=FX31341E52-7AF5-323C-2998-FCAFD70575E6","FX230365")</f>
        <v>FX230365</v>
      </c>
      <c r="F195" t="s">
        <v>19</v>
      </c>
      <c r="G195" t="s">
        <v>19</v>
      </c>
      <c r="H195" t="s">
        <v>89</v>
      </c>
      <c r="I195" t="s">
        <v>496</v>
      </c>
      <c r="J195">
        <v>0</v>
      </c>
      <c r="K195" t="s">
        <v>91</v>
      </c>
      <c r="L195" t="s">
        <v>92</v>
      </c>
      <c r="M195" t="s">
        <v>93</v>
      </c>
      <c r="N195">
        <v>2</v>
      </c>
      <c r="O195" s="1">
        <v>45002.697187500002</v>
      </c>
      <c r="P195" s="1">
        <v>45002.73233796296</v>
      </c>
      <c r="Q195">
        <v>2680</v>
      </c>
      <c r="R195">
        <v>357</v>
      </c>
      <c r="S195" t="b">
        <v>0</v>
      </c>
      <c r="T195" t="s">
        <v>94</v>
      </c>
      <c r="U195" t="b">
        <v>0</v>
      </c>
      <c r="V195" t="s">
        <v>324</v>
      </c>
      <c r="W195" s="1">
        <v>45002.702627314815</v>
      </c>
      <c r="X195">
        <v>272</v>
      </c>
      <c r="Y195">
        <v>34</v>
      </c>
      <c r="Z195">
        <v>0</v>
      </c>
      <c r="AA195">
        <v>34</v>
      </c>
      <c r="AB195">
        <v>0</v>
      </c>
      <c r="AC195">
        <v>5</v>
      </c>
      <c r="AD195">
        <v>-34</v>
      </c>
      <c r="AE195">
        <v>0</v>
      </c>
      <c r="AF195">
        <v>0</v>
      </c>
      <c r="AG195">
        <v>0</v>
      </c>
      <c r="AH195" t="s">
        <v>393</v>
      </c>
      <c r="AI195" s="1">
        <v>45002.73233796296</v>
      </c>
      <c r="AJ195">
        <v>85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-34</v>
      </c>
      <c r="AQ195">
        <v>0</v>
      </c>
      <c r="AR195">
        <v>0</v>
      </c>
      <c r="AS195">
        <v>0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492</v>
      </c>
      <c r="BG195">
        <v>50</v>
      </c>
      <c r="BH195" t="s">
        <v>105</v>
      </c>
    </row>
    <row r="196" spans="1:60">
      <c r="A196" t="s">
        <v>497</v>
      </c>
      <c r="B196" t="s">
        <v>86</v>
      </c>
      <c r="C196" t="s">
        <v>254</v>
      </c>
      <c r="D196" t="s">
        <v>88</v>
      </c>
      <c r="E196" s="2" t="str">
        <f>HYPERLINK("capsilon://?command=openfolder&amp;siteaddress=entcreditunion.emaiq-na2.net&amp;folderid=FXF808DEF6-A559-7E9A-5689-E131876B9743","FX230391")</f>
        <v>FX230391</v>
      </c>
      <c r="F196" t="s">
        <v>19</v>
      </c>
      <c r="G196" t="s">
        <v>19</v>
      </c>
      <c r="H196" t="s">
        <v>89</v>
      </c>
      <c r="I196" t="s">
        <v>491</v>
      </c>
      <c r="J196">
        <v>0</v>
      </c>
      <c r="K196" t="s">
        <v>91</v>
      </c>
      <c r="L196" t="s">
        <v>92</v>
      </c>
      <c r="M196" t="s">
        <v>93</v>
      </c>
      <c r="N196">
        <v>2</v>
      </c>
      <c r="O196" s="1">
        <v>45002.699884259258</v>
      </c>
      <c r="P196" s="1">
        <v>45002.731342592589</v>
      </c>
      <c r="Q196">
        <v>2268</v>
      </c>
      <c r="R196">
        <v>450</v>
      </c>
      <c r="S196" t="b">
        <v>0</v>
      </c>
      <c r="T196" t="s">
        <v>94</v>
      </c>
      <c r="U196" t="b">
        <v>1</v>
      </c>
      <c r="V196" t="s">
        <v>324</v>
      </c>
      <c r="W196" s="1">
        <v>45002.704826388886</v>
      </c>
      <c r="X196">
        <v>189</v>
      </c>
      <c r="Y196">
        <v>81</v>
      </c>
      <c r="Z196">
        <v>0</v>
      </c>
      <c r="AA196">
        <v>81</v>
      </c>
      <c r="AB196">
        <v>0</v>
      </c>
      <c r="AC196">
        <v>18</v>
      </c>
      <c r="AD196">
        <v>-81</v>
      </c>
      <c r="AE196">
        <v>0</v>
      </c>
      <c r="AF196">
        <v>0</v>
      </c>
      <c r="AG196">
        <v>0</v>
      </c>
      <c r="AH196" t="s">
        <v>393</v>
      </c>
      <c r="AI196" s="1">
        <v>45002.731342592589</v>
      </c>
      <c r="AJ196">
        <v>261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-81</v>
      </c>
      <c r="AQ196">
        <v>0</v>
      </c>
      <c r="AR196">
        <v>0</v>
      </c>
      <c r="AS196">
        <v>0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492</v>
      </c>
      <c r="BG196">
        <v>45</v>
      </c>
      <c r="BH196" t="s">
        <v>105</v>
      </c>
    </row>
    <row r="197" spans="1:60">
      <c r="A197" t="s">
        <v>498</v>
      </c>
      <c r="B197" t="s">
        <v>86</v>
      </c>
      <c r="C197" t="s">
        <v>499</v>
      </c>
      <c r="D197" t="s">
        <v>88</v>
      </c>
      <c r="E197" s="2" t="str">
        <f>HYPERLINK("capsilon://?command=openfolder&amp;siteaddress=entcreditunion.emaiq-na2.net&amp;folderid=FX88E0482E-22C9-6699-B70A-6B8F898AB256","FX2303100")</f>
        <v>FX2303100</v>
      </c>
      <c r="F197" t="s">
        <v>19</v>
      </c>
      <c r="G197" t="s">
        <v>19</v>
      </c>
      <c r="H197" t="s">
        <v>89</v>
      </c>
      <c r="I197" t="s">
        <v>500</v>
      </c>
      <c r="J197">
        <v>0</v>
      </c>
      <c r="K197" t="s">
        <v>91</v>
      </c>
      <c r="L197" t="s">
        <v>92</v>
      </c>
      <c r="M197" t="s">
        <v>93</v>
      </c>
      <c r="N197">
        <v>1</v>
      </c>
      <c r="O197" s="1">
        <v>45002.751712962963</v>
      </c>
      <c r="P197" s="1">
        <v>45002.771018518521</v>
      </c>
      <c r="Q197">
        <v>1608</v>
      </c>
      <c r="R197">
        <v>60</v>
      </c>
      <c r="S197" t="b">
        <v>0</v>
      </c>
      <c r="T197" t="s">
        <v>94</v>
      </c>
      <c r="U197" t="b">
        <v>0</v>
      </c>
      <c r="V197" t="s">
        <v>324</v>
      </c>
      <c r="W197" s="1">
        <v>45002.771018518521</v>
      </c>
      <c r="X197">
        <v>60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26</v>
      </c>
      <c r="AF197">
        <v>0</v>
      </c>
      <c r="AG197">
        <v>1</v>
      </c>
      <c r="AH197" t="s">
        <v>94</v>
      </c>
      <c r="AI197" t="s">
        <v>94</v>
      </c>
      <c r="AJ197" t="s">
        <v>94</v>
      </c>
      <c r="AK197" t="s">
        <v>94</v>
      </c>
      <c r="AL197" t="s">
        <v>94</v>
      </c>
      <c r="AM197" t="s">
        <v>94</v>
      </c>
      <c r="AN197" t="s">
        <v>94</v>
      </c>
      <c r="AO197" t="s">
        <v>94</v>
      </c>
      <c r="AP197" t="s">
        <v>94</v>
      </c>
      <c r="AQ197" t="s">
        <v>94</v>
      </c>
      <c r="AR197" t="s">
        <v>94</v>
      </c>
      <c r="AS197" t="s">
        <v>94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492</v>
      </c>
      <c r="BG197">
        <v>27</v>
      </c>
      <c r="BH197" t="s">
        <v>105</v>
      </c>
    </row>
    <row r="198" spans="1:60">
      <c r="A198" t="s">
        <v>501</v>
      </c>
      <c r="B198" t="s">
        <v>86</v>
      </c>
      <c r="C198" t="s">
        <v>499</v>
      </c>
      <c r="D198" t="s">
        <v>88</v>
      </c>
      <c r="E198" s="2" t="str">
        <f>HYPERLINK("capsilon://?command=openfolder&amp;siteaddress=entcreditunion.emaiq-na2.net&amp;folderid=FX88E0482E-22C9-6699-B70A-6B8F898AB256","FX2303100")</f>
        <v>FX2303100</v>
      </c>
      <c r="F198" t="s">
        <v>19</v>
      </c>
      <c r="G198" t="s">
        <v>19</v>
      </c>
      <c r="H198" t="s">
        <v>89</v>
      </c>
      <c r="I198" t="s">
        <v>502</v>
      </c>
      <c r="J198">
        <v>0</v>
      </c>
      <c r="K198" t="s">
        <v>91</v>
      </c>
      <c r="L198" t="s">
        <v>92</v>
      </c>
      <c r="M198" t="s">
        <v>93</v>
      </c>
      <c r="N198">
        <v>1</v>
      </c>
      <c r="O198" s="1">
        <v>45002.751712962963</v>
      </c>
      <c r="P198" s="1">
        <v>45002.771689814814</v>
      </c>
      <c r="Q198">
        <v>1669</v>
      </c>
      <c r="R198">
        <v>57</v>
      </c>
      <c r="S198" t="b">
        <v>0</v>
      </c>
      <c r="T198" t="s">
        <v>94</v>
      </c>
      <c r="U198" t="b">
        <v>0</v>
      </c>
      <c r="V198" t="s">
        <v>324</v>
      </c>
      <c r="W198" s="1">
        <v>45002.771689814814</v>
      </c>
      <c r="X198">
        <v>57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 t="s">
        <v>94</v>
      </c>
      <c r="AI198" t="s">
        <v>94</v>
      </c>
      <c r="AJ198" t="s">
        <v>94</v>
      </c>
      <c r="AK198" t="s">
        <v>94</v>
      </c>
      <c r="AL198" t="s">
        <v>94</v>
      </c>
      <c r="AM198" t="s">
        <v>94</v>
      </c>
      <c r="AN198" t="s">
        <v>94</v>
      </c>
      <c r="AO198" t="s">
        <v>94</v>
      </c>
      <c r="AP198" t="s">
        <v>94</v>
      </c>
      <c r="AQ198" t="s">
        <v>94</v>
      </c>
      <c r="AR198" t="s">
        <v>94</v>
      </c>
      <c r="AS198" t="s">
        <v>94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492</v>
      </c>
      <c r="BG198">
        <v>28</v>
      </c>
      <c r="BH198" t="s">
        <v>105</v>
      </c>
    </row>
    <row r="199" spans="1:60">
      <c r="A199" t="s">
        <v>503</v>
      </c>
      <c r="B199" t="s">
        <v>86</v>
      </c>
      <c r="C199" t="s">
        <v>435</v>
      </c>
      <c r="D199" t="s">
        <v>88</v>
      </c>
      <c r="E199" s="2" t="str">
        <f>HYPERLINK("capsilon://?command=openfolder&amp;siteaddress=entcreditunion.emaiq-na2.net&amp;folderid=FX64A44F88-38FC-AF22-23EB-A0CCF772C072","FX230313")</f>
        <v>FX230313</v>
      </c>
      <c r="F199" t="s">
        <v>19</v>
      </c>
      <c r="G199" t="s">
        <v>19</v>
      </c>
      <c r="H199" t="s">
        <v>89</v>
      </c>
      <c r="I199" t="s">
        <v>504</v>
      </c>
      <c r="J199">
        <v>0</v>
      </c>
      <c r="K199" t="s">
        <v>91</v>
      </c>
      <c r="L199" t="s">
        <v>92</v>
      </c>
      <c r="M199" t="s">
        <v>93</v>
      </c>
      <c r="N199">
        <v>1</v>
      </c>
      <c r="O199" s="1">
        <v>44987.553726851853</v>
      </c>
      <c r="P199" s="1">
        <v>44987.679513888892</v>
      </c>
      <c r="Q199">
        <v>10817</v>
      </c>
      <c r="R199">
        <v>51</v>
      </c>
      <c r="S199" t="b">
        <v>0</v>
      </c>
      <c r="T199" t="s">
        <v>94</v>
      </c>
      <c r="U199" t="b">
        <v>0</v>
      </c>
      <c r="V199" t="s">
        <v>102</v>
      </c>
      <c r="W199" s="1">
        <v>44987.679513888892</v>
      </c>
      <c r="X199">
        <v>51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34</v>
      </c>
      <c r="AF199">
        <v>0</v>
      </c>
      <c r="AG199">
        <v>1</v>
      </c>
      <c r="AH199" t="s">
        <v>94</v>
      </c>
      <c r="AI199" t="s">
        <v>94</v>
      </c>
      <c r="AJ199" t="s">
        <v>94</v>
      </c>
      <c r="AK199" t="s">
        <v>94</v>
      </c>
      <c r="AL199" t="s">
        <v>94</v>
      </c>
      <c r="AM199" t="s">
        <v>94</v>
      </c>
      <c r="AN199" t="s">
        <v>94</v>
      </c>
      <c r="AO199" t="s">
        <v>94</v>
      </c>
      <c r="AP199" t="s">
        <v>94</v>
      </c>
      <c r="AQ199" t="s">
        <v>94</v>
      </c>
      <c r="AR199" t="s">
        <v>94</v>
      </c>
      <c r="AS199" t="s">
        <v>94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104</v>
      </c>
      <c r="BG199">
        <v>181</v>
      </c>
      <c r="BH199" t="s">
        <v>98</v>
      </c>
    </row>
    <row r="200" spans="1:60">
      <c r="A200" t="s">
        <v>505</v>
      </c>
      <c r="B200" t="s">
        <v>86</v>
      </c>
      <c r="C200" t="s">
        <v>499</v>
      </c>
      <c r="D200" t="s">
        <v>88</v>
      </c>
      <c r="E200" s="2" t="str">
        <f>HYPERLINK("capsilon://?command=openfolder&amp;siteaddress=entcreditunion.emaiq-na2.net&amp;folderid=FX88E0482E-22C9-6699-B70A-6B8F898AB256","FX2303100")</f>
        <v>FX2303100</v>
      </c>
      <c r="F200" t="s">
        <v>19</v>
      </c>
      <c r="G200" t="s">
        <v>19</v>
      </c>
      <c r="H200" t="s">
        <v>89</v>
      </c>
      <c r="I200" t="s">
        <v>500</v>
      </c>
      <c r="J200">
        <v>0</v>
      </c>
      <c r="K200" t="s">
        <v>91</v>
      </c>
      <c r="L200" t="s">
        <v>92</v>
      </c>
      <c r="M200" t="s">
        <v>93</v>
      </c>
      <c r="N200">
        <v>2</v>
      </c>
      <c r="O200" s="1">
        <v>45002.771319444444</v>
      </c>
      <c r="P200" s="1">
        <v>45002.776863425926</v>
      </c>
      <c r="Q200">
        <v>286</v>
      </c>
      <c r="R200">
        <v>193</v>
      </c>
      <c r="S200" t="b">
        <v>0</v>
      </c>
      <c r="T200" t="s">
        <v>94</v>
      </c>
      <c r="U200" t="b">
        <v>1</v>
      </c>
      <c r="V200" t="s">
        <v>324</v>
      </c>
      <c r="W200" s="1">
        <v>45002.773113425923</v>
      </c>
      <c r="X200">
        <v>122</v>
      </c>
      <c r="Y200">
        <v>26</v>
      </c>
      <c r="Z200">
        <v>0</v>
      </c>
      <c r="AA200">
        <v>26</v>
      </c>
      <c r="AB200">
        <v>0</v>
      </c>
      <c r="AC200">
        <v>5</v>
      </c>
      <c r="AD200">
        <v>-26</v>
      </c>
      <c r="AE200">
        <v>0</v>
      </c>
      <c r="AF200">
        <v>0</v>
      </c>
      <c r="AG200">
        <v>0</v>
      </c>
      <c r="AH200" t="s">
        <v>393</v>
      </c>
      <c r="AI200" s="1">
        <v>45002.776863425926</v>
      </c>
      <c r="AJ200">
        <v>71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-26</v>
      </c>
      <c r="AQ200">
        <v>0</v>
      </c>
      <c r="AR200">
        <v>0</v>
      </c>
      <c r="AS200">
        <v>0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492</v>
      </c>
      <c r="BG200">
        <v>7</v>
      </c>
      <c r="BH200" t="s">
        <v>105</v>
      </c>
    </row>
    <row r="201" spans="1:60">
      <c r="A201" t="s">
        <v>506</v>
      </c>
      <c r="B201" t="s">
        <v>86</v>
      </c>
      <c r="C201" t="s">
        <v>499</v>
      </c>
      <c r="D201" t="s">
        <v>88</v>
      </c>
      <c r="E201" s="2" t="str">
        <f>HYPERLINK("capsilon://?command=openfolder&amp;siteaddress=entcreditunion.emaiq-na2.net&amp;folderid=FX88E0482E-22C9-6699-B70A-6B8F898AB256","FX2303100")</f>
        <v>FX2303100</v>
      </c>
      <c r="F201" t="s">
        <v>19</v>
      </c>
      <c r="G201" t="s">
        <v>19</v>
      </c>
      <c r="H201" t="s">
        <v>89</v>
      </c>
      <c r="I201" t="s">
        <v>502</v>
      </c>
      <c r="J201">
        <v>0</v>
      </c>
      <c r="K201" t="s">
        <v>91</v>
      </c>
      <c r="L201" t="s">
        <v>92</v>
      </c>
      <c r="M201" t="s">
        <v>93</v>
      </c>
      <c r="N201">
        <v>2</v>
      </c>
      <c r="O201" s="1">
        <v>45002.772094907406</v>
      </c>
      <c r="P201" s="1">
        <v>45002.778090277781</v>
      </c>
      <c r="Q201">
        <v>337</v>
      </c>
      <c r="R201">
        <v>181</v>
      </c>
      <c r="S201" t="b">
        <v>0</v>
      </c>
      <c r="T201" t="s">
        <v>94</v>
      </c>
      <c r="U201" t="b">
        <v>1</v>
      </c>
      <c r="V201" t="s">
        <v>324</v>
      </c>
      <c r="W201" s="1">
        <v>45002.774004629631</v>
      </c>
      <c r="X201">
        <v>76</v>
      </c>
      <c r="Y201">
        <v>32</v>
      </c>
      <c r="Z201">
        <v>0</v>
      </c>
      <c r="AA201">
        <v>32</v>
      </c>
      <c r="AB201">
        <v>0</v>
      </c>
      <c r="AC201">
        <v>7</v>
      </c>
      <c r="AD201">
        <v>-32</v>
      </c>
      <c r="AE201">
        <v>0</v>
      </c>
      <c r="AF201">
        <v>0</v>
      </c>
      <c r="AG201">
        <v>0</v>
      </c>
      <c r="AH201" t="s">
        <v>393</v>
      </c>
      <c r="AI201" s="1">
        <v>45002.778090277781</v>
      </c>
      <c r="AJ201">
        <v>105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-32</v>
      </c>
      <c r="AQ201">
        <v>0</v>
      </c>
      <c r="AR201">
        <v>0</v>
      </c>
      <c r="AS201">
        <v>0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492</v>
      </c>
      <c r="BG201">
        <v>8</v>
      </c>
      <c r="BH201" t="s">
        <v>105</v>
      </c>
    </row>
    <row r="202" spans="1:60">
      <c r="A202" t="s">
        <v>507</v>
      </c>
      <c r="B202" t="s">
        <v>86</v>
      </c>
      <c r="C202" t="s">
        <v>205</v>
      </c>
      <c r="D202" t="s">
        <v>88</v>
      </c>
      <c r="E202" s="2" t="str">
        <f>HYPERLINK("capsilon://?command=openfolder&amp;siteaddress=entcreditunion.emaiq-na2.net&amp;folderid=FXE0C7E3CB-7D10-D87E-26AB-CD9B4902FDFE","FX230320")</f>
        <v>FX230320</v>
      </c>
      <c r="F202" t="s">
        <v>19</v>
      </c>
      <c r="G202" t="s">
        <v>19</v>
      </c>
      <c r="H202" t="s">
        <v>89</v>
      </c>
      <c r="I202" t="s">
        <v>508</v>
      </c>
      <c r="J202">
        <v>0</v>
      </c>
      <c r="K202" t="s">
        <v>91</v>
      </c>
      <c r="L202" t="s">
        <v>92</v>
      </c>
      <c r="M202" t="s">
        <v>93</v>
      </c>
      <c r="N202">
        <v>1</v>
      </c>
      <c r="O202" s="1">
        <v>45005.416574074072</v>
      </c>
      <c r="P202" s="1">
        <v>45005.418796296297</v>
      </c>
      <c r="Q202">
        <v>20</v>
      </c>
      <c r="R202">
        <v>172</v>
      </c>
      <c r="S202" t="b">
        <v>0</v>
      </c>
      <c r="T202" t="s">
        <v>94</v>
      </c>
      <c r="U202" t="b">
        <v>0</v>
      </c>
      <c r="V202" t="s">
        <v>335</v>
      </c>
      <c r="W202" s="1">
        <v>45005.418796296297</v>
      </c>
      <c r="X202">
        <v>172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</v>
      </c>
      <c r="AH202" t="s">
        <v>94</v>
      </c>
      <c r="AI202" t="s">
        <v>94</v>
      </c>
      <c r="AJ202" t="s">
        <v>94</v>
      </c>
      <c r="AK202" t="s">
        <v>94</v>
      </c>
      <c r="AL202" t="s">
        <v>94</v>
      </c>
      <c r="AM202" t="s">
        <v>94</v>
      </c>
      <c r="AN202" t="s">
        <v>94</v>
      </c>
      <c r="AO202" t="s">
        <v>94</v>
      </c>
      <c r="AP202" t="s">
        <v>94</v>
      </c>
      <c r="AQ202" t="s">
        <v>94</v>
      </c>
      <c r="AR202" t="s">
        <v>94</v>
      </c>
      <c r="AS202" t="s">
        <v>94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509</v>
      </c>
      <c r="BG202">
        <v>3</v>
      </c>
      <c r="BH202" t="s">
        <v>105</v>
      </c>
    </row>
    <row r="203" spans="1:60">
      <c r="A203" t="s">
        <v>510</v>
      </c>
      <c r="B203" t="s">
        <v>86</v>
      </c>
      <c r="C203" t="s">
        <v>205</v>
      </c>
      <c r="D203" t="s">
        <v>88</v>
      </c>
      <c r="E203" s="2" t="str">
        <f>HYPERLINK("capsilon://?command=openfolder&amp;siteaddress=entcreditunion.emaiq-na2.net&amp;folderid=FXE0C7E3CB-7D10-D87E-26AB-CD9B4902FDFE","FX230320")</f>
        <v>FX230320</v>
      </c>
      <c r="F203" t="s">
        <v>19</v>
      </c>
      <c r="G203" t="s">
        <v>19</v>
      </c>
      <c r="H203" t="s">
        <v>89</v>
      </c>
      <c r="I203" t="s">
        <v>508</v>
      </c>
      <c r="J203">
        <v>0</v>
      </c>
      <c r="K203" t="s">
        <v>91</v>
      </c>
      <c r="L203" t="s">
        <v>92</v>
      </c>
      <c r="M203" t="s">
        <v>93</v>
      </c>
      <c r="N203">
        <v>2</v>
      </c>
      <c r="O203" s="1">
        <v>45005.419247685182</v>
      </c>
      <c r="P203" s="1">
        <v>45005.44835648148</v>
      </c>
      <c r="Q203">
        <v>1744</v>
      </c>
      <c r="R203">
        <v>771</v>
      </c>
      <c r="S203" t="b">
        <v>0</v>
      </c>
      <c r="T203" t="s">
        <v>94</v>
      </c>
      <c r="U203" t="b">
        <v>1</v>
      </c>
      <c r="V203" t="s">
        <v>511</v>
      </c>
      <c r="W203" s="1">
        <v>45005.432523148149</v>
      </c>
      <c r="X203">
        <v>393</v>
      </c>
      <c r="Y203">
        <v>79</v>
      </c>
      <c r="Z203">
        <v>0</v>
      </c>
      <c r="AA203">
        <v>79</v>
      </c>
      <c r="AB203">
        <v>3</v>
      </c>
      <c r="AC203">
        <v>35</v>
      </c>
      <c r="AD203">
        <v>-79</v>
      </c>
      <c r="AE203">
        <v>0</v>
      </c>
      <c r="AF203">
        <v>0</v>
      </c>
      <c r="AG203">
        <v>0</v>
      </c>
      <c r="AH203" t="s">
        <v>114</v>
      </c>
      <c r="AI203" s="1">
        <v>45005.44835648148</v>
      </c>
      <c r="AJ203">
        <v>344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-79</v>
      </c>
      <c r="AQ203">
        <v>0</v>
      </c>
      <c r="AR203">
        <v>0</v>
      </c>
      <c r="AS203">
        <v>0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509</v>
      </c>
      <c r="BG203">
        <v>41</v>
      </c>
      <c r="BH203" t="s">
        <v>105</v>
      </c>
    </row>
    <row r="204" spans="1:60">
      <c r="A204" t="s">
        <v>512</v>
      </c>
      <c r="B204" t="s">
        <v>86</v>
      </c>
      <c r="C204" t="s">
        <v>432</v>
      </c>
      <c r="D204" t="s">
        <v>88</v>
      </c>
      <c r="E204" s="2" t="str">
        <f>HYPERLINK("capsilon://?command=openfolder&amp;siteaddress=entcreditunion.emaiq-na2.net&amp;folderid=FX6B641C26-F2F2-423C-4F47-080945EF83FD","FX230232")</f>
        <v>FX230232</v>
      </c>
      <c r="F204" t="s">
        <v>19</v>
      </c>
      <c r="G204" t="s">
        <v>19</v>
      </c>
      <c r="H204" t="s">
        <v>89</v>
      </c>
      <c r="I204" t="s">
        <v>513</v>
      </c>
      <c r="J204">
        <v>0</v>
      </c>
      <c r="K204" t="s">
        <v>91</v>
      </c>
      <c r="L204" t="s">
        <v>92</v>
      </c>
      <c r="M204" t="s">
        <v>93</v>
      </c>
      <c r="N204">
        <v>1</v>
      </c>
      <c r="O204" s="1">
        <v>45005.423900462964</v>
      </c>
      <c r="P204" s="1">
        <v>45005.434513888889</v>
      </c>
      <c r="Q204">
        <v>728</v>
      </c>
      <c r="R204">
        <v>189</v>
      </c>
      <c r="S204" t="b">
        <v>0</v>
      </c>
      <c r="T204" t="s">
        <v>94</v>
      </c>
      <c r="U204" t="b">
        <v>0</v>
      </c>
      <c r="V204" t="s">
        <v>511</v>
      </c>
      <c r="W204" s="1">
        <v>45005.434513888889</v>
      </c>
      <c r="X204">
        <v>171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18</v>
      </c>
      <c r="AF204">
        <v>0</v>
      </c>
      <c r="AG204">
        <v>1</v>
      </c>
      <c r="AH204" t="s">
        <v>94</v>
      </c>
      <c r="AI204" t="s">
        <v>94</v>
      </c>
      <c r="AJ204" t="s">
        <v>94</v>
      </c>
      <c r="AK204" t="s">
        <v>94</v>
      </c>
      <c r="AL204" t="s">
        <v>94</v>
      </c>
      <c r="AM204" t="s">
        <v>94</v>
      </c>
      <c r="AN204" t="s">
        <v>94</v>
      </c>
      <c r="AO204" t="s">
        <v>94</v>
      </c>
      <c r="AP204" t="s">
        <v>94</v>
      </c>
      <c r="AQ204" t="s">
        <v>94</v>
      </c>
      <c r="AR204" t="s">
        <v>94</v>
      </c>
      <c r="AS204" t="s">
        <v>94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509</v>
      </c>
      <c r="BG204">
        <v>15</v>
      </c>
      <c r="BH204" t="s">
        <v>105</v>
      </c>
    </row>
    <row r="205" spans="1:60">
      <c r="A205" t="s">
        <v>514</v>
      </c>
      <c r="B205" t="s">
        <v>86</v>
      </c>
      <c r="C205" t="s">
        <v>432</v>
      </c>
      <c r="D205" t="s">
        <v>88</v>
      </c>
      <c r="E205" s="2" t="str">
        <f>HYPERLINK("capsilon://?command=openfolder&amp;siteaddress=entcreditunion.emaiq-na2.net&amp;folderid=FX6B641C26-F2F2-423C-4F47-080945EF83FD","FX230232")</f>
        <v>FX230232</v>
      </c>
      <c r="F205" t="s">
        <v>19</v>
      </c>
      <c r="G205" t="s">
        <v>19</v>
      </c>
      <c r="H205" t="s">
        <v>89</v>
      </c>
      <c r="I205" t="s">
        <v>513</v>
      </c>
      <c r="J205">
        <v>0</v>
      </c>
      <c r="K205" t="s">
        <v>91</v>
      </c>
      <c r="L205" t="s">
        <v>92</v>
      </c>
      <c r="M205" t="s">
        <v>93</v>
      </c>
      <c r="N205">
        <v>1</v>
      </c>
      <c r="O205" s="1">
        <v>45005.435277777775</v>
      </c>
      <c r="P205" s="1">
        <v>45005.439571759256</v>
      </c>
      <c r="Q205">
        <v>3</v>
      </c>
      <c r="R205">
        <v>368</v>
      </c>
      <c r="S205" t="b">
        <v>0</v>
      </c>
      <c r="T205" t="s">
        <v>94</v>
      </c>
      <c r="U205" t="b">
        <v>1</v>
      </c>
      <c r="V205" t="s">
        <v>511</v>
      </c>
      <c r="W205" s="1">
        <v>45005.439571759256</v>
      </c>
      <c r="X205">
        <v>368</v>
      </c>
      <c r="Y205">
        <v>21</v>
      </c>
      <c r="Z205">
        <v>0</v>
      </c>
      <c r="AA205">
        <v>21</v>
      </c>
      <c r="AB205">
        <v>0</v>
      </c>
      <c r="AC205">
        <v>18</v>
      </c>
      <c r="AD205">
        <v>-21</v>
      </c>
      <c r="AE205">
        <v>74</v>
      </c>
      <c r="AF205">
        <v>0</v>
      </c>
      <c r="AG205">
        <v>1</v>
      </c>
      <c r="AH205" t="s">
        <v>94</v>
      </c>
      <c r="AI205" t="s">
        <v>94</v>
      </c>
      <c r="AJ205" t="s">
        <v>94</v>
      </c>
      <c r="AK205" t="s">
        <v>94</v>
      </c>
      <c r="AL205" t="s">
        <v>94</v>
      </c>
      <c r="AM205" t="s">
        <v>94</v>
      </c>
      <c r="AN205" t="s">
        <v>94</v>
      </c>
      <c r="AO205" t="s">
        <v>94</v>
      </c>
      <c r="AP205" t="s">
        <v>94</v>
      </c>
      <c r="AQ205" t="s">
        <v>94</v>
      </c>
      <c r="AR205" t="s">
        <v>94</v>
      </c>
      <c r="AS205" t="s">
        <v>94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509</v>
      </c>
      <c r="BG205">
        <v>6</v>
      </c>
      <c r="BH205" t="s">
        <v>105</v>
      </c>
    </row>
    <row r="206" spans="1:60">
      <c r="A206" t="s">
        <v>515</v>
      </c>
      <c r="B206" t="s">
        <v>86</v>
      </c>
      <c r="C206" t="s">
        <v>432</v>
      </c>
      <c r="D206" t="s">
        <v>88</v>
      </c>
      <c r="E206" s="2" t="str">
        <f>HYPERLINK("capsilon://?command=openfolder&amp;siteaddress=entcreditunion.emaiq-na2.net&amp;folderid=FX6B641C26-F2F2-423C-4F47-080945EF83FD","FX230232")</f>
        <v>FX230232</v>
      </c>
      <c r="F206" t="s">
        <v>19</v>
      </c>
      <c r="G206" t="s">
        <v>19</v>
      </c>
      <c r="H206" t="s">
        <v>89</v>
      </c>
      <c r="I206" t="s">
        <v>513</v>
      </c>
      <c r="J206">
        <v>0</v>
      </c>
      <c r="K206" t="s">
        <v>91</v>
      </c>
      <c r="L206" t="s">
        <v>92</v>
      </c>
      <c r="M206" t="s">
        <v>93</v>
      </c>
      <c r="N206">
        <v>2</v>
      </c>
      <c r="O206" s="1">
        <v>45005.440243055556</v>
      </c>
      <c r="P206" s="1">
        <v>45005.551064814812</v>
      </c>
      <c r="Q206">
        <v>7349</v>
      </c>
      <c r="R206">
        <v>2226</v>
      </c>
      <c r="S206" t="b">
        <v>0</v>
      </c>
      <c r="T206" t="s">
        <v>94</v>
      </c>
      <c r="U206" t="b">
        <v>1</v>
      </c>
      <c r="V206" t="s">
        <v>324</v>
      </c>
      <c r="W206" s="1">
        <v>45005.542407407411</v>
      </c>
      <c r="X206">
        <v>1876</v>
      </c>
      <c r="Y206">
        <v>84</v>
      </c>
      <c r="Z206">
        <v>0</v>
      </c>
      <c r="AA206">
        <v>84</v>
      </c>
      <c r="AB206">
        <v>0</v>
      </c>
      <c r="AC206">
        <v>64</v>
      </c>
      <c r="AD206">
        <v>-84</v>
      </c>
      <c r="AE206">
        <v>0</v>
      </c>
      <c r="AF206">
        <v>0</v>
      </c>
      <c r="AG206">
        <v>0</v>
      </c>
      <c r="AH206" t="s">
        <v>393</v>
      </c>
      <c r="AI206" s="1">
        <v>45005.551064814812</v>
      </c>
      <c r="AJ206">
        <v>334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-84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509</v>
      </c>
      <c r="BG206">
        <v>159</v>
      </c>
      <c r="BH206" t="s">
        <v>98</v>
      </c>
    </row>
    <row r="207" spans="1:60">
      <c r="A207" t="s">
        <v>516</v>
      </c>
      <c r="B207" t="s">
        <v>86</v>
      </c>
      <c r="C207" t="s">
        <v>517</v>
      </c>
      <c r="D207" t="s">
        <v>88</v>
      </c>
      <c r="E207" s="2" t="str">
        <f>HYPERLINK("capsilon://?command=openfolder&amp;siteaddress=entcreditunion.emaiq-na2.net&amp;folderid=FXAFBE519E-DE30-9F49-4362-8A3605555DF5","FX2303106")</f>
        <v>FX2303106</v>
      </c>
      <c r="F207" t="s">
        <v>19</v>
      </c>
      <c r="G207" t="s">
        <v>19</v>
      </c>
      <c r="H207" t="s">
        <v>89</v>
      </c>
      <c r="I207" t="s">
        <v>518</v>
      </c>
      <c r="J207">
        <v>0</v>
      </c>
      <c r="K207" t="s">
        <v>91</v>
      </c>
      <c r="L207" t="s">
        <v>92</v>
      </c>
      <c r="M207" t="s">
        <v>93</v>
      </c>
      <c r="N207">
        <v>1</v>
      </c>
      <c r="O207" s="1">
        <v>45005.568530092591</v>
      </c>
      <c r="P207" s="1">
        <v>45005.582488425927</v>
      </c>
      <c r="Q207">
        <v>1113</v>
      </c>
      <c r="R207">
        <v>93</v>
      </c>
      <c r="S207" t="b">
        <v>0</v>
      </c>
      <c r="T207" t="s">
        <v>94</v>
      </c>
      <c r="U207" t="b">
        <v>0</v>
      </c>
      <c r="V207" t="s">
        <v>422</v>
      </c>
      <c r="W207" s="1">
        <v>45005.582488425927</v>
      </c>
      <c r="X207">
        <v>93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35</v>
      </c>
      <c r="AF207">
        <v>0</v>
      </c>
      <c r="AG207">
        <v>1</v>
      </c>
      <c r="AH207" t="s">
        <v>94</v>
      </c>
      <c r="AI207" t="s">
        <v>94</v>
      </c>
      <c r="AJ207" t="s">
        <v>94</v>
      </c>
      <c r="AK207" t="s">
        <v>94</v>
      </c>
      <c r="AL207" t="s">
        <v>94</v>
      </c>
      <c r="AM207" t="s">
        <v>94</v>
      </c>
      <c r="AN207" t="s">
        <v>94</v>
      </c>
      <c r="AO207" t="s">
        <v>94</v>
      </c>
      <c r="AP207" t="s">
        <v>94</v>
      </c>
      <c r="AQ207" t="s">
        <v>94</v>
      </c>
      <c r="AR207" t="s">
        <v>94</v>
      </c>
      <c r="AS207" t="s">
        <v>94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509</v>
      </c>
      <c r="BG207">
        <v>20</v>
      </c>
      <c r="BH207" t="s">
        <v>105</v>
      </c>
    </row>
    <row r="208" spans="1:60">
      <c r="A208" t="s">
        <v>519</v>
      </c>
      <c r="B208" t="s">
        <v>86</v>
      </c>
      <c r="C208" t="s">
        <v>517</v>
      </c>
      <c r="D208" t="s">
        <v>88</v>
      </c>
      <c r="E208" s="2" t="str">
        <f>HYPERLINK("capsilon://?command=openfolder&amp;siteaddress=entcreditunion.emaiq-na2.net&amp;folderid=FXAFBE519E-DE30-9F49-4362-8A3605555DF5","FX2303106")</f>
        <v>FX2303106</v>
      </c>
      <c r="F208" t="s">
        <v>19</v>
      </c>
      <c r="G208" t="s">
        <v>19</v>
      </c>
      <c r="H208" t="s">
        <v>89</v>
      </c>
      <c r="I208" t="s">
        <v>520</v>
      </c>
      <c r="J208">
        <v>0</v>
      </c>
      <c r="K208" t="s">
        <v>91</v>
      </c>
      <c r="L208" t="s">
        <v>92</v>
      </c>
      <c r="M208" t="s">
        <v>93</v>
      </c>
      <c r="N208">
        <v>1</v>
      </c>
      <c r="O208" s="1">
        <v>45005.568819444445</v>
      </c>
      <c r="P208" s="1">
        <v>45005.583414351851</v>
      </c>
      <c r="Q208">
        <v>1181</v>
      </c>
      <c r="R208">
        <v>80</v>
      </c>
      <c r="S208" t="b">
        <v>0</v>
      </c>
      <c r="T208" t="s">
        <v>94</v>
      </c>
      <c r="U208" t="b">
        <v>0</v>
      </c>
      <c r="V208" t="s">
        <v>422</v>
      </c>
      <c r="W208" s="1">
        <v>45005.583414351851</v>
      </c>
      <c r="X208">
        <v>80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35</v>
      </c>
      <c r="AF208">
        <v>0</v>
      </c>
      <c r="AG208">
        <v>1</v>
      </c>
      <c r="AH208" t="s">
        <v>94</v>
      </c>
      <c r="AI208" t="s">
        <v>94</v>
      </c>
      <c r="AJ208" t="s">
        <v>94</v>
      </c>
      <c r="AK208" t="s">
        <v>94</v>
      </c>
      <c r="AL208" t="s">
        <v>94</v>
      </c>
      <c r="AM208" t="s">
        <v>94</v>
      </c>
      <c r="AN208" t="s">
        <v>94</v>
      </c>
      <c r="AO208" t="s">
        <v>94</v>
      </c>
      <c r="AP208" t="s">
        <v>94</v>
      </c>
      <c r="AQ208" t="s">
        <v>94</v>
      </c>
      <c r="AR208" t="s">
        <v>94</v>
      </c>
      <c r="AS208" t="s">
        <v>94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509</v>
      </c>
      <c r="BG208">
        <v>21</v>
      </c>
      <c r="BH208" t="s">
        <v>105</v>
      </c>
    </row>
    <row r="209" spans="1:60">
      <c r="A209" t="s">
        <v>521</v>
      </c>
      <c r="B209" t="s">
        <v>86</v>
      </c>
      <c r="C209" t="s">
        <v>517</v>
      </c>
      <c r="D209" t="s">
        <v>88</v>
      </c>
      <c r="E209" s="2" t="str">
        <f>HYPERLINK("capsilon://?command=openfolder&amp;siteaddress=entcreditunion.emaiq-na2.net&amp;folderid=FXAFBE519E-DE30-9F49-4362-8A3605555DF5","FX2303106")</f>
        <v>FX2303106</v>
      </c>
      <c r="F209" t="s">
        <v>19</v>
      </c>
      <c r="G209" t="s">
        <v>19</v>
      </c>
      <c r="H209" t="s">
        <v>89</v>
      </c>
      <c r="I209" t="s">
        <v>522</v>
      </c>
      <c r="J209">
        <v>0</v>
      </c>
      <c r="K209" t="s">
        <v>91</v>
      </c>
      <c r="L209" t="s">
        <v>92</v>
      </c>
      <c r="M209" t="s">
        <v>93</v>
      </c>
      <c r="N209">
        <v>1</v>
      </c>
      <c r="O209" s="1">
        <v>45005.570162037038</v>
      </c>
      <c r="P209" s="1">
        <v>45005.592314814814</v>
      </c>
      <c r="Q209">
        <v>1848</v>
      </c>
      <c r="R209">
        <v>66</v>
      </c>
      <c r="S209" t="b">
        <v>0</v>
      </c>
      <c r="T209" t="s">
        <v>94</v>
      </c>
      <c r="U209" t="b">
        <v>0</v>
      </c>
      <c r="V209" t="s">
        <v>422</v>
      </c>
      <c r="W209" s="1">
        <v>45005.592314814814</v>
      </c>
      <c r="X209">
        <v>59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35</v>
      </c>
      <c r="AF209">
        <v>0</v>
      </c>
      <c r="AG209">
        <v>1</v>
      </c>
      <c r="AH209" t="s">
        <v>94</v>
      </c>
      <c r="AI209" t="s">
        <v>94</v>
      </c>
      <c r="AJ209" t="s">
        <v>94</v>
      </c>
      <c r="AK209" t="s">
        <v>94</v>
      </c>
      <c r="AL209" t="s">
        <v>94</v>
      </c>
      <c r="AM209" t="s">
        <v>94</v>
      </c>
      <c r="AN209" t="s">
        <v>94</v>
      </c>
      <c r="AO209" t="s">
        <v>94</v>
      </c>
      <c r="AP209" t="s">
        <v>94</v>
      </c>
      <c r="AQ209" t="s">
        <v>94</v>
      </c>
      <c r="AR209" t="s">
        <v>94</v>
      </c>
      <c r="AS209" t="s">
        <v>94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509</v>
      </c>
      <c r="BG209">
        <v>31</v>
      </c>
      <c r="BH209" t="s">
        <v>105</v>
      </c>
    </row>
    <row r="210" spans="1:60">
      <c r="A210" t="s">
        <v>523</v>
      </c>
      <c r="B210" t="s">
        <v>86</v>
      </c>
      <c r="C210" t="s">
        <v>517</v>
      </c>
      <c r="D210" t="s">
        <v>88</v>
      </c>
      <c r="E210" s="2" t="str">
        <f>HYPERLINK("capsilon://?command=openfolder&amp;siteaddress=entcreditunion.emaiq-na2.net&amp;folderid=FXAFBE519E-DE30-9F49-4362-8A3605555DF5","FX2303106")</f>
        <v>FX2303106</v>
      </c>
      <c r="F210" t="s">
        <v>19</v>
      </c>
      <c r="G210" t="s">
        <v>19</v>
      </c>
      <c r="H210" t="s">
        <v>89</v>
      </c>
      <c r="I210" t="s">
        <v>518</v>
      </c>
      <c r="J210">
        <v>0</v>
      </c>
      <c r="K210" t="s">
        <v>91</v>
      </c>
      <c r="L210" t="s">
        <v>92</v>
      </c>
      <c r="M210" t="s">
        <v>93</v>
      </c>
      <c r="N210">
        <v>2</v>
      </c>
      <c r="O210" s="1">
        <v>45005.582835648151</v>
      </c>
      <c r="P210" s="1">
        <v>45005.624525462961</v>
      </c>
      <c r="Q210">
        <v>3330</v>
      </c>
      <c r="R210">
        <v>272</v>
      </c>
      <c r="S210" t="b">
        <v>0</v>
      </c>
      <c r="T210" t="s">
        <v>94</v>
      </c>
      <c r="U210" t="b">
        <v>1</v>
      </c>
      <c r="V210" t="s">
        <v>422</v>
      </c>
      <c r="W210" s="1">
        <v>45005.585324074076</v>
      </c>
      <c r="X210">
        <v>164</v>
      </c>
      <c r="Y210">
        <v>35</v>
      </c>
      <c r="Z210">
        <v>0</v>
      </c>
      <c r="AA210">
        <v>35</v>
      </c>
      <c r="AB210">
        <v>0</v>
      </c>
      <c r="AC210">
        <v>7</v>
      </c>
      <c r="AD210">
        <v>-35</v>
      </c>
      <c r="AE210">
        <v>0</v>
      </c>
      <c r="AF210">
        <v>0</v>
      </c>
      <c r="AG210">
        <v>0</v>
      </c>
      <c r="AH210" t="s">
        <v>393</v>
      </c>
      <c r="AI210" s="1">
        <v>45005.624525462961</v>
      </c>
      <c r="AJ210">
        <v>100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-35</v>
      </c>
      <c r="AQ210">
        <v>0</v>
      </c>
      <c r="AR210">
        <v>0</v>
      </c>
      <c r="AS210">
        <v>0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509</v>
      </c>
      <c r="BG210">
        <v>60</v>
      </c>
      <c r="BH210" t="s">
        <v>105</v>
      </c>
    </row>
    <row r="211" spans="1:60">
      <c r="A211" t="s">
        <v>524</v>
      </c>
      <c r="B211" t="s">
        <v>86</v>
      </c>
      <c r="C211" t="s">
        <v>517</v>
      </c>
      <c r="D211" t="s">
        <v>88</v>
      </c>
      <c r="E211" s="2" t="str">
        <f>HYPERLINK("capsilon://?command=openfolder&amp;siteaddress=entcreditunion.emaiq-na2.net&amp;folderid=FXAFBE519E-DE30-9F49-4362-8A3605555DF5","FX2303106")</f>
        <v>FX2303106</v>
      </c>
      <c r="F211" t="s">
        <v>19</v>
      </c>
      <c r="G211" t="s">
        <v>19</v>
      </c>
      <c r="H211" t="s">
        <v>89</v>
      </c>
      <c r="I211" t="s">
        <v>520</v>
      </c>
      <c r="J211">
        <v>0</v>
      </c>
      <c r="K211" t="s">
        <v>91</v>
      </c>
      <c r="L211" t="s">
        <v>92</v>
      </c>
      <c r="M211" t="s">
        <v>93</v>
      </c>
      <c r="N211">
        <v>2</v>
      </c>
      <c r="O211" s="1">
        <v>45005.583831018521</v>
      </c>
      <c r="P211" s="1">
        <v>45005.626099537039</v>
      </c>
      <c r="Q211">
        <v>3226</v>
      </c>
      <c r="R211">
        <v>426</v>
      </c>
      <c r="S211" t="b">
        <v>0</v>
      </c>
      <c r="T211" t="s">
        <v>94</v>
      </c>
      <c r="U211" t="b">
        <v>1</v>
      </c>
      <c r="V211" t="s">
        <v>422</v>
      </c>
      <c r="W211" s="1">
        <v>45005.58861111111</v>
      </c>
      <c r="X211">
        <v>284</v>
      </c>
      <c r="Y211">
        <v>35</v>
      </c>
      <c r="Z211">
        <v>0</v>
      </c>
      <c r="AA211">
        <v>35</v>
      </c>
      <c r="AB211">
        <v>0</v>
      </c>
      <c r="AC211">
        <v>18</v>
      </c>
      <c r="AD211">
        <v>-35</v>
      </c>
      <c r="AE211">
        <v>0</v>
      </c>
      <c r="AF211">
        <v>0</v>
      </c>
      <c r="AG211">
        <v>0</v>
      </c>
      <c r="AH211" t="s">
        <v>393</v>
      </c>
      <c r="AI211" s="1">
        <v>45005.626099537039</v>
      </c>
      <c r="AJ211">
        <v>135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-35</v>
      </c>
      <c r="AQ211">
        <v>0</v>
      </c>
      <c r="AR211">
        <v>0</v>
      </c>
      <c r="AS211">
        <v>0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509</v>
      </c>
      <c r="BG211">
        <v>60</v>
      </c>
      <c r="BH211" t="s">
        <v>105</v>
      </c>
    </row>
    <row r="212" spans="1:60">
      <c r="A212" t="s">
        <v>525</v>
      </c>
      <c r="B212" t="s">
        <v>86</v>
      </c>
      <c r="C212" t="s">
        <v>517</v>
      </c>
      <c r="D212" t="s">
        <v>88</v>
      </c>
      <c r="E212" s="2" t="str">
        <f>HYPERLINK("capsilon://?command=openfolder&amp;siteaddress=entcreditunion.emaiq-na2.net&amp;folderid=FXAFBE519E-DE30-9F49-4362-8A3605555DF5","FX2303106")</f>
        <v>FX2303106</v>
      </c>
      <c r="F212" t="s">
        <v>19</v>
      </c>
      <c r="G212" t="s">
        <v>19</v>
      </c>
      <c r="H212" t="s">
        <v>89</v>
      </c>
      <c r="I212" t="s">
        <v>522</v>
      </c>
      <c r="J212">
        <v>0</v>
      </c>
      <c r="K212" t="s">
        <v>91</v>
      </c>
      <c r="L212" t="s">
        <v>92</v>
      </c>
      <c r="M212" t="s">
        <v>93</v>
      </c>
      <c r="N212">
        <v>2</v>
      </c>
      <c r="O212" s="1">
        <v>45005.592638888891</v>
      </c>
      <c r="P212" s="1">
        <v>45005.626967592594</v>
      </c>
      <c r="Q212">
        <v>2675</v>
      </c>
      <c r="R212">
        <v>291</v>
      </c>
      <c r="S212" t="b">
        <v>0</v>
      </c>
      <c r="T212" t="s">
        <v>94</v>
      </c>
      <c r="U212" t="b">
        <v>1</v>
      </c>
      <c r="V212" t="s">
        <v>422</v>
      </c>
      <c r="W212" s="1">
        <v>45005.595185185186</v>
      </c>
      <c r="X212">
        <v>209</v>
      </c>
      <c r="Y212">
        <v>35</v>
      </c>
      <c r="Z212">
        <v>0</v>
      </c>
      <c r="AA212">
        <v>35</v>
      </c>
      <c r="AB212">
        <v>0</v>
      </c>
      <c r="AC212">
        <v>8</v>
      </c>
      <c r="AD212">
        <v>-35</v>
      </c>
      <c r="AE212">
        <v>0</v>
      </c>
      <c r="AF212">
        <v>0</v>
      </c>
      <c r="AG212">
        <v>0</v>
      </c>
      <c r="AH212" t="s">
        <v>393</v>
      </c>
      <c r="AI212" s="1">
        <v>45005.626967592594</v>
      </c>
      <c r="AJ212">
        <v>74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-35</v>
      </c>
      <c r="AQ212">
        <v>0</v>
      </c>
      <c r="AR212">
        <v>0</v>
      </c>
      <c r="AS212">
        <v>0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509</v>
      </c>
      <c r="BG212">
        <v>49</v>
      </c>
      <c r="BH212" t="s">
        <v>105</v>
      </c>
    </row>
    <row r="213" spans="1:60">
      <c r="A213" t="s">
        <v>526</v>
      </c>
      <c r="B213" t="s">
        <v>86</v>
      </c>
      <c r="C213" t="s">
        <v>527</v>
      </c>
      <c r="D213" t="s">
        <v>88</v>
      </c>
      <c r="E213" s="2" t="str">
        <f>HYPERLINK("capsilon://?command=openfolder&amp;siteaddress=entcreditunion.emaiq-na2.net&amp;folderid=FX420EE43E-109E-83BA-2F51-CD6BA9548505","FX2303107")</f>
        <v>FX2303107</v>
      </c>
      <c r="F213" t="s">
        <v>19</v>
      </c>
      <c r="G213" t="s">
        <v>19</v>
      </c>
      <c r="H213" t="s">
        <v>89</v>
      </c>
      <c r="I213" t="s">
        <v>528</v>
      </c>
      <c r="J213">
        <v>0</v>
      </c>
      <c r="K213" t="s">
        <v>91</v>
      </c>
      <c r="L213" t="s">
        <v>92</v>
      </c>
      <c r="M213" t="s">
        <v>93</v>
      </c>
      <c r="N213">
        <v>1</v>
      </c>
      <c r="O213" s="1">
        <v>45005.625451388885</v>
      </c>
      <c r="P213" s="1">
        <v>45005.647893518515</v>
      </c>
      <c r="Q213">
        <v>1870</v>
      </c>
      <c r="R213">
        <v>69</v>
      </c>
      <c r="S213" t="b">
        <v>0</v>
      </c>
      <c r="T213" t="s">
        <v>94</v>
      </c>
      <c r="U213" t="b">
        <v>0</v>
      </c>
      <c r="V213" t="s">
        <v>422</v>
      </c>
      <c r="W213" s="1">
        <v>45005.647893518515</v>
      </c>
      <c r="X213">
        <v>60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21</v>
      </c>
      <c r="AF213">
        <v>0</v>
      </c>
      <c r="AG213">
        <v>1</v>
      </c>
      <c r="AH213" t="s">
        <v>94</v>
      </c>
      <c r="AI213" t="s">
        <v>94</v>
      </c>
      <c r="AJ213" t="s">
        <v>94</v>
      </c>
      <c r="AK213" t="s">
        <v>94</v>
      </c>
      <c r="AL213" t="s">
        <v>94</v>
      </c>
      <c r="AM213" t="s">
        <v>94</v>
      </c>
      <c r="AN213" t="s">
        <v>94</v>
      </c>
      <c r="AO213" t="s">
        <v>94</v>
      </c>
      <c r="AP213" t="s">
        <v>94</v>
      </c>
      <c r="AQ213" t="s">
        <v>94</v>
      </c>
      <c r="AR213" t="s">
        <v>94</v>
      </c>
      <c r="AS213" t="s">
        <v>94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509</v>
      </c>
      <c r="BG213">
        <v>32</v>
      </c>
      <c r="BH213" t="s">
        <v>105</v>
      </c>
    </row>
    <row r="214" spans="1:60">
      <c r="A214" t="s">
        <v>529</v>
      </c>
      <c r="B214" t="s">
        <v>86</v>
      </c>
      <c r="C214" t="s">
        <v>530</v>
      </c>
      <c r="D214" t="s">
        <v>88</v>
      </c>
      <c r="E214" s="2" t="str">
        <f>HYPERLINK("capsilon://?command=openfolder&amp;siteaddress=entcreditunion.emaiq-na2.net&amp;folderid=FX1DECAB1F-25A9-0F1A-BE48-6BF9AC0B62AE","FX2303109")</f>
        <v>FX2303109</v>
      </c>
      <c r="F214" t="s">
        <v>19</v>
      </c>
      <c r="G214" t="s">
        <v>19</v>
      </c>
      <c r="H214" t="s">
        <v>89</v>
      </c>
      <c r="I214" t="s">
        <v>531</v>
      </c>
      <c r="J214">
        <v>0</v>
      </c>
      <c r="K214" t="s">
        <v>91</v>
      </c>
      <c r="L214" t="s">
        <v>92</v>
      </c>
      <c r="M214" t="s">
        <v>93</v>
      </c>
      <c r="N214">
        <v>1</v>
      </c>
      <c r="O214" s="1">
        <v>45005.646111111113</v>
      </c>
      <c r="P214" s="1">
        <v>45005.6559375</v>
      </c>
      <c r="Q214">
        <v>155</v>
      </c>
      <c r="R214">
        <v>694</v>
      </c>
      <c r="S214" t="b">
        <v>0</v>
      </c>
      <c r="T214" t="s">
        <v>94</v>
      </c>
      <c r="U214" t="b">
        <v>0</v>
      </c>
      <c r="V214" t="s">
        <v>422</v>
      </c>
      <c r="W214" s="1">
        <v>45005.6559375</v>
      </c>
      <c r="X214">
        <v>694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78</v>
      </c>
      <c r="AF214">
        <v>0</v>
      </c>
      <c r="AG214">
        <v>1</v>
      </c>
      <c r="AH214" t="s">
        <v>94</v>
      </c>
      <c r="AI214" t="s">
        <v>94</v>
      </c>
      <c r="AJ214" t="s">
        <v>94</v>
      </c>
      <c r="AK214" t="s">
        <v>94</v>
      </c>
      <c r="AL214" t="s">
        <v>94</v>
      </c>
      <c r="AM214" t="s">
        <v>94</v>
      </c>
      <c r="AN214" t="s">
        <v>94</v>
      </c>
      <c r="AO214" t="s">
        <v>94</v>
      </c>
      <c r="AP214" t="s">
        <v>94</v>
      </c>
      <c r="AQ214" t="s">
        <v>94</v>
      </c>
      <c r="AR214" t="s">
        <v>94</v>
      </c>
      <c r="AS214" t="s">
        <v>94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509</v>
      </c>
      <c r="BG214">
        <v>14</v>
      </c>
      <c r="BH214" t="s">
        <v>105</v>
      </c>
    </row>
    <row r="215" spans="1:60">
      <c r="A215" t="s">
        <v>532</v>
      </c>
      <c r="B215" t="s">
        <v>86</v>
      </c>
      <c r="C215" t="s">
        <v>530</v>
      </c>
      <c r="D215" t="s">
        <v>88</v>
      </c>
      <c r="E215" s="2" t="str">
        <f>HYPERLINK("capsilon://?command=openfolder&amp;siteaddress=entcreditunion.emaiq-na2.net&amp;folderid=FX1DECAB1F-25A9-0F1A-BE48-6BF9AC0B62AE","FX2303109")</f>
        <v>FX2303109</v>
      </c>
      <c r="F215" t="s">
        <v>19</v>
      </c>
      <c r="G215" t="s">
        <v>19</v>
      </c>
      <c r="H215" t="s">
        <v>89</v>
      </c>
      <c r="I215" t="s">
        <v>533</v>
      </c>
      <c r="J215">
        <v>0</v>
      </c>
      <c r="K215" t="s">
        <v>91</v>
      </c>
      <c r="L215" t="s">
        <v>92</v>
      </c>
      <c r="M215" t="s">
        <v>93</v>
      </c>
      <c r="N215">
        <v>1</v>
      </c>
      <c r="O215" s="1">
        <v>45005.646261574075</v>
      </c>
      <c r="P215" s="1">
        <v>45005.674525462964</v>
      </c>
      <c r="Q215">
        <v>2175</v>
      </c>
      <c r="R215">
        <v>267</v>
      </c>
      <c r="S215" t="b">
        <v>0</v>
      </c>
      <c r="T215" t="s">
        <v>94</v>
      </c>
      <c r="U215" t="b">
        <v>0</v>
      </c>
      <c r="V215" t="s">
        <v>422</v>
      </c>
      <c r="W215" s="1">
        <v>45005.674525462964</v>
      </c>
      <c r="X215">
        <v>255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58</v>
      </c>
      <c r="AF215">
        <v>0</v>
      </c>
      <c r="AG215">
        <v>1</v>
      </c>
      <c r="AH215" t="s">
        <v>94</v>
      </c>
      <c r="AI215" t="s">
        <v>94</v>
      </c>
      <c r="AJ215" t="s">
        <v>94</v>
      </c>
      <c r="AK215" t="s">
        <v>94</v>
      </c>
      <c r="AL215" t="s">
        <v>94</v>
      </c>
      <c r="AM215" t="s">
        <v>94</v>
      </c>
      <c r="AN215" t="s">
        <v>94</v>
      </c>
      <c r="AO215" t="s">
        <v>94</v>
      </c>
      <c r="AP215" t="s">
        <v>94</v>
      </c>
      <c r="AQ215" t="s">
        <v>94</v>
      </c>
      <c r="AR215" t="s">
        <v>94</v>
      </c>
      <c r="AS215" t="s">
        <v>94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509</v>
      </c>
      <c r="BG215">
        <v>40</v>
      </c>
      <c r="BH215" t="s">
        <v>105</v>
      </c>
    </row>
    <row r="216" spans="1:60">
      <c r="A216" t="s">
        <v>534</v>
      </c>
      <c r="B216" t="s">
        <v>86</v>
      </c>
      <c r="C216" t="s">
        <v>535</v>
      </c>
      <c r="D216" t="s">
        <v>88</v>
      </c>
      <c r="E216" s="2" t="str">
        <f>HYPERLINK("capsilon://?command=openfolder&amp;siteaddress=entcreditunion.emaiq-na2.net&amp;folderid=FX48C5C430-FC1C-A61B-2B57-4A0F62963A50","FX2303110")</f>
        <v>FX2303110</v>
      </c>
      <c r="F216" t="s">
        <v>19</v>
      </c>
      <c r="G216" t="s">
        <v>19</v>
      </c>
      <c r="H216" t="s">
        <v>89</v>
      </c>
      <c r="I216" t="s">
        <v>536</v>
      </c>
      <c r="J216">
        <v>0</v>
      </c>
      <c r="K216" t="s">
        <v>91</v>
      </c>
      <c r="L216" t="s">
        <v>92</v>
      </c>
      <c r="M216" t="s">
        <v>93</v>
      </c>
      <c r="N216">
        <v>1</v>
      </c>
      <c r="O216" s="1">
        <v>45005.64671296296</v>
      </c>
      <c r="P216" s="1">
        <v>45005.67633101852</v>
      </c>
      <c r="Q216">
        <v>2404</v>
      </c>
      <c r="R216">
        <v>155</v>
      </c>
      <c r="S216" t="b">
        <v>0</v>
      </c>
      <c r="T216" t="s">
        <v>94</v>
      </c>
      <c r="U216" t="b">
        <v>0</v>
      </c>
      <c r="V216" t="s">
        <v>422</v>
      </c>
      <c r="W216" s="1">
        <v>45005.67633101852</v>
      </c>
      <c r="X216">
        <v>155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52</v>
      </c>
      <c r="AF216">
        <v>0</v>
      </c>
      <c r="AG216">
        <v>1</v>
      </c>
      <c r="AH216" t="s">
        <v>94</v>
      </c>
      <c r="AI216" t="s">
        <v>94</v>
      </c>
      <c r="AJ216" t="s">
        <v>94</v>
      </c>
      <c r="AK216" t="s">
        <v>94</v>
      </c>
      <c r="AL216" t="s">
        <v>94</v>
      </c>
      <c r="AM216" t="s">
        <v>94</v>
      </c>
      <c r="AN216" t="s">
        <v>94</v>
      </c>
      <c r="AO216" t="s">
        <v>94</v>
      </c>
      <c r="AP216" t="s">
        <v>94</v>
      </c>
      <c r="AQ216" t="s">
        <v>94</v>
      </c>
      <c r="AR216" t="s">
        <v>94</v>
      </c>
      <c r="AS216" t="s">
        <v>94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509</v>
      </c>
      <c r="BG216">
        <v>42</v>
      </c>
      <c r="BH216" t="s">
        <v>105</v>
      </c>
    </row>
    <row r="217" spans="1:60">
      <c r="A217" t="s">
        <v>537</v>
      </c>
      <c r="B217" t="s">
        <v>86</v>
      </c>
      <c r="C217" t="s">
        <v>527</v>
      </c>
      <c r="D217" t="s">
        <v>88</v>
      </c>
      <c r="E217" s="2" t="str">
        <f>HYPERLINK("capsilon://?command=openfolder&amp;siteaddress=entcreditunion.emaiq-na2.net&amp;folderid=FX420EE43E-109E-83BA-2F51-CD6BA9548505","FX2303107")</f>
        <v>FX2303107</v>
      </c>
      <c r="F217" t="s">
        <v>19</v>
      </c>
      <c r="G217" t="s">
        <v>19</v>
      </c>
      <c r="H217" t="s">
        <v>89</v>
      </c>
      <c r="I217" t="s">
        <v>528</v>
      </c>
      <c r="J217">
        <v>0</v>
      </c>
      <c r="K217" t="s">
        <v>91</v>
      </c>
      <c r="L217" t="s">
        <v>92</v>
      </c>
      <c r="M217" t="s">
        <v>93</v>
      </c>
      <c r="N217">
        <v>2</v>
      </c>
      <c r="O217" s="1">
        <v>45005.648159722223</v>
      </c>
      <c r="P217" s="1">
        <v>45005.686956018515</v>
      </c>
      <c r="Q217">
        <v>3064</v>
      </c>
      <c r="R217">
        <v>288</v>
      </c>
      <c r="S217" t="b">
        <v>0</v>
      </c>
      <c r="T217" t="s">
        <v>94</v>
      </c>
      <c r="U217" t="b">
        <v>1</v>
      </c>
      <c r="V217" t="s">
        <v>422</v>
      </c>
      <c r="W217" s="1">
        <v>45005.657534722224</v>
      </c>
      <c r="X217">
        <v>138</v>
      </c>
      <c r="Y217">
        <v>21</v>
      </c>
      <c r="Z217">
        <v>0</v>
      </c>
      <c r="AA217">
        <v>21</v>
      </c>
      <c r="AB217">
        <v>0</v>
      </c>
      <c r="AC217">
        <v>3</v>
      </c>
      <c r="AD217">
        <v>-21</v>
      </c>
      <c r="AE217">
        <v>0</v>
      </c>
      <c r="AF217">
        <v>0</v>
      </c>
      <c r="AG217">
        <v>0</v>
      </c>
      <c r="AH217" t="s">
        <v>393</v>
      </c>
      <c r="AI217" s="1">
        <v>45005.686956018515</v>
      </c>
      <c r="AJ217">
        <v>150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-21</v>
      </c>
      <c r="AQ217">
        <v>0</v>
      </c>
      <c r="AR217">
        <v>0</v>
      </c>
      <c r="AS217">
        <v>0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509</v>
      </c>
      <c r="BG217">
        <v>55</v>
      </c>
      <c r="BH217" t="s">
        <v>105</v>
      </c>
    </row>
    <row r="218" spans="1:60">
      <c r="A218" t="s">
        <v>538</v>
      </c>
      <c r="B218" t="s">
        <v>86</v>
      </c>
      <c r="C218" t="s">
        <v>535</v>
      </c>
      <c r="D218" t="s">
        <v>88</v>
      </c>
      <c r="E218" s="2" t="str">
        <f>HYPERLINK("capsilon://?command=openfolder&amp;siteaddress=entcreditunion.emaiq-na2.net&amp;folderid=FX48C5C430-FC1C-A61B-2B57-4A0F62963A50","FX2303110")</f>
        <v>FX2303110</v>
      </c>
      <c r="F218" t="s">
        <v>19</v>
      </c>
      <c r="G218" t="s">
        <v>19</v>
      </c>
      <c r="H218" t="s">
        <v>89</v>
      </c>
      <c r="I218" t="s">
        <v>539</v>
      </c>
      <c r="J218">
        <v>0</v>
      </c>
      <c r="K218" t="s">
        <v>91</v>
      </c>
      <c r="L218" t="s">
        <v>92</v>
      </c>
      <c r="M218" t="s">
        <v>93</v>
      </c>
      <c r="N218">
        <v>1</v>
      </c>
      <c r="O218" s="1">
        <v>45005.652662037035</v>
      </c>
      <c r="P218" s="1">
        <v>45005.690474537034</v>
      </c>
      <c r="Q218">
        <v>2855</v>
      </c>
      <c r="R218">
        <v>412</v>
      </c>
      <c r="S218" t="b">
        <v>0</v>
      </c>
      <c r="T218" t="s">
        <v>94</v>
      </c>
      <c r="U218" t="b">
        <v>0</v>
      </c>
      <c r="V218" t="s">
        <v>422</v>
      </c>
      <c r="W218" s="1">
        <v>45005.690474537034</v>
      </c>
      <c r="X218">
        <v>412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73</v>
      </c>
      <c r="AF218">
        <v>1</v>
      </c>
      <c r="AG218">
        <v>2</v>
      </c>
      <c r="AH218" t="s">
        <v>94</v>
      </c>
      <c r="AI218" t="s">
        <v>94</v>
      </c>
      <c r="AJ218" t="s">
        <v>94</v>
      </c>
      <c r="AK218" t="s">
        <v>94</v>
      </c>
      <c r="AL218" t="s">
        <v>94</v>
      </c>
      <c r="AM218" t="s">
        <v>94</v>
      </c>
      <c r="AN218" t="s">
        <v>94</v>
      </c>
      <c r="AO218" t="s">
        <v>94</v>
      </c>
      <c r="AP218" t="s">
        <v>94</v>
      </c>
      <c r="AQ218" t="s">
        <v>94</v>
      </c>
      <c r="AR218" t="s">
        <v>94</v>
      </c>
      <c r="AS218" t="s">
        <v>94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509</v>
      </c>
      <c r="BG218">
        <v>54</v>
      </c>
      <c r="BH218" t="s">
        <v>105</v>
      </c>
    </row>
    <row r="219" spans="1:60">
      <c r="A219" t="s">
        <v>540</v>
      </c>
      <c r="B219" t="s">
        <v>86</v>
      </c>
      <c r="C219" t="s">
        <v>530</v>
      </c>
      <c r="D219" t="s">
        <v>88</v>
      </c>
      <c r="E219" s="2" t="str">
        <f>HYPERLINK("capsilon://?command=openfolder&amp;siteaddress=entcreditunion.emaiq-na2.net&amp;folderid=FX1DECAB1F-25A9-0F1A-BE48-6BF9AC0B62AE","FX2303109")</f>
        <v>FX2303109</v>
      </c>
      <c r="F219" t="s">
        <v>19</v>
      </c>
      <c r="G219" t="s">
        <v>19</v>
      </c>
      <c r="H219" t="s">
        <v>89</v>
      </c>
      <c r="I219" t="s">
        <v>531</v>
      </c>
      <c r="J219">
        <v>0</v>
      </c>
      <c r="K219" t="s">
        <v>91</v>
      </c>
      <c r="L219" t="s">
        <v>92</v>
      </c>
      <c r="M219" t="s">
        <v>93</v>
      </c>
      <c r="N219">
        <v>2</v>
      </c>
      <c r="O219" s="1">
        <v>45005.656284722223</v>
      </c>
      <c r="P219" s="1">
        <v>45005.688530092593</v>
      </c>
      <c r="Q219">
        <v>1939</v>
      </c>
      <c r="R219">
        <v>847</v>
      </c>
      <c r="S219" t="b">
        <v>0</v>
      </c>
      <c r="T219" t="s">
        <v>94</v>
      </c>
      <c r="U219" t="b">
        <v>1</v>
      </c>
      <c r="V219" t="s">
        <v>422</v>
      </c>
      <c r="W219" s="1">
        <v>45005.66578703704</v>
      </c>
      <c r="X219">
        <v>712</v>
      </c>
      <c r="Y219">
        <v>38</v>
      </c>
      <c r="Z219">
        <v>0</v>
      </c>
      <c r="AA219">
        <v>38</v>
      </c>
      <c r="AB219">
        <v>0</v>
      </c>
      <c r="AC219">
        <v>25</v>
      </c>
      <c r="AD219">
        <v>-38</v>
      </c>
      <c r="AE219">
        <v>0</v>
      </c>
      <c r="AF219">
        <v>0</v>
      </c>
      <c r="AG219">
        <v>0</v>
      </c>
      <c r="AH219" t="s">
        <v>393</v>
      </c>
      <c r="AI219" s="1">
        <v>45005.688530092593</v>
      </c>
      <c r="AJ219">
        <v>135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-38</v>
      </c>
      <c r="AQ219">
        <v>0</v>
      </c>
      <c r="AR219">
        <v>0</v>
      </c>
      <c r="AS219">
        <v>0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509</v>
      </c>
      <c r="BG219">
        <v>46</v>
      </c>
      <c r="BH219" t="s">
        <v>105</v>
      </c>
    </row>
    <row r="220" spans="1:60">
      <c r="A220" t="s">
        <v>541</v>
      </c>
      <c r="B220" t="s">
        <v>86</v>
      </c>
      <c r="C220" t="s">
        <v>542</v>
      </c>
      <c r="D220" t="s">
        <v>88</v>
      </c>
      <c r="E220" s="2" t="str">
        <f>HYPERLINK("capsilon://?command=openfolder&amp;siteaddress=entcreditunion.emaiq-na2.net&amp;folderid=FXECEAB9F6-4920-A1E4-E931-FDE39524964F","FX2303111")</f>
        <v>FX2303111</v>
      </c>
      <c r="F220" t="s">
        <v>19</v>
      </c>
      <c r="G220" t="s">
        <v>19</v>
      </c>
      <c r="H220" t="s">
        <v>89</v>
      </c>
      <c r="I220" t="s">
        <v>543</v>
      </c>
      <c r="J220">
        <v>0</v>
      </c>
      <c r="K220" t="s">
        <v>91</v>
      </c>
      <c r="L220" t="s">
        <v>92</v>
      </c>
      <c r="M220" t="s">
        <v>93</v>
      </c>
      <c r="N220">
        <v>1</v>
      </c>
      <c r="O220" s="1">
        <v>45005.656574074077</v>
      </c>
      <c r="P220" s="1">
        <v>45005.691192129627</v>
      </c>
      <c r="Q220">
        <v>2930</v>
      </c>
      <c r="R220">
        <v>61</v>
      </c>
      <c r="S220" t="b">
        <v>0</v>
      </c>
      <c r="T220" t="s">
        <v>94</v>
      </c>
      <c r="U220" t="b">
        <v>0</v>
      </c>
      <c r="V220" t="s">
        <v>422</v>
      </c>
      <c r="W220" s="1">
        <v>45005.691192129627</v>
      </c>
      <c r="X220">
        <v>61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21</v>
      </c>
      <c r="AF220">
        <v>0</v>
      </c>
      <c r="AG220">
        <v>1</v>
      </c>
      <c r="AH220" t="s">
        <v>94</v>
      </c>
      <c r="AI220" t="s">
        <v>94</v>
      </c>
      <c r="AJ220" t="s">
        <v>94</v>
      </c>
      <c r="AK220" t="s">
        <v>94</v>
      </c>
      <c r="AL220" t="s">
        <v>94</v>
      </c>
      <c r="AM220" t="s">
        <v>94</v>
      </c>
      <c r="AN220" t="s">
        <v>94</v>
      </c>
      <c r="AO220" t="s">
        <v>94</v>
      </c>
      <c r="AP220" t="s">
        <v>94</v>
      </c>
      <c r="AQ220" t="s">
        <v>94</v>
      </c>
      <c r="AR220" t="s">
        <v>94</v>
      </c>
      <c r="AS220" t="s">
        <v>94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509</v>
      </c>
      <c r="BG220">
        <v>49</v>
      </c>
      <c r="BH220" t="s">
        <v>105</v>
      </c>
    </row>
    <row r="221" spans="1:60">
      <c r="A221" t="s">
        <v>544</v>
      </c>
      <c r="B221" t="s">
        <v>86</v>
      </c>
      <c r="C221" t="s">
        <v>535</v>
      </c>
      <c r="D221" t="s">
        <v>88</v>
      </c>
      <c r="E221" s="2" t="str">
        <f>HYPERLINK("capsilon://?command=openfolder&amp;siteaddress=entcreditunion.emaiq-na2.net&amp;folderid=FX48C5C430-FC1C-A61B-2B57-4A0F62963A50","FX2303110")</f>
        <v>FX2303110</v>
      </c>
      <c r="F221" t="s">
        <v>19</v>
      </c>
      <c r="G221" t="s">
        <v>19</v>
      </c>
      <c r="H221" t="s">
        <v>89</v>
      </c>
      <c r="I221" t="s">
        <v>545</v>
      </c>
      <c r="J221">
        <v>0</v>
      </c>
      <c r="K221" t="s">
        <v>91</v>
      </c>
      <c r="L221" t="s">
        <v>92</v>
      </c>
      <c r="M221" t="s">
        <v>93</v>
      </c>
      <c r="N221">
        <v>1</v>
      </c>
      <c r="O221" s="1">
        <v>45005.657673611109</v>
      </c>
      <c r="P221" s="1">
        <v>45005.701608796298</v>
      </c>
      <c r="Q221">
        <v>3249</v>
      </c>
      <c r="R221">
        <v>547</v>
      </c>
      <c r="S221" t="b">
        <v>0</v>
      </c>
      <c r="T221" t="s">
        <v>94</v>
      </c>
      <c r="U221" t="b">
        <v>0</v>
      </c>
      <c r="V221" t="s">
        <v>422</v>
      </c>
      <c r="W221" s="1">
        <v>45005.701608796298</v>
      </c>
      <c r="X221">
        <v>547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97</v>
      </c>
      <c r="AF221">
        <v>1</v>
      </c>
      <c r="AG221">
        <v>2</v>
      </c>
      <c r="AH221" t="s">
        <v>94</v>
      </c>
      <c r="AI221" t="s">
        <v>94</v>
      </c>
      <c r="AJ221" t="s">
        <v>94</v>
      </c>
      <c r="AK221" t="s">
        <v>94</v>
      </c>
      <c r="AL221" t="s">
        <v>94</v>
      </c>
      <c r="AM221" t="s">
        <v>94</v>
      </c>
      <c r="AN221" t="s">
        <v>94</v>
      </c>
      <c r="AO221" t="s">
        <v>94</v>
      </c>
      <c r="AP221" t="s">
        <v>94</v>
      </c>
      <c r="AQ221" t="s">
        <v>94</v>
      </c>
      <c r="AR221" t="s">
        <v>94</v>
      </c>
      <c r="AS221" t="s">
        <v>94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509</v>
      </c>
      <c r="BG221">
        <v>63</v>
      </c>
      <c r="BH221" t="s">
        <v>105</v>
      </c>
    </row>
    <row r="222" spans="1:60">
      <c r="A222" t="s">
        <v>546</v>
      </c>
      <c r="B222" t="s">
        <v>86</v>
      </c>
      <c r="C222" t="s">
        <v>530</v>
      </c>
      <c r="D222" t="s">
        <v>88</v>
      </c>
      <c r="E222" s="2" t="str">
        <f>HYPERLINK("capsilon://?command=openfolder&amp;siteaddress=entcreditunion.emaiq-na2.net&amp;folderid=FX1DECAB1F-25A9-0F1A-BE48-6BF9AC0B62AE","FX2303109")</f>
        <v>FX2303109</v>
      </c>
      <c r="F222" t="s">
        <v>19</v>
      </c>
      <c r="G222" t="s">
        <v>19</v>
      </c>
      <c r="H222" t="s">
        <v>89</v>
      </c>
      <c r="I222" t="s">
        <v>533</v>
      </c>
      <c r="J222">
        <v>0</v>
      </c>
      <c r="K222" t="s">
        <v>91</v>
      </c>
      <c r="L222" t="s">
        <v>92</v>
      </c>
      <c r="M222" t="s">
        <v>93</v>
      </c>
      <c r="N222">
        <v>2</v>
      </c>
      <c r="O222" s="1">
        <v>45005.674942129626</v>
      </c>
      <c r="P222" s="1">
        <v>45005.690381944441</v>
      </c>
      <c r="Q222">
        <v>705</v>
      </c>
      <c r="R222">
        <v>629</v>
      </c>
      <c r="S222" t="b">
        <v>0</v>
      </c>
      <c r="T222" t="s">
        <v>94</v>
      </c>
      <c r="U222" t="b">
        <v>1</v>
      </c>
      <c r="V222" t="s">
        <v>422</v>
      </c>
      <c r="W222" s="1">
        <v>45005.68178240741</v>
      </c>
      <c r="X222">
        <v>470</v>
      </c>
      <c r="Y222">
        <v>38</v>
      </c>
      <c r="Z222">
        <v>0</v>
      </c>
      <c r="AA222">
        <v>38</v>
      </c>
      <c r="AB222">
        <v>0</v>
      </c>
      <c r="AC222">
        <v>23</v>
      </c>
      <c r="AD222">
        <v>-38</v>
      </c>
      <c r="AE222">
        <v>0</v>
      </c>
      <c r="AF222">
        <v>0</v>
      </c>
      <c r="AG222">
        <v>0</v>
      </c>
      <c r="AH222" t="s">
        <v>393</v>
      </c>
      <c r="AI222" s="1">
        <v>45005.690381944441</v>
      </c>
      <c r="AJ222">
        <v>159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-38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509</v>
      </c>
      <c r="BG222">
        <v>22</v>
      </c>
      <c r="BH222" t="s">
        <v>105</v>
      </c>
    </row>
    <row r="223" spans="1:60">
      <c r="A223" t="s">
        <v>547</v>
      </c>
      <c r="B223" t="s">
        <v>86</v>
      </c>
      <c r="C223" t="s">
        <v>535</v>
      </c>
      <c r="D223" t="s">
        <v>88</v>
      </c>
      <c r="E223" s="2" t="str">
        <f>HYPERLINK("capsilon://?command=openfolder&amp;siteaddress=entcreditunion.emaiq-na2.net&amp;folderid=FX48C5C430-FC1C-A61B-2B57-4A0F62963A50","FX2303110")</f>
        <v>FX2303110</v>
      </c>
      <c r="F223" t="s">
        <v>19</v>
      </c>
      <c r="G223" t="s">
        <v>19</v>
      </c>
      <c r="H223" t="s">
        <v>89</v>
      </c>
      <c r="I223" t="s">
        <v>536</v>
      </c>
      <c r="J223">
        <v>0</v>
      </c>
      <c r="K223" t="s">
        <v>91</v>
      </c>
      <c r="L223" t="s">
        <v>92</v>
      </c>
      <c r="M223" t="s">
        <v>93</v>
      </c>
      <c r="N223">
        <v>2</v>
      </c>
      <c r="O223" s="1">
        <v>45005.676689814813</v>
      </c>
      <c r="P223" s="1">
        <v>45005.693726851852</v>
      </c>
      <c r="Q223">
        <v>846</v>
      </c>
      <c r="R223">
        <v>626</v>
      </c>
      <c r="S223" t="b">
        <v>0</v>
      </c>
      <c r="T223" t="s">
        <v>94</v>
      </c>
      <c r="U223" t="b">
        <v>1</v>
      </c>
      <c r="V223" t="s">
        <v>422</v>
      </c>
      <c r="W223" s="1">
        <v>45005.685694444444</v>
      </c>
      <c r="X223">
        <v>338</v>
      </c>
      <c r="Y223">
        <v>52</v>
      </c>
      <c r="Z223">
        <v>0</v>
      </c>
      <c r="AA223">
        <v>52</v>
      </c>
      <c r="AB223">
        <v>0</v>
      </c>
      <c r="AC223">
        <v>22</v>
      </c>
      <c r="AD223">
        <v>-52</v>
      </c>
      <c r="AE223">
        <v>0</v>
      </c>
      <c r="AF223">
        <v>0</v>
      </c>
      <c r="AG223">
        <v>0</v>
      </c>
      <c r="AH223" t="s">
        <v>393</v>
      </c>
      <c r="AI223" s="1">
        <v>45005.693726851852</v>
      </c>
      <c r="AJ223">
        <v>288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-52</v>
      </c>
      <c r="AQ223">
        <v>0</v>
      </c>
      <c r="AR223">
        <v>0</v>
      </c>
      <c r="AS223">
        <v>0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509</v>
      </c>
      <c r="BG223">
        <v>24</v>
      </c>
      <c r="BH223" t="s">
        <v>105</v>
      </c>
    </row>
    <row r="224" spans="1:60">
      <c r="A224" t="s">
        <v>548</v>
      </c>
      <c r="B224" t="s">
        <v>86</v>
      </c>
      <c r="C224" t="s">
        <v>535</v>
      </c>
      <c r="D224" t="s">
        <v>88</v>
      </c>
      <c r="E224" s="2" t="str">
        <f>HYPERLINK("capsilon://?command=openfolder&amp;siteaddress=entcreditunion.emaiq-na2.net&amp;folderid=FX48C5C430-FC1C-A61B-2B57-4A0F62963A50","FX2303110")</f>
        <v>FX2303110</v>
      </c>
      <c r="F224" t="s">
        <v>19</v>
      </c>
      <c r="G224" t="s">
        <v>19</v>
      </c>
      <c r="H224" t="s">
        <v>89</v>
      </c>
      <c r="I224" t="s">
        <v>539</v>
      </c>
      <c r="J224">
        <v>0</v>
      </c>
      <c r="K224" t="s">
        <v>91</v>
      </c>
      <c r="L224" t="s">
        <v>92</v>
      </c>
      <c r="M224" t="s">
        <v>93</v>
      </c>
      <c r="N224">
        <v>2</v>
      </c>
      <c r="O224" s="1">
        <v>45005.690995370373</v>
      </c>
      <c r="P224" s="1">
        <v>45005.695717592593</v>
      </c>
      <c r="Q224">
        <v>67</v>
      </c>
      <c r="R224">
        <v>341</v>
      </c>
      <c r="S224" t="b">
        <v>0</v>
      </c>
      <c r="T224" t="s">
        <v>94</v>
      </c>
      <c r="U224" t="b">
        <v>1</v>
      </c>
      <c r="V224" t="s">
        <v>422</v>
      </c>
      <c r="W224" s="1">
        <v>45005.693171296298</v>
      </c>
      <c r="X224">
        <v>170</v>
      </c>
      <c r="Y224">
        <v>34</v>
      </c>
      <c r="Z224">
        <v>0</v>
      </c>
      <c r="AA224">
        <v>34</v>
      </c>
      <c r="AB224">
        <v>0</v>
      </c>
      <c r="AC224">
        <v>6</v>
      </c>
      <c r="AD224">
        <v>-34</v>
      </c>
      <c r="AE224">
        <v>0</v>
      </c>
      <c r="AF224">
        <v>0</v>
      </c>
      <c r="AG224">
        <v>0</v>
      </c>
      <c r="AH224" t="s">
        <v>393</v>
      </c>
      <c r="AI224" s="1">
        <v>45005.695717592593</v>
      </c>
      <c r="AJ224">
        <v>171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-34</v>
      </c>
      <c r="AQ224">
        <v>0</v>
      </c>
      <c r="AR224">
        <v>0</v>
      </c>
      <c r="AS224">
        <v>0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509</v>
      </c>
      <c r="BG224">
        <v>6</v>
      </c>
      <c r="BH224" t="s">
        <v>105</v>
      </c>
    </row>
    <row r="225" spans="1:60">
      <c r="A225" t="s">
        <v>549</v>
      </c>
      <c r="B225" t="s">
        <v>86</v>
      </c>
      <c r="C225" t="s">
        <v>542</v>
      </c>
      <c r="D225" t="s">
        <v>88</v>
      </c>
      <c r="E225" s="2" t="str">
        <f>HYPERLINK("capsilon://?command=openfolder&amp;siteaddress=entcreditunion.emaiq-na2.net&amp;folderid=FXECEAB9F6-4920-A1E4-E931-FDE39524964F","FX2303111")</f>
        <v>FX2303111</v>
      </c>
      <c r="F225" t="s">
        <v>19</v>
      </c>
      <c r="G225" t="s">
        <v>19</v>
      </c>
      <c r="H225" t="s">
        <v>89</v>
      </c>
      <c r="I225" t="s">
        <v>543</v>
      </c>
      <c r="J225">
        <v>0</v>
      </c>
      <c r="K225" t="s">
        <v>91</v>
      </c>
      <c r="L225" t="s">
        <v>92</v>
      </c>
      <c r="M225" t="s">
        <v>93</v>
      </c>
      <c r="N225">
        <v>2</v>
      </c>
      <c r="O225" s="1">
        <v>45005.691504629627</v>
      </c>
      <c r="P225" s="1">
        <v>45005.761574074073</v>
      </c>
      <c r="Q225">
        <v>5768</v>
      </c>
      <c r="R225">
        <v>286</v>
      </c>
      <c r="S225" t="b">
        <v>0</v>
      </c>
      <c r="T225" t="s">
        <v>94</v>
      </c>
      <c r="U225" t="b">
        <v>1</v>
      </c>
      <c r="V225" t="s">
        <v>422</v>
      </c>
      <c r="W225" s="1">
        <v>45005.6952662037</v>
      </c>
      <c r="X225">
        <v>180</v>
      </c>
      <c r="Y225">
        <v>21</v>
      </c>
      <c r="Z225">
        <v>0</v>
      </c>
      <c r="AA225">
        <v>21</v>
      </c>
      <c r="AB225">
        <v>0</v>
      </c>
      <c r="AC225">
        <v>7</v>
      </c>
      <c r="AD225">
        <v>-21</v>
      </c>
      <c r="AE225">
        <v>0</v>
      </c>
      <c r="AF225">
        <v>0</v>
      </c>
      <c r="AG225">
        <v>0</v>
      </c>
      <c r="AH225" t="s">
        <v>393</v>
      </c>
      <c r="AI225" s="1">
        <v>45005.761574074073</v>
      </c>
      <c r="AJ225">
        <v>63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-21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509</v>
      </c>
      <c r="BG225">
        <v>100</v>
      </c>
      <c r="BH225" t="s">
        <v>98</v>
      </c>
    </row>
    <row r="226" spans="1:60">
      <c r="A226" t="s">
        <v>550</v>
      </c>
      <c r="B226" t="s">
        <v>86</v>
      </c>
      <c r="C226" t="s">
        <v>535</v>
      </c>
      <c r="D226" t="s">
        <v>88</v>
      </c>
      <c r="E226" s="2" t="str">
        <f>HYPERLINK("capsilon://?command=openfolder&amp;siteaddress=entcreditunion.emaiq-na2.net&amp;folderid=FX48C5C430-FC1C-A61B-2B57-4A0F62963A50","FX2303110")</f>
        <v>FX2303110</v>
      </c>
      <c r="F226" t="s">
        <v>19</v>
      </c>
      <c r="G226" t="s">
        <v>19</v>
      </c>
      <c r="H226" t="s">
        <v>89</v>
      </c>
      <c r="I226" t="s">
        <v>545</v>
      </c>
      <c r="J226">
        <v>0</v>
      </c>
      <c r="K226" t="s">
        <v>91</v>
      </c>
      <c r="L226" t="s">
        <v>92</v>
      </c>
      <c r="M226" t="s">
        <v>93</v>
      </c>
      <c r="N226">
        <v>2</v>
      </c>
      <c r="O226" s="1">
        <v>45005.702060185184</v>
      </c>
      <c r="P226" s="1">
        <v>45005.762314814812</v>
      </c>
      <c r="Q226">
        <v>4914</v>
      </c>
      <c r="R226">
        <v>292</v>
      </c>
      <c r="S226" t="b">
        <v>0</v>
      </c>
      <c r="T226" t="s">
        <v>94</v>
      </c>
      <c r="U226" t="b">
        <v>1</v>
      </c>
      <c r="V226" t="s">
        <v>422</v>
      </c>
      <c r="W226" s="1">
        <v>45005.714513888888</v>
      </c>
      <c r="X226">
        <v>229</v>
      </c>
      <c r="Y226">
        <v>34</v>
      </c>
      <c r="Z226">
        <v>0</v>
      </c>
      <c r="AA226">
        <v>34</v>
      </c>
      <c r="AB226">
        <v>0</v>
      </c>
      <c r="AC226">
        <v>6</v>
      </c>
      <c r="AD226">
        <v>-34</v>
      </c>
      <c r="AE226">
        <v>0</v>
      </c>
      <c r="AF226">
        <v>0</v>
      </c>
      <c r="AG226">
        <v>0</v>
      </c>
      <c r="AH226" t="s">
        <v>393</v>
      </c>
      <c r="AI226" s="1">
        <v>45005.762314814812</v>
      </c>
      <c r="AJ226">
        <v>63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-34</v>
      </c>
      <c r="AQ226">
        <v>0</v>
      </c>
      <c r="AR226">
        <v>0</v>
      </c>
      <c r="AS226">
        <v>0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509</v>
      </c>
      <c r="BG226">
        <v>86</v>
      </c>
      <c r="BH226" t="s">
        <v>98</v>
      </c>
    </row>
    <row r="227" spans="1:60">
      <c r="A227" t="s">
        <v>551</v>
      </c>
      <c r="B227" t="s">
        <v>86</v>
      </c>
      <c r="C227" t="s">
        <v>552</v>
      </c>
      <c r="D227" t="s">
        <v>88</v>
      </c>
      <c r="E227" s="2" t="str">
        <f>HYPERLINK("capsilon://?command=openfolder&amp;siteaddress=entcreditunion.emaiq-na2.net&amp;folderid=FX3F94BEC2-BCCA-301C-F8D4-98BB1D9EFCA4","FX2303117")</f>
        <v>FX2303117</v>
      </c>
      <c r="F227" t="s">
        <v>19</v>
      </c>
      <c r="G227" t="s">
        <v>19</v>
      </c>
      <c r="H227" t="s">
        <v>89</v>
      </c>
      <c r="I227" t="s">
        <v>553</v>
      </c>
      <c r="J227">
        <v>0</v>
      </c>
      <c r="K227" t="s">
        <v>91</v>
      </c>
      <c r="L227" t="s">
        <v>92</v>
      </c>
      <c r="M227" t="s">
        <v>93</v>
      </c>
      <c r="N227">
        <v>2</v>
      </c>
      <c r="O227" s="1">
        <v>45005.752905092595</v>
      </c>
      <c r="P227" s="1">
        <v>45005.762418981481</v>
      </c>
      <c r="Q227">
        <v>802</v>
      </c>
      <c r="R227">
        <v>20</v>
      </c>
      <c r="S227" t="b">
        <v>0</v>
      </c>
      <c r="T227" t="s">
        <v>94</v>
      </c>
      <c r="U227" t="b">
        <v>0</v>
      </c>
      <c r="V227" t="s">
        <v>324</v>
      </c>
      <c r="W227" s="1">
        <v>45005.755520833336</v>
      </c>
      <c r="X227">
        <v>12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 t="s">
        <v>393</v>
      </c>
      <c r="AI227" s="1">
        <v>45005.762418981481</v>
      </c>
      <c r="AJ227">
        <v>8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509</v>
      </c>
      <c r="BG227">
        <v>13</v>
      </c>
      <c r="BH227" t="s">
        <v>105</v>
      </c>
    </row>
    <row r="228" spans="1:60">
      <c r="A228" t="s">
        <v>554</v>
      </c>
      <c r="B228" t="s">
        <v>86</v>
      </c>
      <c r="C228" t="s">
        <v>552</v>
      </c>
      <c r="D228" t="s">
        <v>88</v>
      </c>
      <c r="E228" s="2" t="str">
        <f>HYPERLINK("capsilon://?command=openfolder&amp;siteaddress=entcreditunion.emaiq-na2.net&amp;folderid=FX3F94BEC2-BCCA-301C-F8D4-98BB1D9EFCA4","FX2303117")</f>
        <v>FX2303117</v>
      </c>
      <c r="F228" t="s">
        <v>19</v>
      </c>
      <c r="G228" t="s">
        <v>19</v>
      </c>
      <c r="H228" t="s">
        <v>89</v>
      </c>
      <c r="I228" t="s">
        <v>555</v>
      </c>
      <c r="J228">
        <v>0</v>
      </c>
      <c r="K228" t="s">
        <v>91</v>
      </c>
      <c r="L228" t="s">
        <v>92</v>
      </c>
      <c r="M228" t="s">
        <v>93</v>
      </c>
      <c r="N228">
        <v>2</v>
      </c>
      <c r="O228" s="1">
        <v>45005.753182870372</v>
      </c>
      <c r="P228" s="1">
        <v>45005.762488425928</v>
      </c>
      <c r="Q228">
        <v>788</v>
      </c>
      <c r="R228">
        <v>16</v>
      </c>
      <c r="S228" t="b">
        <v>0</v>
      </c>
      <c r="T228" t="s">
        <v>94</v>
      </c>
      <c r="U228" t="b">
        <v>0</v>
      </c>
      <c r="V228" t="s">
        <v>324</v>
      </c>
      <c r="W228" s="1">
        <v>45005.755659722221</v>
      </c>
      <c r="X228">
        <v>11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 t="s">
        <v>393</v>
      </c>
      <c r="AI228" s="1">
        <v>45005.762488425928</v>
      </c>
      <c r="AJ228">
        <v>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509</v>
      </c>
      <c r="BG228">
        <v>13</v>
      </c>
      <c r="BH228" t="s">
        <v>105</v>
      </c>
    </row>
    <row r="229" spans="1:60">
      <c r="A229" t="s">
        <v>556</v>
      </c>
      <c r="B229" t="s">
        <v>86</v>
      </c>
      <c r="C229" t="s">
        <v>557</v>
      </c>
      <c r="D229" t="s">
        <v>88</v>
      </c>
      <c r="E229" s="2" t="str">
        <f>HYPERLINK("capsilon://?command=openfolder&amp;siteaddress=entcreditunion.emaiq-na2.net&amp;folderid=FXA613C5B8-719E-3821-1C61-D66456040F01","FX2303118")</f>
        <v>FX2303118</v>
      </c>
      <c r="F229" t="s">
        <v>19</v>
      </c>
      <c r="G229" t="s">
        <v>19</v>
      </c>
      <c r="H229" t="s">
        <v>89</v>
      </c>
      <c r="I229" t="s">
        <v>558</v>
      </c>
      <c r="J229">
        <v>0</v>
      </c>
      <c r="K229" t="s">
        <v>91</v>
      </c>
      <c r="L229" t="s">
        <v>92</v>
      </c>
      <c r="M229" t="s">
        <v>93</v>
      </c>
      <c r="N229">
        <v>1</v>
      </c>
      <c r="O229" s="1">
        <v>45006.053287037037</v>
      </c>
      <c r="P229" s="1">
        <v>45006.069895833331</v>
      </c>
      <c r="Q229">
        <v>840</v>
      </c>
      <c r="R229">
        <v>595</v>
      </c>
      <c r="S229" t="b">
        <v>0</v>
      </c>
      <c r="T229" t="s">
        <v>94</v>
      </c>
      <c r="U229" t="b">
        <v>0</v>
      </c>
      <c r="V229" t="s">
        <v>387</v>
      </c>
      <c r="W229" s="1">
        <v>45006.069895833331</v>
      </c>
      <c r="X229">
        <v>595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49</v>
      </c>
      <c r="AF229">
        <v>0</v>
      </c>
      <c r="AG229">
        <v>3</v>
      </c>
      <c r="AH229" t="s">
        <v>94</v>
      </c>
      <c r="AI229" t="s">
        <v>94</v>
      </c>
      <c r="AJ229" t="s">
        <v>94</v>
      </c>
      <c r="AK229" t="s">
        <v>94</v>
      </c>
      <c r="AL229" t="s">
        <v>94</v>
      </c>
      <c r="AM229" t="s">
        <v>94</v>
      </c>
      <c r="AN229" t="s">
        <v>94</v>
      </c>
      <c r="AO229" t="s">
        <v>94</v>
      </c>
      <c r="AP229" t="s">
        <v>94</v>
      </c>
      <c r="AQ229" t="s">
        <v>94</v>
      </c>
      <c r="AR229" t="s">
        <v>94</v>
      </c>
      <c r="AS229" t="s">
        <v>94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559</v>
      </c>
      <c r="BG229">
        <v>23</v>
      </c>
      <c r="BH229" t="s">
        <v>105</v>
      </c>
    </row>
    <row r="230" spans="1:60">
      <c r="A230" t="s">
        <v>560</v>
      </c>
      <c r="B230" t="s">
        <v>86</v>
      </c>
      <c r="C230" t="s">
        <v>557</v>
      </c>
      <c r="D230" t="s">
        <v>88</v>
      </c>
      <c r="E230" s="2" t="str">
        <f>HYPERLINK("capsilon://?command=openfolder&amp;siteaddress=entcreditunion.emaiq-na2.net&amp;folderid=FXA613C5B8-719E-3821-1C61-D66456040F01","FX2303118")</f>
        <v>FX2303118</v>
      </c>
      <c r="F230" t="s">
        <v>19</v>
      </c>
      <c r="G230" t="s">
        <v>19</v>
      </c>
      <c r="H230" t="s">
        <v>89</v>
      </c>
      <c r="I230" t="s">
        <v>561</v>
      </c>
      <c r="J230">
        <v>0</v>
      </c>
      <c r="K230" t="s">
        <v>91</v>
      </c>
      <c r="L230" t="s">
        <v>92</v>
      </c>
      <c r="M230" t="s">
        <v>93</v>
      </c>
      <c r="N230">
        <v>1</v>
      </c>
      <c r="O230" s="1">
        <v>45006.05568287037</v>
      </c>
      <c r="P230" s="1">
        <v>45006.07309027778</v>
      </c>
      <c r="Q230">
        <v>1358</v>
      </c>
      <c r="R230">
        <v>146</v>
      </c>
      <c r="S230" t="b">
        <v>0</v>
      </c>
      <c r="T230" t="s">
        <v>94</v>
      </c>
      <c r="U230" t="b">
        <v>0</v>
      </c>
      <c r="V230" t="s">
        <v>387</v>
      </c>
      <c r="W230" s="1">
        <v>45006.07309027778</v>
      </c>
      <c r="X230">
        <v>146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49</v>
      </c>
      <c r="AF230">
        <v>0</v>
      </c>
      <c r="AG230">
        <v>3</v>
      </c>
      <c r="AH230" t="s">
        <v>94</v>
      </c>
      <c r="AI230" t="s">
        <v>94</v>
      </c>
      <c r="AJ230" t="s">
        <v>94</v>
      </c>
      <c r="AK230" t="s">
        <v>94</v>
      </c>
      <c r="AL230" t="s">
        <v>94</v>
      </c>
      <c r="AM230" t="s">
        <v>94</v>
      </c>
      <c r="AN230" t="s">
        <v>94</v>
      </c>
      <c r="AO230" t="s">
        <v>94</v>
      </c>
      <c r="AP230" t="s">
        <v>94</v>
      </c>
      <c r="AQ230" t="s">
        <v>94</v>
      </c>
      <c r="AR230" t="s">
        <v>94</v>
      </c>
      <c r="AS230" t="s">
        <v>94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559</v>
      </c>
      <c r="BG230">
        <v>25</v>
      </c>
      <c r="BH230" t="s">
        <v>105</v>
      </c>
    </row>
    <row r="231" spans="1:60">
      <c r="A231" t="s">
        <v>562</v>
      </c>
      <c r="B231" t="s">
        <v>86</v>
      </c>
      <c r="C231" t="s">
        <v>557</v>
      </c>
      <c r="D231" t="s">
        <v>88</v>
      </c>
      <c r="E231" s="2" t="str">
        <f>HYPERLINK("capsilon://?command=openfolder&amp;siteaddress=entcreditunion.emaiq-na2.net&amp;folderid=FXA613C5B8-719E-3821-1C61-D66456040F01","FX2303118")</f>
        <v>FX2303118</v>
      </c>
      <c r="F231" t="s">
        <v>19</v>
      </c>
      <c r="G231" t="s">
        <v>19</v>
      </c>
      <c r="H231" t="s">
        <v>89</v>
      </c>
      <c r="I231" t="s">
        <v>563</v>
      </c>
      <c r="J231">
        <v>0</v>
      </c>
      <c r="K231" t="s">
        <v>91</v>
      </c>
      <c r="L231" t="s">
        <v>92</v>
      </c>
      <c r="M231" t="s">
        <v>93</v>
      </c>
      <c r="N231">
        <v>1</v>
      </c>
      <c r="O231" s="1">
        <v>45006.05605324074</v>
      </c>
      <c r="P231" s="1">
        <v>45006.084513888891</v>
      </c>
      <c r="Q231">
        <v>2317</v>
      </c>
      <c r="R231">
        <v>142</v>
      </c>
      <c r="S231" t="b">
        <v>0</v>
      </c>
      <c r="T231" t="s">
        <v>94</v>
      </c>
      <c r="U231" t="b">
        <v>0</v>
      </c>
      <c r="V231" t="s">
        <v>387</v>
      </c>
      <c r="W231" s="1">
        <v>45006.084513888891</v>
      </c>
      <c r="X231">
        <v>142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49</v>
      </c>
      <c r="AF231">
        <v>0</v>
      </c>
      <c r="AG231">
        <v>3</v>
      </c>
      <c r="AH231" t="s">
        <v>94</v>
      </c>
      <c r="AI231" t="s">
        <v>94</v>
      </c>
      <c r="AJ231" t="s">
        <v>94</v>
      </c>
      <c r="AK231" t="s">
        <v>94</v>
      </c>
      <c r="AL231" t="s">
        <v>94</v>
      </c>
      <c r="AM231" t="s">
        <v>94</v>
      </c>
      <c r="AN231" t="s">
        <v>94</v>
      </c>
      <c r="AO231" t="s">
        <v>94</v>
      </c>
      <c r="AP231" t="s">
        <v>94</v>
      </c>
      <c r="AQ231" t="s">
        <v>94</v>
      </c>
      <c r="AR231" t="s">
        <v>94</v>
      </c>
      <c r="AS231" t="s">
        <v>94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559</v>
      </c>
      <c r="BG231">
        <v>40</v>
      </c>
      <c r="BH231" t="s">
        <v>105</v>
      </c>
    </row>
    <row r="232" spans="1:60">
      <c r="A232" t="s">
        <v>564</v>
      </c>
      <c r="B232" t="s">
        <v>86</v>
      </c>
      <c r="C232" t="s">
        <v>557</v>
      </c>
      <c r="D232" t="s">
        <v>88</v>
      </c>
      <c r="E232" s="2" t="str">
        <f>HYPERLINK("capsilon://?command=openfolder&amp;siteaddress=entcreditunion.emaiq-na2.net&amp;folderid=FXA613C5B8-719E-3821-1C61-D66456040F01","FX2303118")</f>
        <v>FX2303118</v>
      </c>
      <c r="F232" t="s">
        <v>19</v>
      </c>
      <c r="G232" t="s">
        <v>19</v>
      </c>
      <c r="H232" t="s">
        <v>89</v>
      </c>
      <c r="I232" t="s">
        <v>558</v>
      </c>
      <c r="J232">
        <v>132</v>
      </c>
      <c r="K232" t="s">
        <v>91</v>
      </c>
      <c r="L232" t="s">
        <v>92</v>
      </c>
      <c r="M232" t="s">
        <v>93</v>
      </c>
      <c r="N232">
        <v>2</v>
      </c>
      <c r="O232" s="1">
        <v>45006.071458333332</v>
      </c>
      <c r="P232" s="1">
        <v>45006.096099537041</v>
      </c>
      <c r="Q232">
        <v>941</v>
      </c>
      <c r="R232">
        <v>1188</v>
      </c>
      <c r="S232" t="b">
        <v>0</v>
      </c>
      <c r="T232" t="s">
        <v>94</v>
      </c>
      <c r="U232" t="b">
        <v>1</v>
      </c>
      <c r="V232" t="s">
        <v>387</v>
      </c>
      <c r="W232" s="1">
        <v>45006.078275462962</v>
      </c>
      <c r="X232">
        <v>447</v>
      </c>
      <c r="Y232">
        <v>77</v>
      </c>
      <c r="Z232">
        <v>0</v>
      </c>
      <c r="AA232">
        <v>77</v>
      </c>
      <c r="AB232">
        <v>0</v>
      </c>
      <c r="AC232">
        <v>19</v>
      </c>
      <c r="AD232">
        <v>55</v>
      </c>
      <c r="AE232">
        <v>0</v>
      </c>
      <c r="AF232">
        <v>0</v>
      </c>
      <c r="AG232">
        <v>0</v>
      </c>
      <c r="AH232" t="s">
        <v>388</v>
      </c>
      <c r="AI232" s="1">
        <v>45006.096099537041</v>
      </c>
      <c r="AJ232">
        <v>741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55</v>
      </c>
      <c r="AQ232">
        <v>0</v>
      </c>
      <c r="AR232">
        <v>0</v>
      </c>
      <c r="AS232">
        <v>0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559</v>
      </c>
      <c r="BG232">
        <v>35</v>
      </c>
      <c r="BH232" t="s">
        <v>105</v>
      </c>
    </row>
    <row r="233" spans="1:60">
      <c r="A233" t="s">
        <v>565</v>
      </c>
      <c r="B233" t="s">
        <v>86</v>
      </c>
      <c r="C233" t="s">
        <v>557</v>
      </c>
      <c r="D233" t="s">
        <v>88</v>
      </c>
      <c r="E233" s="2" t="str">
        <f>HYPERLINK("capsilon://?command=openfolder&amp;siteaddress=entcreditunion.emaiq-na2.net&amp;folderid=FXA613C5B8-719E-3821-1C61-D66456040F01","FX2303118")</f>
        <v>FX2303118</v>
      </c>
      <c r="F233" t="s">
        <v>19</v>
      </c>
      <c r="G233" t="s">
        <v>19</v>
      </c>
      <c r="H233" t="s">
        <v>89</v>
      </c>
      <c r="I233" t="s">
        <v>561</v>
      </c>
      <c r="J233">
        <v>132</v>
      </c>
      <c r="K233" t="s">
        <v>91</v>
      </c>
      <c r="L233" t="s">
        <v>92</v>
      </c>
      <c r="M233" t="s">
        <v>93</v>
      </c>
      <c r="N233">
        <v>2</v>
      </c>
      <c r="O233" s="1">
        <v>45006.074560185189</v>
      </c>
      <c r="P233" s="1">
        <v>45006.098553240743</v>
      </c>
      <c r="Q233">
        <v>1540</v>
      </c>
      <c r="R233">
        <v>533</v>
      </c>
      <c r="S233" t="b">
        <v>0</v>
      </c>
      <c r="T233" t="s">
        <v>94</v>
      </c>
      <c r="U233" t="b">
        <v>1</v>
      </c>
      <c r="V233" t="s">
        <v>387</v>
      </c>
      <c r="W233" s="1">
        <v>45006.082013888888</v>
      </c>
      <c r="X233">
        <v>322</v>
      </c>
      <c r="Y233">
        <v>77</v>
      </c>
      <c r="Z233">
        <v>0</v>
      </c>
      <c r="AA233">
        <v>77</v>
      </c>
      <c r="AB233">
        <v>0</v>
      </c>
      <c r="AC233">
        <v>19</v>
      </c>
      <c r="AD233">
        <v>55</v>
      </c>
      <c r="AE233">
        <v>0</v>
      </c>
      <c r="AF233">
        <v>0</v>
      </c>
      <c r="AG233">
        <v>0</v>
      </c>
      <c r="AH233" t="s">
        <v>388</v>
      </c>
      <c r="AI233" s="1">
        <v>45006.098553240743</v>
      </c>
      <c r="AJ233">
        <v>211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55</v>
      </c>
      <c r="AQ233">
        <v>0</v>
      </c>
      <c r="AR233">
        <v>0</v>
      </c>
      <c r="AS233">
        <v>0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559</v>
      </c>
      <c r="BG233">
        <v>34</v>
      </c>
      <c r="BH233" t="s">
        <v>105</v>
      </c>
    </row>
    <row r="234" spans="1:60">
      <c r="A234" t="s">
        <v>566</v>
      </c>
      <c r="B234" t="s">
        <v>86</v>
      </c>
      <c r="C234" t="s">
        <v>432</v>
      </c>
      <c r="D234" t="s">
        <v>88</v>
      </c>
      <c r="E234" s="2" t="str">
        <f>HYPERLINK("capsilon://?command=openfolder&amp;siteaddress=entcreditunion.emaiq-na2.net&amp;folderid=FX6B641C26-F2F2-423C-4F47-080945EF83FD","FX230232")</f>
        <v>FX230232</v>
      </c>
      <c r="F234" t="s">
        <v>19</v>
      </c>
      <c r="G234" t="s">
        <v>19</v>
      </c>
      <c r="H234" t="s">
        <v>89</v>
      </c>
      <c r="I234" t="s">
        <v>433</v>
      </c>
      <c r="J234">
        <v>0</v>
      </c>
      <c r="K234" t="s">
        <v>91</v>
      </c>
      <c r="L234" t="s">
        <v>92</v>
      </c>
      <c r="M234" t="s">
        <v>93</v>
      </c>
      <c r="N234">
        <v>2</v>
      </c>
      <c r="O234" s="1">
        <v>44987.623449074075</v>
      </c>
      <c r="P234" s="1">
        <v>44987.633020833331</v>
      </c>
      <c r="Q234">
        <v>447</v>
      </c>
      <c r="R234">
        <v>380</v>
      </c>
      <c r="S234" t="b">
        <v>0</v>
      </c>
      <c r="T234" t="s">
        <v>94</v>
      </c>
      <c r="U234" t="b">
        <v>1</v>
      </c>
      <c r="V234" t="s">
        <v>102</v>
      </c>
      <c r="W234" s="1">
        <v>44987.626689814817</v>
      </c>
      <c r="X234">
        <v>257</v>
      </c>
      <c r="Y234">
        <v>72</v>
      </c>
      <c r="Z234">
        <v>0</v>
      </c>
      <c r="AA234">
        <v>72</v>
      </c>
      <c r="AB234">
        <v>0</v>
      </c>
      <c r="AC234">
        <v>25</v>
      </c>
      <c r="AD234">
        <v>-72</v>
      </c>
      <c r="AE234">
        <v>0</v>
      </c>
      <c r="AF234">
        <v>0</v>
      </c>
      <c r="AG234">
        <v>0</v>
      </c>
      <c r="AH234" t="s">
        <v>103</v>
      </c>
      <c r="AI234" s="1">
        <v>44987.633020833331</v>
      </c>
      <c r="AJ234">
        <v>123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-72</v>
      </c>
      <c r="AQ234">
        <v>0</v>
      </c>
      <c r="AR234">
        <v>0</v>
      </c>
      <c r="AS234">
        <v>0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104</v>
      </c>
      <c r="BG234">
        <v>13</v>
      </c>
      <c r="BH234" t="s">
        <v>105</v>
      </c>
    </row>
    <row r="235" spans="1:60">
      <c r="A235" t="s">
        <v>567</v>
      </c>
      <c r="B235" t="s">
        <v>86</v>
      </c>
      <c r="C235" t="s">
        <v>557</v>
      </c>
      <c r="D235" t="s">
        <v>88</v>
      </c>
      <c r="E235" s="2" t="str">
        <f>HYPERLINK("capsilon://?command=openfolder&amp;siteaddress=entcreditunion.emaiq-na2.net&amp;folderid=FXA613C5B8-719E-3821-1C61-D66456040F01","FX2303118")</f>
        <v>FX2303118</v>
      </c>
      <c r="F235" t="s">
        <v>19</v>
      </c>
      <c r="G235" t="s">
        <v>19</v>
      </c>
      <c r="H235" t="s">
        <v>89</v>
      </c>
      <c r="I235" t="s">
        <v>563</v>
      </c>
      <c r="J235">
        <v>132</v>
      </c>
      <c r="K235" t="s">
        <v>91</v>
      </c>
      <c r="L235" t="s">
        <v>92</v>
      </c>
      <c r="M235" t="s">
        <v>93</v>
      </c>
      <c r="N235">
        <v>2</v>
      </c>
      <c r="O235" s="1">
        <v>45006.086122685185</v>
      </c>
      <c r="P235" s="1">
        <v>45006.100729166668</v>
      </c>
      <c r="Q235">
        <v>526</v>
      </c>
      <c r="R235">
        <v>736</v>
      </c>
      <c r="S235" t="b">
        <v>0</v>
      </c>
      <c r="T235" t="s">
        <v>94</v>
      </c>
      <c r="U235" t="b">
        <v>1</v>
      </c>
      <c r="V235" t="s">
        <v>387</v>
      </c>
      <c r="W235" s="1">
        <v>45006.092847222222</v>
      </c>
      <c r="X235">
        <v>549</v>
      </c>
      <c r="Y235">
        <v>77</v>
      </c>
      <c r="Z235">
        <v>0</v>
      </c>
      <c r="AA235">
        <v>77</v>
      </c>
      <c r="AB235">
        <v>0</v>
      </c>
      <c r="AC235">
        <v>19</v>
      </c>
      <c r="AD235">
        <v>55</v>
      </c>
      <c r="AE235">
        <v>0</v>
      </c>
      <c r="AF235">
        <v>0</v>
      </c>
      <c r="AG235">
        <v>0</v>
      </c>
      <c r="AH235" t="s">
        <v>388</v>
      </c>
      <c r="AI235" s="1">
        <v>45006.100729166668</v>
      </c>
      <c r="AJ235">
        <v>187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55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559</v>
      </c>
      <c r="BG235">
        <v>21</v>
      </c>
      <c r="BH235" t="s">
        <v>105</v>
      </c>
    </row>
    <row r="236" spans="1:60">
      <c r="A236" t="s">
        <v>568</v>
      </c>
      <c r="B236" t="s">
        <v>86</v>
      </c>
      <c r="C236" t="s">
        <v>435</v>
      </c>
      <c r="D236" t="s">
        <v>88</v>
      </c>
      <c r="E236" s="2" t="str">
        <f>HYPERLINK("capsilon://?command=openfolder&amp;siteaddress=entcreditunion.emaiq-na2.net&amp;folderid=FX64A44F88-38FC-AF22-23EB-A0CCF772C072","FX230313")</f>
        <v>FX230313</v>
      </c>
      <c r="F236" t="s">
        <v>19</v>
      </c>
      <c r="G236" t="s">
        <v>19</v>
      </c>
      <c r="H236" t="s">
        <v>89</v>
      </c>
      <c r="I236" t="s">
        <v>436</v>
      </c>
      <c r="J236">
        <v>0</v>
      </c>
      <c r="K236" t="s">
        <v>91</v>
      </c>
      <c r="L236" t="s">
        <v>92</v>
      </c>
      <c r="M236" t="s">
        <v>93</v>
      </c>
      <c r="N236">
        <v>2</v>
      </c>
      <c r="O236" s="1">
        <v>44987.623703703706</v>
      </c>
      <c r="P236" s="1">
        <v>44987.710185185184</v>
      </c>
      <c r="Q236">
        <v>7311</v>
      </c>
      <c r="R236">
        <v>161</v>
      </c>
      <c r="S236" t="b">
        <v>0</v>
      </c>
      <c r="T236" t="s">
        <v>94</v>
      </c>
      <c r="U236" t="b">
        <v>1</v>
      </c>
      <c r="V236" t="s">
        <v>102</v>
      </c>
      <c r="W236" s="1">
        <v>44987.668275462966</v>
      </c>
      <c r="X236">
        <v>115</v>
      </c>
      <c r="Y236">
        <v>15</v>
      </c>
      <c r="Z236">
        <v>0</v>
      </c>
      <c r="AA236">
        <v>15</v>
      </c>
      <c r="AB236">
        <v>0</v>
      </c>
      <c r="AC236">
        <v>10</v>
      </c>
      <c r="AD236">
        <v>-15</v>
      </c>
      <c r="AE236">
        <v>0</v>
      </c>
      <c r="AF236">
        <v>0</v>
      </c>
      <c r="AG236">
        <v>0</v>
      </c>
      <c r="AH236" t="s">
        <v>103</v>
      </c>
      <c r="AI236" s="1">
        <v>44987.710185185184</v>
      </c>
      <c r="AJ236">
        <v>33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-15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104</v>
      </c>
      <c r="BG236">
        <v>124</v>
      </c>
      <c r="BH236" t="s">
        <v>98</v>
      </c>
    </row>
    <row r="237" spans="1:60">
      <c r="A237" t="s">
        <v>569</v>
      </c>
      <c r="B237" t="s">
        <v>86</v>
      </c>
      <c r="C237" t="s">
        <v>435</v>
      </c>
      <c r="D237" t="s">
        <v>88</v>
      </c>
      <c r="E237" s="2" t="str">
        <f>HYPERLINK("capsilon://?command=openfolder&amp;siteaddress=entcreditunion.emaiq-na2.net&amp;folderid=FX64A44F88-38FC-AF22-23EB-A0CCF772C072","FX230313")</f>
        <v>FX230313</v>
      </c>
      <c r="F237" t="s">
        <v>19</v>
      </c>
      <c r="G237" t="s">
        <v>19</v>
      </c>
      <c r="H237" t="s">
        <v>89</v>
      </c>
      <c r="I237" t="s">
        <v>438</v>
      </c>
      <c r="J237">
        <v>0</v>
      </c>
      <c r="K237" t="s">
        <v>91</v>
      </c>
      <c r="L237" t="s">
        <v>92</v>
      </c>
      <c r="M237" t="s">
        <v>93</v>
      </c>
      <c r="N237">
        <v>2</v>
      </c>
      <c r="O237" s="1">
        <v>44987.624027777776</v>
      </c>
      <c r="P237" s="1">
        <v>44987.710520833331</v>
      </c>
      <c r="Q237">
        <v>7347</v>
      </c>
      <c r="R237">
        <v>126</v>
      </c>
      <c r="S237" t="b">
        <v>0</v>
      </c>
      <c r="T237" t="s">
        <v>94</v>
      </c>
      <c r="U237" t="b">
        <v>1</v>
      </c>
      <c r="V237" t="s">
        <v>102</v>
      </c>
      <c r="W237" s="1">
        <v>44987.669421296298</v>
      </c>
      <c r="X237">
        <v>98</v>
      </c>
      <c r="Y237">
        <v>15</v>
      </c>
      <c r="Z237">
        <v>0</v>
      </c>
      <c r="AA237">
        <v>15</v>
      </c>
      <c r="AB237">
        <v>0</v>
      </c>
      <c r="AC237">
        <v>8</v>
      </c>
      <c r="AD237">
        <v>-15</v>
      </c>
      <c r="AE237">
        <v>0</v>
      </c>
      <c r="AF237">
        <v>0</v>
      </c>
      <c r="AG237">
        <v>0</v>
      </c>
      <c r="AH237" t="s">
        <v>103</v>
      </c>
      <c r="AI237" s="1">
        <v>44987.710520833331</v>
      </c>
      <c r="AJ237">
        <v>28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-15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104</v>
      </c>
      <c r="BG237">
        <v>124</v>
      </c>
      <c r="BH237" t="s">
        <v>98</v>
      </c>
    </row>
    <row r="238" spans="1:60">
      <c r="A238" t="s">
        <v>570</v>
      </c>
      <c r="B238" t="s">
        <v>86</v>
      </c>
      <c r="C238" t="s">
        <v>571</v>
      </c>
      <c r="D238" t="s">
        <v>88</v>
      </c>
      <c r="E238" s="2" t="str">
        <f>HYPERLINK("capsilon://?command=openfolder&amp;siteaddress=entcreditunion.emaiq-na2.net&amp;folderid=FX221074F8-EBB5-4B7E-397E-960920D46F0C","FX230274")</f>
        <v>FX230274</v>
      </c>
      <c r="F238" t="s">
        <v>19</v>
      </c>
      <c r="G238" t="s">
        <v>19</v>
      </c>
      <c r="H238" t="s">
        <v>89</v>
      </c>
      <c r="I238" t="s">
        <v>572</v>
      </c>
      <c r="J238">
        <v>0</v>
      </c>
      <c r="K238" t="s">
        <v>91</v>
      </c>
      <c r="L238" t="s">
        <v>92</v>
      </c>
      <c r="M238" t="s">
        <v>93</v>
      </c>
      <c r="N238">
        <v>2</v>
      </c>
      <c r="O238" s="1">
        <v>44987.639814814815</v>
      </c>
      <c r="P238" s="1">
        <v>44987.717881944445</v>
      </c>
      <c r="Q238">
        <v>6624</v>
      </c>
      <c r="R238">
        <v>121</v>
      </c>
      <c r="S238" t="b">
        <v>0</v>
      </c>
      <c r="T238" t="s">
        <v>94</v>
      </c>
      <c r="U238" t="b">
        <v>0</v>
      </c>
      <c r="V238" t="s">
        <v>102</v>
      </c>
      <c r="W238" s="1">
        <v>44987.686840277776</v>
      </c>
      <c r="X238">
        <v>58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103</v>
      </c>
      <c r="AI238" s="1">
        <v>44987.717881944445</v>
      </c>
      <c r="AJ238">
        <v>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104</v>
      </c>
      <c r="BG238">
        <v>112</v>
      </c>
      <c r="BH238" t="s">
        <v>105</v>
      </c>
    </row>
    <row r="239" spans="1:60">
      <c r="A239" t="s">
        <v>573</v>
      </c>
      <c r="B239" t="s">
        <v>86</v>
      </c>
      <c r="C239" t="s">
        <v>571</v>
      </c>
      <c r="D239" t="s">
        <v>88</v>
      </c>
      <c r="E239" s="2" t="str">
        <f>HYPERLINK("capsilon://?command=openfolder&amp;siteaddress=entcreditunion.emaiq-na2.net&amp;folderid=FX221074F8-EBB5-4B7E-397E-960920D46F0C","FX230274")</f>
        <v>FX230274</v>
      </c>
      <c r="F239" t="s">
        <v>19</v>
      </c>
      <c r="G239" t="s">
        <v>19</v>
      </c>
      <c r="H239" t="s">
        <v>89</v>
      </c>
      <c r="I239" t="s">
        <v>574</v>
      </c>
      <c r="J239">
        <v>0</v>
      </c>
      <c r="K239" t="s">
        <v>91</v>
      </c>
      <c r="L239" t="s">
        <v>92</v>
      </c>
      <c r="M239" t="s">
        <v>93</v>
      </c>
      <c r="N239">
        <v>1</v>
      </c>
      <c r="O239" s="1">
        <v>44987.640381944446</v>
      </c>
      <c r="P239" s="1">
        <v>44987.688217592593</v>
      </c>
      <c r="Q239">
        <v>4015</v>
      </c>
      <c r="R239">
        <v>118</v>
      </c>
      <c r="S239" t="b">
        <v>0</v>
      </c>
      <c r="T239" t="s">
        <v>94</v>
      </c>
      <c r="U239" t="b">
        <v>0</v>
      </c>
      <c r="V239" t="s">
        <v>102</v>
      </c>
      <c r="W239" s="1">
        <v>44987.688217592593</v>
      </c>
      <c r="X239">
        <v>118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35</v>
      </c>
      <c r="AF239">
        <v>0</v>
      </c>
      <c r="AG239">
        <v>1</v>
      </c>
      <c r="AH239" t="s">
        <v>94</v>
      </c>
      <c r="AI239" t="s">
        <v>94</v>
      </c>
      <c r="AJ239" t="s">
        <v>94</v>
      </c>
      <c r="AK239" t="s">
        <v>94</v>
      </c>
      <c r="AL239" t="s">
        <v>94</v>
      </c>
      <c r="AM239" t="s">
        <v>94</v>
      </c>
      <c r="AN239" t="s">
        <v>94</v>
      </c>
      <c r="AO239" t="s">
        <v>94</v>
      </c>
      <c r="AP239" t="s">
        <v>94</v>
      </c>
      <c r="AQ239" t="s">
        <v>94</v>
      </c>
      <c r="AR239" t="s">
        <v>94</v>
      </c>
      <c r="AS239" t="s">
        <v>94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104</v>
      </c>
      <c r="BG239">
        <v>68</v>
      </c>
      <c r="BH239" t="s">
        <v>105</v>
      </c>
    </row>
    <row r="240" spans="1:60">
      <c r="A240" t="s">
        <v>575</v>
      </c>
      <c r="B240" t="s">
        <v>86</v>
      </c>
      <c r="C240" t="s">
        <v>576</v>
      </c>
      <c r="D240" t="s">
        <v>88</v>
      </c>
      <c r="E240" s="2" t="str">
        <f>HYPERLINK("capsilon://?command=openfolder&amp;siteaddress=entcreditunion.emaiq-na2.net&amp;folderid=FX08144A3A-33A9-750A-FA91-28E415FD2E5B","FX230374")</f>
        <v>FX230374</v>
      </c>
      <c r="F240" t="s">
        <v>19</v>
      </c>
      <c r="G240" t="s">
        <v>19</v>
      </c>
      <c r="H240" t="s">
        <v>89</v>
      </c>
      <c r="I240" t="s">
        <v>577</v>
      </c>
      <c r="J240">
        <v>0</v>
      </c>
      <c r="K240" t="s">
        <v>91</v>
      </c>
      <c r="L240" t="s">
        <v>92</v>
      </c>
      <c r="M240" t="s">
        <v>93</v>
      </c>
      <c r="N240">
        <v>1</v>
      </c>
      <c r="O240" s="1">
        <v>45006.622499999998</v>
      </c>
      <c r="P240" s="1">
        <v>45006.657638888886</v>
      </c>
      <c r="Q240">
        <v>2700</v>
      </c>
      <c r="R240">
        <v>336</v>
      </c>
      <c r="S240" t="b">
        <v>0</v>
      </c>
      <c r="T240" t="s">
        <v>94</v>
      </c>
      <c r="U240" t="b">
        <v>0</v>
      </c>
      <c r="V240" t="s">
        <v>186</v>
      </c>
      <c r="W240" s="1">
        <v>45006.657638888886</v>
      </c>
      <c r="X240">
        <v>336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 t="s">
        <v>94</v>
      </c>
      <c r="AI240" t="s">
        <v>94</v>
      </c>
      <c r="AJ240" t="s">
        <v>94</v>
      </c>
      <c r="AK240" t="s">
        <v>94</v>
      </c>
      <c r="AL240" t="s">
        <v>94</v>
      </c>
      <c r="AM240" t="s">
        <v>94</v>
      </c>
      <c r="AN240" t="s">
        <v>94</v>
      </c>
      <c r="AO240" t="s">
        <v>94</v>
      </c>
      <c r="AP240" t="s">
        <v>94</v>
      </c>
      <c r="AQ240" t="s">
        <v>94</v>
      </c>
      <c r="AR240" t="s">
        <v>94</v>
      </c>
      <c r="AS240" t="s">
        <v>94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559</v>
      </c>
      <c r="BG240">
        <v>50</v>
      </c>
      <c r="BH240" t="s">
        <v>105</v>
      </c>
    </row>
    <row r="241" spans="1:60">
      <c r="A241" t="s">
        <v>578</v>
      </c>
      <c r="B241" t="s">
        <v>86</v>
      </c>
      <c r="C241" t="s">
        <v>576</v>
      </c>
      <c r="D241" t="s">
        <v>88</v>
      </c>
      <c r="E241" s="2" t="str">
        <f>HYPERLINK("capsilon://?command=openfolder&amp;siteaddress=entcreditunion.emaiq-na2.net&amp;folderid=FX08144A3A-33A9-750A-FA91-28E415FD2E5B","FX230374")</f>
        <v>FX230374</v>
      </c>
      <c r="F241" t="s">
        <v>19</v>
      </c>
      <c r="G241" t="s">
        <v>19</v>
      </c>
      <c r="H241" t="s">
        <v>89</v>
      </c>
      <c r="I241" t="s">
        <v>577</v>
      </c>
      <c r="J241">
        <v>0</v>
      </c>
      <c r="K241" t="s">
        <v>91</v>
      </c>
      <c r="L241" t="s">
        <v>92</v>
      </c>
      <c r="M241" t="s">
        <v>93</v>
      </c>
      <c r="N241">
        <v>2</v>
      </c>
      <c r="O241" s="1">
        <v>45006.65792824074</v>
      </c>
      <c r="P241" s="1">
        <v>45006.695567129631</v>
      </c>
      <c r="Q241">
        <v>2580</v>
      </c>
      <c r="R241">
        <v>672</v>
      </c>
      <c r="S241" t="b">
        <v>0</v>
      </c>
      <c r="T241" t="s">
        <v>94</v>
      </c>
      <c r="U241" t="b">
        <v>1</v>
      </c>
      <c r="V241" t="s">
        <v>422</v>
      </c>
      <c r="W241" s="1">
        <v>45006.689421296294</v>
      </c>
      <c r="X241">
        <v>374</v>
      </c>
      <c r="Y241">
        <v>49</v>
      </c>
      <c r="Z241">
        <v>0</v>
      </c>
      <c r="AA241">
        <v>49</v>
      </c>
      <c r="AB241">
        <v>0</v>
      </c>
      <c r="AC241">
        <v>8</v>
      </c>
      <c r="AD241">
        <v>-49</v>
      </c>
      <c r="AE241">
        <v>0</v>
      </c>
      <c r="AF241">
        <v>0</v>
      </c>
      <c r="AG241">
        <v>0</v>
      </c>
      <c r="AH241" t="s">
        <v>579</v>
      </c>
      <c r="AI241" s="1">
        <v>45006.695567129631</v>
      </c>
      <c r="AJ241">
        <v>230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-50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559</v>
      </c>
      <c r="BG241">
        <v>54</v>
      </c>
      <c r="BH241" t="s">
        <v>105</v>
      </c>
    </row>
    <row r="242" spans="1:60">
      <c r="A242" t="s">
        <v>580</v>
      </c>
      <c r="B242" t="s">
        <v>86</v>
      </c>
      <c r="C242" t="s">
        <v>571</v>
      </c>
      <c r="D242" t="s">
        <v>88</v>
      </c>
      <c r="E242" s="2" t="str">
        <f>HYPERLINK("capsilon://?command=openfolder&amp;siteaddress=entcreditunion.emaiq-na2.net&amp;folderid=FX221074F8-EBB5-4B7E-397E-960920D46F0C","FX230274")</f>
        <v>FX230274</v>
      </c>
      <c r="F242" t="s">
        <v>19</v>
      </c>
      <c r="G242" t="s">
        <v>19</v>
      </c>
      <c r="H242" t="s">
        <v>89</v>
      </c>
      <c r="I242" t="s">
        <v>581</v>
      </c>
      <c r="J242">
        <v>0</v>
      </c>
      <c r="K242" t="s">
        <v>91</v>
      </c>
      <c r="L242" t="s">
        <v>92</v>
      </c>
      <c r="M242" t="s">
        <v>93</v>
      </c>
      <c r="N242">
        <v>2</v>
      </c>
      <c r="O242" s="1">
        <v>44987.6405787037</v>
      </c>
      <c r="P242" s="1">
        <v>44987.717951388891</v>
      </c>
      <c r="Q242">
        <v>6639</v>
      </c>
      <c r="R242">
        <v>46</v>
      </c>
      <c r="S242" t="b">
        <v>0</v>
      </c>
      <c r="T242" t="s">
        <v>94</v>
      </c>
      <c r="U242" t="b">
        <v>0</v>
      </c>
      <c r="V242" t="s">
        <v>102</v>
      </c>
      <c r="W242" s="1">
        <v>44987.688692129632</v>
      </c>
      <c r="X242">
        <v>40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15</v>
      </c>
      <c r="AF242">
        <v>1</v>
      </c>
      <c r="AG242">
        <v>1</v>
      </c>
      <c r="AH242" t="s">
        <v>103</v>
      </c>
      <c r="AI242" s="1">
        <v>44987.717951388891</v>
      </c>
      <c r="AJ242">
        <v>6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1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104</v>
      </c>
      <c r="BG242">
        <v>111</v>
      </c>
      <c r="BH242" t="s">
        <v>105</v>
      </c>
    </row>
    <row r="243" spans="1:60">
      <c r="A243" t="s">
        <v>582</v>
      </c>
      <c r="B243" t="s">
        <v>86</v>
      </c>
      <c r="C243" t="s">
        <v>583</v>
      </c>
      <c r="D243" t="s">
        <v>88</v>
      </c>
      <c r="E243" s="2" t="str">
        <f>HYPERLINK("capsilon://?command=openfolder&amp;siteaddress=entcreditunion.emaiq-na2.net&amp;folderid=FXADEF7780-4C5A-E910-DA03-D9973F7121E0","FX230275")</f>
        <v>FX230275</v>
      </c>
      <c r="F243" t="s">
        <v>19</v>
      </c>
      <c r="G243" t="s">
        <v>19</v>
      </c>
      <c r="H243" t="s">
        <v>89</v>
      </c>
      <c r="I243" t="s">
        <v>584</v>
      </c>
      <c r="J243">
        <v>0</v>
      </c>
      <c r="K243" t="s">
        <v>91</v>
      </c>
      <c r="L243" t="s">
        <v>92</v>
      </c>
      <c r="M243" t="s">
        <v>93</v>
      </c>
      <c r="N243">
        <v>2</v>
      </c>
      <c r="O243" s="1">
        <v>45007.466215277775</v>
      </c>
      <c r="P243" s="1">
        <v>45007.58693287037</v>
      </c>
      <c r="Q243">
        <v>10192</v>
      </c>
      <c r="R243">
        <v>238</v>
      </c>
      <c r="S243" t="b">
        <v>0</v>
      </c>
      <c r="T243" t="s">
        <v>94</v>
      </c>
      <c r="U243" t="b">
        <v>0</v>
      </c>
      <c r="V243" t="s">
        <v>186</v>
      </c>
      <c r="W243" s="1">
        <v>45007.523969907408</v>
      </c>
      <c r="X243">
        <v>224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 t="s">
        <v>96</v>
      </c>
      <c r="AI243" s="1">
        <v>45007.58693287037</v>
      </c>
      <c r="AJ243">
        <v>14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585</v>
      </c>
      <c r="BG243">
        <v>173</v>
      </c>
      <c r="BH243" t="s">
        <v>98</v>
      </c>
    </row>
    <row r="244" spans="1:60">
      <c r="A244" t="s">
        <v>586</v>
      </c>
      <c r="B244" t="s">
        <v>86</v>
      </c>
      <c r="C244" t="s">
        <v>571</v>
      </c>
      <c r="D244" t="s">
        <v>88</v>
      </c>
      <c r="E244" s="2" t="str">
        <f>HYPERLINK("capsilon://?command=openfolder&amp;siteaddress=entcreditunion.emaiq-na2.net&amp;folderid=FX221074F8-EBB5-4B7E-397E-960920D46F0C","FX230274")</f>
        <v>FX230274</v>
      </c>
      <c r="F244" t="s">
        <v>19</v>
      </c>
      <c r="G244" t="s">
        <v>19</v>
      </c>
      <c r="H244" t="s">
        <v>89</v>
      </c>
      <c r="I244" t="s">
        <v>587</v>
      </c>
      <c r="J244">
        <v>0</v>
      </c>
      <c r="K244" t="s">
        <v>91</v>
      </c>
      <c r="L244" t="s">
        <v>92</v>
      </c>
      <c r="M244" t="s">
        <v>93</v>
      </c>
      <c r="N244">
        <v>1</v>
      </c>
      <c r="O244" s="1">
        <v>44987.641365740739</v>
      </c>
      <c r="P244" s="1">
        <v>44987.69023148148</v>
      </c>
      <c r="Q244">
        <v>4090</v>
      </c>
      <c r="R244">
        <v>132</v>
      </c>
      <c r="S244" t="b">
        <v>0</v>
      </c>
      <c r="T244" t="s">
        <v>94</v>
      </c>
      <c r="U244" t="b">
        <v>0</v>
      </c>
      <c r="V244" t="s">
        <v>102</v>
      </c>
      <c r="W244" s="1">
        <v>44987.69023148148</v>
      </c>
      <c r="X244">
        <v>132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23</v>
      </c>
      <c r="AF244">
        <v>0</v>
      </c>
      <c r="AG244">
        <v>1</v>
      </c>
      <c r="AH244" t="s">
        <v>94</v>
      </c>
      <c r="AI244" t="s">
        <v>94</v>
      </c>
      <c r="AJ244" t="s">
        <v>94</v>
      </c>
      <c r="AK244" t="s">
        <v>94</v>
      </c>
      <c r="AL244" t="s">
        <v>94</v>
      </c>
      <c r="AM244" t="s">
        <v>94</v>
      </c>
      <c r="AN244" t="s">
        <v>94</v>
      </c>
      <c r="AO244" t="s">
        <v>94</v>
      </c>
      <c r="AP244" t="s">
        <v>94</v>
      </c>
      <c r="AQ244" t="s">
        <v>94</v>
      </c>
      <c r="AR244" t="s">
        <v>94</v>
      </c>
      <c r="AS244" t="s">
        <v>94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104</v>
      </c>
      <c r="BG244">
        <v>70</v>
      </c>
      <c r="BH244" t="s">
        <v>105</v>
      </c>
    </row>
    <row r="245" spans="1:60">
      <c r="A245" t="s">
        <v>588</v>
      </c>
      <c r="B245" t="s">
        <v>86</v>
      </c>
      <c r="C245" t="s">
        <v>435</v>
      </c>
      <c r="D245" t="s">
        <v>88</v>
      </c>
      <c r="E245" s="2" t="str">
        <f>HYPERLINK("capsilon://?command=openfolder&amp;siteaddress=entcreditunion.emaiq-na2.net&amp;folderid=FX64A44F88-38FC-AF22-23EB-A0CCF772C072","FX230313")</f>
        <v>FX230313</v>
      </c>
      <c r="F245" t="s">
        <v>19</v>
      </c>
      <c r="G245" t="s">
        <v>19</v>
      </c>
      <c r="H245" t="s">
        <v>89</v>
      </c>
      <c r="I245" t="s">
        <v>457</v>
      </c>
      <c r="J245">
        <v>0</v>
      </c>
      <c r="K245" t="s">
        <v>91</v>
      </c>
      <c r="L245" t="s">
        <v>92</v>
      </c>
      <c r="M245" t="s">
        <v>93</v>
      </c>
      <c r="N245">
        <v>2</v>
      </c>
      <c r="O245" s="1">
        <v>44987.670381944445</v>
      </c>
      <c r="P245" s="1">
        <v>44987.711041666669</v>
      </c>
      <c r="Q245">
        <v>3287</v>
      </c>
      <c r="R245">
        <v>226</v>
      </c>
      <c r="S245" t="b">
        <v>0</v>
      </c>
      <c r="T245" t="s">
        <v>94</v>
      </c>
      <c r="U245" t="b">
        <v>1</v>
      </c>
      <c r="V245" t="s">
        <v>102</v>
      </c>
      <c r="W245" s="1">
        <v>44987.673148148147</v>
      </c>
      <c r="X245">
        <v>182</v>
      </c>
      <c r="Y245">
        <v>23</v>
      </c>
      <c r="Z245">
        <v>0</v>
      </c>
      <c r="AA245">
        <v>23</v>
      </c>
      <c r="AB245">
        <v>0</v>
      </c>
      <c r="AC245">
        <v>17</v>
      </c>
      <c r="AD245">
        <v>-23</v>
      </c>
      <c r="AE245">
        <v>0</v>
      </c>
      <c r="AF245">
        <v>0</v>
      </c>
      <c r="AG245">
        <v>0</v>
      </c>
      <c r="AH245" t="s">
        <v>103</v>
      </c>
      <c r="AI245" s="1">
        <v>44987.711041666669</v>
      </c>
      <c r="AJ245">
        <v>44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-23</v>
      </c>
      <c r="AQ245">
        <v>0</v>
      </c>
      <c r="AR245">
        <v>0</v>
      </c>
      <c r="AS245">
        <v>0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104</v>
      </c>
      <c r="BG245">
        <v>58</v>
      </c>
      <c r="BH245" t="s">
        <v>105</v>
      </c>
    </row>
    <row r="246" spans="1:60">
      <c r="A246" t="s">
        <v>589</v>
      </c>
      <c r="B246" t="s">
        <v>86</v>
      </c>
      <c r="C246" t="s">
        <v>87</v>
      </c>
      <c r="D246" t="s">
        <v>88</v>
      </c>
      <c r="E246" s="2" t="str">
        <f>HYPERLINK("capsilon://?command=openfolder&amp;siteaddress=entcreditunion.emaiq-na2.net&amp;folderid=FXE7BDEED7-0D58-22A8-BADA-BF696F8D58BE","FX2303127")</f>
        <v>FX2303127</v>
      </c>
      <c r="F246" t="s">
        <v>19</v>
      </c>
      <c r="G246" t="s">
        <v>19</v>
      </c>
      <c r="H246" t="s">
        <v>89</v>
      </c>
      <c r="I246" t="s">
        <v>590</v>
      </c>
      <c r="J246">
        <v>0</v>
      </c>
      <c r="K246" t="s">
        <v>91</v>
      </c>
      <c r="L246" t="s">
        <v>92</v>
      </c>
      <c r="M246" t="s">
        <v>93</v>
      </c>
      <c r="N246">
        <v>2</v>
      </c>
      <c r="O246" s="1">
        <v>45007.675115740742</v>
      </c>
      <c r="P246" s="1">
        <v>45007.702986111108</v>
      </c>
      <c r="Q246">
        <v>2329</v>
      </c>
      <c r="R246">
        <v>79</v>
      </c>
      <c r="S246" t="b">
        <v>0</v>
      </c>
      <c r="T246" t="s">
        <v>94</v>
      </c>
      <c r="U246" t="b">
        <v>0</v>
      </c>
      <c r="V246" t="s">
        <v>422</v>
      </c>
      <c r="W246" s="1">
        <v>45007.687013888892</v>
      </c>
      <c r="X246">
        <v>27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2</v>
      </c>
      <c r="AG246">
        <v>0</v>
      </c>
      <c r="AH246" t="s">
        <v>96</v>
      </c>
      <c r="AI246" s="1">
        <v>45007.702986111108</v>
      </c>
      <c r="AJ246">
        <v>21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585</v>
      </c>
      <c r="BG246">
        <v>40</v>
      </c>
      <c r="BH246" t="s">
        <v>105</v>
      </c>
    </row>
    <row r="247" spans="1:60">
      <c r="A247" t="s">
        <v>591</v>
      </c>
      <c r="B247" t="s">
        <v>86</v>
      </c>
      <c r="C247" t="s">
        <v>87</v>
      </c>
      <c r="D247" t="s">
        <v>88</v>
      </c>
      <c r="E247" s="2" t="str">
        <f>HYPERLINK("capsilon://?command=openfolder&amp;siteaddress=entcreditunion.emaiq-na2.net&amp;folderid=FXE7BDEED7-0D58-22A8-BADA-BF696F8D58BE","FX2303127")</f>
        <v>FX2303127</v>
      </c>
      <c r="F247" t="s">
        <v>19</v>
      </c>
      <c r="G247" t="s">
        <v>19</v>
      </c>
      <c r="H247" t="s">
        <v>89</v>
      </c>
      <c r="I247" t="s">
        <v>592</v>
      </c>
      <c r="J247">
        <v>0</v>
      </c>
      <c r="K247" t="s">
        <v>91</v>
      </c>
      <c r="L247" t="s">
        <v>92</v>
      </c>
      <c r="M247" t="s">
        <v>93</v>
      </c>
      <c r="N247">
        <v>2</v>
      </c>
      <c r="O247" s="1">
        <v>45007.678495370368</v>
      </c>
      <c r="P247" s="1">
        <v>45007.703101851854</v>
      </c>
      <c r="Q247">
        <v>2107</v>
      </c>
      <c r="R247">
        <v>19</v>
      </c>
      <c r="S247" t="b">
        <v>0</v>
      </c>
      <c r="T247" t="s">
        <v>94</v>
      </c>
      <c r="U247" t="b">
        <v>0</v>
      </c>
      <c r="V247" t="s">
        <v>422</v>
      </c>
      <c r="W247" s="1">
        <v>45007.68712962963</v>
      </c>
      <c r="X247">
        <v>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 t="s">
        <v>96</v>
      </c>
      <c r="AI247" s="1">
        <v>45007.703101851854</v>
      </c>
      <c r="AJ247">
        <v>10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585</v>
      </c>
      <c r="BG247">
        <v>35</v>
      </c>
      <c r="BH247" t="s">
        <v>105</v>
      </c>
    </row>
    <row r="248" spans="1:60">
      <c r="A248" t="s">
        <v>593</v>
      </c>
      <c r="B248" t="s">
        <v>86</v>
      </c>
      <c r="C248" t="s">
        <v>87</v>
      </c>
      <c r="D248" t="s">
        <v>88</v>
      </c>
      <c r="E248" s="2" t="str">
        <f>HYPERLINK("capsilon://?command=openfolder&amp;siteaddress=entcreditunion.emaiq-na2.net&amp;folderid=FXE7BDEED7-0D58-22A8-BADA-BF696F8D58BE","FX2303127")</f>
        <v>FX2303127</v>
      </c>
      <c r="F248" t="s">
        <v>19</v>
      </c>
      <c r="G248" t="s">
        <v>19</v>
      </c>
      <c r="H248" t="s">
        <v>89</v>
      </c>
      <c r="I248" t="s">
        <v>594</v>
      </c>
      <c r="J248">
        <v>0</v>
      </c>
      <c r="K248" t="s">
        <v>91</v>
      </c>
      <c r="L248" t="s">
        <v>92</v>
      </c>
      <c r="M248" t="s">
        <v>93</v>
      </c>
      <c r="N248">
        <v>2</v>
      </c>
      <c r="O248" s="1">
        <v>45007.678576388891</v>
      </c>
      <c r="P248" s="1">
        <v>45007.703194444446</v>
      </c>
      <c r="Q248">
        <v>2110</v>
      </c>
      <c r="R248">
        <v>17</v>
      </c>
      <c r="S248" t="b">
        <v>0</v>
      </c>
      <c r="T248" t="s">
        <v>94</v>
      </c>
      <c r="U248" t="b">
        <v>0</v>
      </c>
      <c r="V248" t="s">
        <v>422</v>
      </c>
      <c r="W248" s="1">
        <v>45007.687245370369</v>
      </c>
      <c r="X248">
        <v>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 t="s">
        <v>96</v>
      </c>
      <c r="AI248" s="1">
        <v>45007.703194444446</v>
      </c>
      <c r="AJ248">
        <v>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585</v>
      </c>
      <c r="BG248">
        <v>35</v>
      </c>
      <c r="BH248" t="s">
        <v>105</v>
      </c>
    </row>
    <row r="249" spans="1:60">
      <c r="A249" t="s">
        <v>595</v>
      </c>
      <c r="B249" t="s">
        <v>86</v>
      </c>
      <c r="C249" t="s">
        <v>435</v>
      </c>
      <c r="D249" t="s">
        <v>88</v>
      </c>
      <c r="E249" s="2" t="str">
        <f>HYPERLINK("capsilon://?command=openfolder&amp;siteaddress=entcreditunion.emaiq-na2.net&amp;folderid=FX64A44F88-38FC-AF22-23EB-A0CCF772C072","FX230313")</f>
        <v>FX230313</v>
      </c>
      <c r="F249" t="s">
        <v>19</v>
      </c>
      <c r="G249" t="s">
        <v>19</v>
      </c>
      <c r="H249" t="s">
        <v>89</v>
      </c>
      <c r="I249" t="s">
        <v>473</v>
      </c>
      <c r="J249">
        <v>0</v>
      </c>
      <c r="K249" t="s">
        <v>91</v>
      </c>
      <c r="L249" t="s">
        <v>92</v>
      </c>
      <c r="M249" t="s">
        <v>93</v>
      </c>
      <c r="N249">
        <v>2</v>
      </c>
      <c r="O249" s="1">
        <v>44987.674293981479</v>
      </c>
      <c r="P249" s="1">
        <v>44987.712685185186</v>
      </c>
      <c r="Q249">
        <v>2986</v>
      </c>
      <c r="R249">
        <v>331</v>
      </c>
      <c r="S249" t="b">
        <v>0</v>
      </c>
      <c r="T249" t="s">
        <v>94</v>
      </c>
      <c r="U249" t="b">
        <v>1</v>
      </c>
      <c r="V249" t="s">
        <v>102</v>
      </c>
      <c r="W249" s="1">
        <v>44987.676886574074</v>
      </c>
      <c r="X249">
        <v>190</v>
      </c>
      <c r="Y249">
        <v>32</v>
      </c>
      <c r="Z249">
        <v>0</v>
      </c>
      <c r="AA249">
        <v>32</v>
      </c>
      <c r="AB249">
        <v>0</v>
      </c>
      <c r="AC249">
        <v>14</v>
      </c>
      <c r="AD249">
        <v>-32</v>
      </c>
      <c r="AE249">
        <v>0</v>
      </c>
      <c r="AF249">
        <v>0</v>
      </c>
      <c r="AG249">
        <v>0</v>
      </c>
      <c r="AH249" t="s">
        <v>103</v>
      </c>
      <c r="AI249" s="1">
        <v>44987.712685185186</v>
      </c>
      <c r="AJ249">
        <v>141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-33</v>
      </c>
      <c r="AQ249">
        <v>0</v>
      </c>
      <c r="AR249">
        <v>0</v>
      </c>
      <c r="AS249">
        <v>0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104</v>
      </c>
      <c r="BG249">
        <v>55</v>
      </c>
      <c r="BH249" t="s">
        <v>105</v>
      </c>
    </row>
    <row r="250" spans="1:60">
      <c r="A250" t="s">
        <v>596</v>
      </c>
      <c r="B250" t="s">
        <v>86</v>
      </c>
      <c r="C250" t="s">
        <v>435</v>
      </c>
      <c r="D250" t="s">
        <v>88</v>
      </c>
      <c r="E250" s="2" t="str">
        <f>HYPERLINK("capsilon://?command=openfolder&amp;siteaddress=entcreditunion.emaiq-na2.net&amp;folderid=FX64A44F88-38FC-AF22-23EB-A0CCF772C072","FX230313")</f>
        <v>FX230313</v>
      </c>
      <c r="F250" t="s">
        <v>19</v>
      </c>
      <c r="G250" t="s">
        <v>19</v>
      </c>
      <c r="H250" t="s">
        <v>89</v>
      </c>
      <c r="I250" t="s">
        <v>489</v>
      </c>
      <c r="J250">
        <v>0</v>
      </c>
      <c r="K250" t="s">
        <v>91</v>
      </c>
      <c r="L250" t="s">
        <v>92</v>
      </c>
      <c r="M250" t="s">
        <v>93</v>
      </c>
      <c r="N250">
        <v>2</v>
      </c>
      <c r="O250" s="1">
        <v>44987.674953703703</v>
      </c>
      <c r="P250" s="1">
        <v>44987.713090277779</v>
      </c>
      <c r="Q250">
        <v>3183</v>
      </c>
      <c r="R250">
        <v>112</v>
      </c>
      <c r="S250" t="b">
        <v>0</v>
      </c>
      <c r="T250" t="s">
        <v>94</v>
      </c>
      <c r="U250" t="b">
        <v>1</v>
      </c>
      <c r="V250" t="s">
        <v>102</v>
      </c>
      <c r="W250" s="1">
        <v>44987.677800925929</v>
      </c>
      <c r="X250">
        <v>78</v>
      </c>
      <c r="Y250">
        <v>15</v>
      </c>
      <c r="Z250">
        <v>0</v>
      </c>
      <c r="AA250">
        <v>15</v>
      </c>
      <c r="AB250">
        <v>0</v>
      </c>
      <c r="AC250">
        <v>3</v>
      </c>
      <c r="AD250">
        <v>-15</v>
      </c>
      <c r="AE250">
        <v>0</v>
      </c>
      <c r="AF250">
        <v>0</v>
      </c>
      <c r="AG250">
        <v>0</v>
      </c>
      <c r="AH250" t="s">
        <v>103</v>
      </c>
      <c r="AI250" s="1">
        <v>44987.713090277779</v>
      </c>
      <c r="AJ250">
        <v>34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-15</v>
      </c>
      <c r="AQ250">
        <v>0</v>
      </c>
      <c r="AR250">
        <v>0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104</v>
      </c>
      <c r="BG250">
        <v>54</v>
      </c>
      <c r="BH250" t="s">
        <v>105</v>
      </c>
    </row>
    <row r="251" spans="1:60">
      <c r="A251" t="s">
        <v>597</v>
      </c>
      <c r="B251" t="s">
        <v>86</v>
      </c>
      <c r="C251" t="s">
        <v>435</v>
      </c>
      <c r="D251" t="s">
        <v>88</v>
      </c>
      <c r="E251" s="2" t="str">
        <f>HYPERLINK("capsilon://?command=openfolder&amp;siteaddress=entcreditunion.emaiq-na2.net&amp;folderid=FX64A44F88-38FC-AF22-23EB-A0CCF772C072","FX230313")</f>
        <v>FX230313</v>
      </c>
      <c r="F251" t="s">
        <v>19</v>
      </c>
      <c r="G251" t="s">
        <v>19</v>
      </c>
      <c r="H251" t="s">
        <v>89</v>
      </c>
      <c r="I251" t="s">
        <v>494</v>
      </c>
      <c r="J251">
        <v>0</v>
      </c>
      <c r="K251" t="s">
        <v>91</v>
      </c>
      <c r="L251" t="s">
        <v>92</v>
      </c>
      <c r="M251" t="s">
        <v>93</v>
      </c>
      <c r="N251">
        <v>2</v>
      </c>
      <c r="O251" s="1">
        <v>44987.679340277777</v>
      </c>
      <c r="P251" s="1">
        <v>44987.713703703703</v>
      </c>
      <c r="Q251">
        <v>2727</v>
      </c>
      <c r="R251">
        <v>242</v>
      </c>
      <c r="S251" t="b">
        <v>0</v>
      </c>
      <c r="T251" t="s">
        <v>94</v>
      </c>
      <c r="U251" t="b">
        <v>1</v>
      </c>
      <c r="V251" t="s">
        <v>102</v>
      </c>
      <c r="W251" s="1">
        <v>44987.68172453704</v>
      </c>
      <c r="X251">
        <v>190</v>
      </c>
      <c r="Y251">
        <v>34</v>
      </c>
      <c r="Z251">
        <v>0</v>
      </c>
      <c r="AA251">
        <v>34</v>
      </c>
      <c r="AB251">
        <v>0</v>
      </c>
      <c r="AC251">
        <v>18</v>
      </c>
      <c r="AD251">
        <v>-34</v>
      </c>
      <c r="AE251">
        <v>0</v>
      </c>
      <c r="AF251">
        <v>0</v>
      </c>
      <c r="AG251">
        <v>0</v>
      </c>
      <c r="AH251" t="s">
        <v>103</v>
      </c>
      <c r="AI251" s="1">
        <v>44987.713703703703</v>
      </c>
      <c r="AJ251">
        <v>52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-34</v>
      </c>
      <c r="AQ251">
        <v>0</v>
      </c>
      <c r="AR251">
        <v>0</v>
      </c>
      <c r="AS251">
        <v>0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104</v>
      </c>
      <c r="BG251">
        <v>49</v>
      </c>
      <c r="BH251" t="s">
        <v>105</v>
      </c>
    </row>
    <row r="252" spans="1:60">
      <c r="A252" t="s">
        <v>598</v>
      </c>
      <c r="B252" t="s">
        <v>86</v>
      </c>
      <c r="C252" t="s">
        <v>435</v>
      </c>
      <c r="D252" t="s">
        <v>88</v>
      </c>
      <c r="E252" s="2" t="str">
        <f>HYPERLINK("capsilon://?command=openfolder&amp;siteaddress=entcreditunion.emaiq-na2.net&amp;folderid=FX64A44F88-38FC-AF22-23EB-A0CCF772C072","FX230313")</f>
        <v>FX230313</v>
      </c>
      <c r="F252" t="s">
        <v>19</v>
      </c>
      <c r="G252" t="s">
        <v>19</v>
      </c>
      <c r="H252" t="s">
        <v>89</v>
      </c>
      <c r="I252" t="s">
        <v>504</v>
      </c>
      <c r="J252">
        <v>0</v>
      </c>
      <c r="K252" t="s">
        <v>91</v>
      </c>
      <c r="L252" t="s">
        <v>92</v>
      </c>
      <c r="M252" t="s">
        <v>93</v>
      </c>
      <c r="N252">
        <v>2</v>
      </c>
      <c r="O252" s="1">
        <v>44987.679872685185</v>
      </c>
      <c r="P252" s="1">
        <v>44987.715428240743</v>
      </c>
      <c r="Q252">
        <v>2542</v>
      </c>
      <c r="R252">
        <v>530</v>
      </c>
      <c r="S252" t="b">
        <v>0</v>
      </c>
      <c r="T252" t="s">
        <v>94</v>
      </c>
      <c r="U252" t="b">
        <v>1</v>
      </c>
      <c r="V252" t="s">
        <v>102</v>
      </c>
      <c r="W252" s="1">
        <v>44987.686157407406</v>
      </c>
      <c r="X252">
        <v>382</v>
      </c>
      <c r="Y252">
        <v>34</v>
      </c>
      <c r="Z252">
        <v>0</v>
      </c>
      <c r="AA252">
        <v>34</v>
      </c>
      <c r="AB252">
        <v>0</v>
      </c>
      <c r="AC252">
        <v>25</v>
      </c>
      <c r="AD252">
        <v>-34</v>
      </c>
      <c r="AE252">
        <v>0</v>
      </c>
      <c r="AF252">
        <v>0</v>
      </c>
      <c r="AG252">
        <v>0</v>
      </c>
      <c r="AH252" t="s">
        <v>103</v>
      </c>
      <c r="AI252" s="1">
        <v>44987.715428240743</v>
      </c>
      <c r="AJ252">
        <v>148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-34</v>
      </c>
      <c r="AQ252">
        <v>0</v>
      </c>
      <c r="AR252">
        <v>0</v>
      </c>
      <c r="AS252">
        <v>0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104</v>
      </c>
      <c r="BG252">
        <v>51</v>
      </c>
      <c r="BH252" t="s">
        <v>105</v>
      </c>
    </row>
    <row r="253" spans="1:60">
      <c r="A253" t="s">
        <v>599</v>
      </c>
      <c r="B253" t="s">
        <v>86</v>
      </c>
      <c r="C253" t="s">
        <v>571</v>
      </c>
      <c r="D253" t="s">
        <v>88</v>
      </c>
      <c r="E253" s="2" t="str">
        <f>HYPERLINK("capsilon://?command=openfolder&amp;siteaddress=entcreditunion.emaiq-na2.net&amp;folderid=FX221074F8-EBB5-4B7E-397E-960920D46F0C","FX230274")</f>
        <v>FX230274</v>
      </c>
      <c r="F253" t="s">
        <v>19</v>
      </c>
      <c r="G253" t="s">
        <v>19</v>
      </c>
      <c r="H253" t="s">
        <v>89</v>
      </c>
      <c r="I253" t="s">
        <v>574</v>
      </c>
      <c r="J253">
        <v>0</v>
      </c>
      <c r="K253" t="s">
        <v>91</v>
      </c>
      <c r="L253" t="s">
        <v>92</v>
      </c>
      <c r="M253" t="s">
        <v>93</v>
      </c>
      <c r="N253">
        <v>2</v>
      </c>
      <c r="O253" s="1">
        <v>44987.688761574071</v>
      </c>
      <c r="P253" s="1">
        <v>44987.71601851852</v>
      </c>
      <c r="Q253">
        <v>2066</v>
      </c>
      <c r="R253">
        <v>289</v>
      </c>
      <c r="S253" t="b">
        <v>0</v>
      </c>
      <c r="T253" t="s">
        <v>94</v>
      </c>
      <c r="U253" t="b">
        <v>1</v>
      </c>
      <c r="V253" t="s">
        <v>102</v>
      </c>
      <c r="W253" s="1">
        <v>44987.693101851852</v>
      </c>
      <c r="X253">
        <v>239</v>
      </c>
      <c r="Y253">
        <v>39</v>
      </c>
      <c r="Z253">
        <v>0</v>
      </c>
      <c r="AA253">
        <v>39</v>
      </c>
      <c r="AB253">
        <v>0</v>
      </c>
      <c r="AC253">
        <v>19</v>
      </c>
      <c r="AD253">
        <v>-39</v>
      </c>
      <c r="AE253">
        <v>0</v>
      </c>
      <c r="AF253">
        <v>0</v>
      </c>
      <c r="AG253">
        <v>0</v>
      </c>
      <c r="AH253" t="s">
        <v>103</v>
      </c>
      <c r="AI253" s="1">
        <v>44987.71601851852</v>
      </c>
      <c r="AJ253">
        <v>50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-39</v>
      </c>
      <c r="AQ253">
        <v>0</v>
      </c>
      <c r="AR253">
        <v>0</v>
      </c>
      <c r="AS253">
        <v>0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104</v>
      </c>
      <c r="BG253">
        <v>39</v>
      </c>
      <c r="BH253" t="s">
        <v>105</v>
      </c>
    </row>
    <row r="254" spans="1:60">
      <c r="A254" t="s">
        <v>600</v>
      </c>
      <c r="B254" t="s">
        <v>86</v>
      </c>
      <c r="C254" t="s">
        <v>601</v>
      </c>
      <c r="D254" t="s">
        <v>88</v>
      </c>
      <c r="E254" s="2" t="str">
        <f>HYPERLINK("capsilon://?command=openfolder&amp;siteaddress=entcreditunion.emaiq-na2.net&amp;folderid=FXE5AC4D67-ACEA-B83E-B5C0-D8638A3380ED","FX230248")</f>
        <v>FX230248</v>
      </c>
      <c r="F254" t="s">
        <v>19</v>
      </c>
      <c r="G254" t="s">
        <v>19</v>
      </c>
      <c r="H254" t="s">
        <v>89</v>
      </c>
      <c r="I254" t="s">
        <v>602</v>
      </c>
      <c r="J254">
        <v>0</v>
      </c>
      <c r="K254" t="s">
        <v>91</v>
      </c>
      <c r="L254" t="s">
        <v>92</v>
      </c>
      <c r="M254" t="s">
        <v>93</v>
      </c>
      <c r="N254">
        <v>2</v>
      </c>
      <c r="O254" s="1">
        <v>45008.592789351853</v>
      </c>
      <c r="P254" s="1">
        <v>45008.69327546296</v>
      </c>
      <c r="Q254">
        <v>7717</v>
      </c>
      <c r="R254">
        <v>965</v>
      </c>
      <c r="S254" t="b">
        <v>0</v>
      </c>
      <c r="T254" t="s">
        <v>94</v>
      </c>
      <c r="U254" t="b">
        <v>0</v>
      </c>
      <c r="V254" t="s">
        <v>95</v>
      </c>
      <c r="W254" s="1">
        <v>45008.660509259258</v>
      </c>
      <c r="X254">
        <v>806</v>
      </c>
      <c r="Y254">
        <v>40</v>
      </c>
      <c r="Z254">
        <v>0</v>
      </c>
      <c r="AA254">
        <v>40</v>
      </c>
      <c r="AB254">
        <v>0</v>
      </c>
      <c r="AC254">
        <v>10</v>
      </c>
      <c r="AD254">
        <v>-40</v>
      </c>
      <c r="AE254">
        <v>0</v>
      </c>
      <c r="AF254">
        <v>0</v>
      </c>
      <c r="AG254">
        <v>0</v>
      </c>
      <c r="AH254" t="s">
        <v>96</v>
      </c>
      <c r="AI254" s="1">
        <v>45008.69327546296</v>
      </c>
      <c r="AJ254">
        <v>140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-40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603</v>
      </c>
      <c r="BG254">
        <v>144</v>
      </c>
      <c r="BH254" t="s">
        <v>98</v>
      </c>
    </row>
    <row r="255" spans="1:60">
      <c r="A255" t="s">
        <v>604</v>
      </c>
      <c r="B255" t="s">
        <v>86</v>
      </c>
      <c r="C255" t="s">
        <v>605</v>
      </c>
      <c r="D255" t="s">
        <v>88</v>
      </c>
      <c r="E255" s="2" t="str">
        <f>HYPERLINK("capsilon://?command=openfolder&amp;siteaddress=entcreditunion.emaiq-na2.net&amp;folderid=FX5B324296-D85B-C9D5-A4A6-47B60322D6DE","FX230349")</f>
        <v>FX230349</v>
      </c>
      <c r="F255" t="s">
        <v>19</v>
      </c>
      <c r="G255" t="s">
        <v>19</v>
      </c>
      <c r="H255" t="s">
        <v>89</v>
      </c>
      <c r="I255" t="s">
        <v>606</v>
      </c>
      <c r="J255">
        <v>0</v>
      </c>
      <c r="K255" t="s">
        <v>91</v>
      </c>
      <c r="L255" t="s">
        <v>92</v>
      </c>
      <c r="M255" t="s">
        <v>93</v>
      </c>
      <c r="N255">
        <v>1</v>
      </c>
      <c r="O255" s="1">
        <v>45008.611122685186</v>
      </c>
      <c r="P255" s="1">
        <v>45008.662673611114</v>
      </c>
      <c r="Q255">
        <v>4267</v>
      </c>
      <c r="R255">
        <v>187</v>
      </c>
      <c r="S255" t="b">
        <v>0</v>
      </c>
      <c r="T255" t="s">
        <v>94</v>
      </c>
      <c r="U255" t="b">
        <v>0</v>
      </c>
      <c r="V255" t="s">
        <v>95</v>
      </c>
      <c r="W255" s="1">
        <v>45008.662673611114</v>
      </c>
      <c r="X255">
        <v>187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66</v>
      </c>
      <c r="AF255">
        <v>1</v>
      </c>
      <c r="AG255">
        <v>1</v>
      </c>
      <c r="AH255" t="s">
        <v>94</v>
      </c>
      <c r="AI255" t="s">
        <v>94</v>
      </c>
      <c r="AJ255" t="s">
        <v>94</v>
      </c>
      <c r="AK255" t="s">
        <v>94</v>
      </c>
      <c r="AL255" t="s">
        <v>94</v>
      </c>
      <c r="AM255" t="s">
        <v>94</v>
      </c>
      <c r="AN255" t="s">
        <v>94</v>
      </c>
      <c r="AO255" t="s">
        <v>94</v>
      </c>
      <c r="AP255" t="s">
        <v>94</v>
      </c>
      <c r="AQ255" t="s">
        <v>94</v>
      </c>
      <c r="AR255" t="s">
        <v>94</v>
      </c>
      <c r="AS255" t="s">
        <v>94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603</v>
      </c>
      <c r="BG255">
        <v>74</v>
      </c>
      <c r="BH255" t="s">
        <v>105</v>
      </c>
    </row>
    <row r="256" spans="1:60">
      <c r="A256" t="s">
        <v>607</v>
      </c>
      <c r="B256" t="s">
        <v>86</v>
      </c>
      <c r="C256" t="s">
        <v>605</v>
      </c>
      <c r="D256" t="s">
        <v>88</v>
      </c>
      <c r="E256" s="2" t="str">
        <f>HYPERLINK("capsilon://?command=openfolder&amp;siteaddress=entcreditunion.emaiq-na2.net&amp;folderid=FX5B324296-D85B-C9D5-A4A6-47B60322D6DE","FX230349")</f>
        <v>FX230349</v>
      </c>
      <c r="F256" t="s">
        <v>19</v>
      </c>
      <c r="G256" t="s">
        <v>19</v>
      </c>
      <c r="H256" t="s">
        <v>89</v>
      </c>
      <c r="I256" t="s">
        <v>608</v>
      </c>
      <c r="J256">
        <v>0</v>
      </c>
      <c r="K256" t="s">
        <v>91</v>
      </c>
      <c r="L256" t="s">
        <v>92</v>
      </c>
      <c r="M256" t="s">
        <v>93</v>
      </c>
      <c r="N256">
        <v>1</v>
      </c>
      <c r="O256" s="1">
        <v>45008.611886574072</v>
      </c>
      <c r="P256" s="1">
        <v>45008.665219907409</v>
      </c>
      <c r="Q256">
        <v>4389</v>
      </c>
      <c r="R256">
        <v>219</v>
      </c>
      <c r="S256" t="b">
        <v>0</v>
      </c>
      <c r="T256" t="s">
        <v>94</v>
      </c>
      <c r="U256" t="b">
        <v>0</v>
      </c>
      <c r="V256" t="s">
        <v>95</v>
      </c>
      <c r="W256" s="1">
        <v>45008.665219907409</v>
      </c>
      <c r="X256">
        <v>219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64</v>
      </c>
      <c r="AF256">
        <v>0</v>
      </c>
      <c r="AG256">
        <v>1</v>
      </c>
      <c r="AH256" t="s">
        <v>94</v>
      </c>
      <c r="AI256" t="s">
        <v>94</v>
      </c>
      <c r="AJ256" t="s">
        <v>94</v>
      </c>
      <c r="AK256" t="s">
        <v>94</v>
      </c>
      <c r="AL256" t="s">
        <v>94</v>
      </c>
      <c r="AM256" t="s">
        <v>94</v>
      </c>
      <c r="AN256" t="s">
        <v>94</v>
      </c>
      <c r="AO256" t="s">
        <v>94</v>
      </c>
      <c r="AP256" t="s">
        <v>94</v>
      </c>
      <c r="AQ256" t="s">
        <v>94</v>
      </c>
      <c r="AR256" t="s">
        <v>94</v>
      </c>
      <c r="AS256" t="s">
        <v>94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603</v>
      </c>
      <c r="BG256">
        <v>76</v>
      </c>
      <c r="BH256" t="s">
        <v>105</v>
      </c>
    </row>
    <row r="257" spans="1:60">
      <c r="A257" t="s">
        <v>609</v>
      </c>
      <c r="B257" t="s">
        <v>86</v>
      </c>
      <c r="C257" t="s">
        <v>605</v>
      </c>
      <c r="D257" t="s">
        <v>88</v>
      </c>
      <c r="E257" s="2" t="str">
        <f>HYPERLINK("capsilon://?command=openfolder&amp;siteaddress=entcreditunion.emaiq-na2.net&amp;folderid=FX5B324296-D85B-C9D5-A4A6-47B60322D6DE","FX230349")</f>
        <v>FX230349</v>
      </c>
      <c r="F257" t="s">
        <v>19</v>
      </c>
      <c r="G257" t="s">
        <v>19</v>
      </c>
      <c r="H257" t="s">
        <v>89</v>
      </c>
      <c r="I257" t="s">
        <v>606</v>
      </c>
      <c r="J257">
        <v>0</v>
      </c>
      <c r="K257" t="s">
        <v>91</v>
      </c>
      <c r="L257" t="s">
        <v>92</v>
      </c>
      <c r="M257" t="s">
        <v>93</v>
      </c>
      <c r="N257">
        <v>2</v>
      </c>
      <c r="O257" s="1">
        <v>45008.663043981483</v>
      </c>
      <c r="P257" s="1">
        <v>45008.689398148148</v>
      </c>
      <c r="Q257">
        <v>1219</v>
      </c>
      <c r="R257">
        <v>1058</v>
      </c>
      <c r="S257" t="b">
        <v>0</v>
      </c>
      <c r="T257" t="s">
        <v>94</v>
      </c>
      <c r="U257" t="b">
        <v>1</v>
      </c>
      <c r="V257" t="s">
        <v>95</v>
      </c>
      <c r="W257" s="1">
        <v>45008.674791666665</v>
      </c>
      <c r="X257">
        <v>826</v>
      </c>
      <c r="Y257">
        <v>66</v>
      </c>
      <c r="Z257">
        <v>0</v>
      </c>
      <c r="AA257">
        <v>66</v>
      </c>
      <c r="AB257">
        <v>0</v>
      </c>
      <c r="AC257">
        <v>13</v>
      </c>
      <c r="AD257">
        <v>-66</v>
      </c>
      <c r="AE257">
        <v>0</v>
      </c>
      <c r="AF257">
        <v>0</v>
      </c>
      <c r="AG257">
        <v>0</v>
      </c>
      <c r="AH257" t="s">
        <v>96</v>
      </c>
      <c r="AI257" s="1">
        <v>45008.689398148148</v>
      </c>
      <c r="AJ257">
        <v>232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-66</v>
      </c>
      <c r="AQ257">
        <v>0</v>
      </c>
      <c r="AR257">
        <v>0</v>
      </c>
      <c r="AS257">
        <v>0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603</v>
      </c>
      <c r="BG257">
        <v>37</v>
      </c>
      <c r="BH257" t="s">
        <v>105</v>
      </c>
    </row>
    <row r="258" spans="1:60">
      <c r="A258" t="s">
        <v>610</v>
      </c>
      <c r="B258" t="s">
        <v>86</v>
      </c>
      <c r="C258" t="s">
        <v>605</v>
      </c>
      <c r="D258" t="s">
        <v>88</v>
      </c>
      <c r="E258" s="2" t="str">
        <f>HYPERLINK("capsilon://?command=openfolder&amp;siteaddress=entcreditunion.emaiq-na2.net&amp;folderid=FX5B324296-D85B-C9D5-A4A6-47B60322D6DE","FX230349")</f>
        <v>FX230349</v>
      </c>
      <c r="F258" t="s">
        <v>19</v>
      </c>
      <c r="G258" t="s">
        <v>19</v>
      </c>
      <c r="H258" t="s">
        <v>89</v>
      </c>
      <c r="I258" t="s">
        <v>608</v>
      </c>
      <c r="J258">
        <v>0</v>
      </c>
      <c r="K258" t="s">
        <v>91</v>
      </c>
      <c r="L258" t="s">
        <v>92</v>
      </c>
      <c r="M258" t="s">
        <v>93</v>
      </c>
      <c r="N258">
        <v>2</v>
      </c>
      <c r="O258" s="1">
        <v>45008.665625000001</v>
      </c>
      <c r="P258" s="1">
        <v>45008.691643518519</v>
      </c>
      <c r="Q258">
        <v>1480</v>
      </c>
      <c r="R258">
        <v>768</v>
      </c>
      <c r="S258" t="b">
        <v>0</v>
      </c>
      <c r="T258" t="s">
        <v>94</v>
      </c>
      <c r="U258" t="b">
        <v>1</v>
      </c>
      <c r="V258" t="s">
        <v>95</v>
      </c>
      <c r="W258" s="1">
        <v>45008.679270833331</v>
      </c>
      <c r="X258">
        <v>386</v>
      </c>
      <c r="Y258">
        <v>49</v>
      </c>
      <c r="Z258">
        <v>0</v>
      </c>
      <c r="AA258">
        <v>49</v>
      </c>
      <c r="AB258">
        <v>0</v>
      </c>
      <c r="AC258">
        <v>8</v>
      </c>
      <c r="AD258">
        <v>-49</v>
      </c>
      <c r="AE258">
        <v>0</v>
      </c>
      <c r="AF258">
        <v>0</v>
      </c>
      <c r="AG258">
        <v>0</v>
      </c>
      <c r="AH258" t="s">
        <v>96</v>
      </c>
      <c r="AI258" s="1">
        <v>45008.691643518519</v>
      </c>
      <c r="AJ258">
        <v>194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-49</v>
      </c>
      <c r="AQ258">
        <v>0</v>
      </c>
      <c r="AR258">
        <v>0</v>
      </c>
      <c r="AS258">
        <v>0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603</v>
      </c>
      <c r="BG258">
        <v>37</v>
      </c>
      <c r="BH258" t="s">
        <v>105</v>
      </c>
    </row>
    <row r="259" spans="1:60">
      <c r="A259" t="s">
        <v>611</v>
      </c>
      <c r="B259" t="s">
        <v>86</v>
      </c>
      <c r="C259" t="s">
        <v>571</v>
      </c>
      <c r="D259" t="s">
        <v>88</v>
      </c>
      <c r="E259" s="2" t="str">
        <f>HYPERLINK("capsilon://?command=openfolder&amp;siteaddress=entcreditunion.emaiq-na2.net&amp;folderid=FX221074F8-EBB5-4B7E-397E-960920D46F0C","FX230274")</f>
        <v>FX230274</v>
      </c>
      <c r="F259" t="s">
        <v>19</v>
      </c>
      <c r="G259" t="s">
        <v>19</v>
      </c>
      <c r="H259" t="s">
        <v>89</v>
      </c>
      <c r="I259" t="s">
        <v>587</v>
      </c>
      <c r="J259">
        <v>0</v>
      </c>
      <c r="K259" t="s">
        <v>91</v>
      </c>
      <c r="L259" t="s">
        <v>92</v>
      </c>
      <c r="M259" t="s">
        <v>93</v>
      </c>
      <c r="N259">
        <v>2</v>
      </c>
      <c r="O259" s="1">
        <v>44987.69054398148</v>
      </c>
      <c r="P259" s="1">
        <v>44987.716597222221</v>
      </c>
      <c r="Q259">
        <v>2052</v>
      </c>
      <c r="R259">
        <v>199</v>
      </c>
      <c r="S259" t="b">
        <v>0</v>
      </c>
      <c r="T259" t="s">
        <v>94</v>
      </c>
      <c r="U259" t="b">
        <v>1</v>
      </c>
      <c r="V259" t="s">
        <v>102</v>
      </c>
      <c r="W259" s="1">
        <v>44987.694849537038</v>
      </c>
      <c r="X259">
        <v>150</v>
      </c>
      <c r="Y259">
        <v>34</v>
      </c>
      <c r="Z259">
        <v>0</v>
      </c>
      <c r="AA259">
        <v>34</v>
      </c>
      <c r="AB259">
        <v>0</v>
      </c>
      <c r="AC259">
        <v>8</v>
      </c>
      <c r="AD259">
        <v>-34</v>
      </c>
      <c r="AE259">
        <v>0</v>
      </c>
      <c r="AF259">
        <v>0</v>
      </c>
      <c r="AG259">
        <v>0</v>
      </c>
      <c r="AH259" t="s">
        <v>103</v>
      </c>
      <c r="AI259" s="1">
        <v>44987.716597222221</v>
      </c>
      <c r="AJ259">
        <v>49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-34</v>
      </c>
      <c r="AQ259">
        <v>0</v>
      </c>
      <c r="AR259">
        <v>0</v>
      </c>
      <c r="AS259">
        <v>0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104</v>
      </c>
      <c r="BG259">
        <v>37</v>
      </c>
      <c r="BH259" t="s">
        <v>105</v>
      </c>
    </row>
    <row r="260" spans="1:60">
      <c r="A260" t="s">
        <v>612</v>
      </c>
      <c r="B260" t="s">
        <v>86</v>
      </c>
      <c r="C260" t="s">
        <v>260</v>
      </c>
      <c r="D260" t="s">
        <v>88</v>
      </c>
      <c r="E260" s="2" t="str">
        <f>HYPERLINK("capsilon://?command=openfolder&amp;siteaddress=entcreditunion.emaiq-na2.net&amp;folderid=FXA6356D30-0961-5198-57D3-45B331DC1618","FX230273")</f>
        <v>FX230273</v>
      </c>
      <c r="F260" t="s">
        <v>19</v>
      </c>
      <c r="G260" t="s">
        <v>19</v>
      </c>
      <c r="H260" t="s">
        <v>89</v>
      </c>
      <c r="I260" t="s">
        <v>613</v>
      </c>
      <c r="J260">
        <v>0</v>
      </c>
      <c r="K260" t="s">
        <v>91</v>
      </c>
      <c r="L260" t="s">
        <v>92</v>
      </c>
      <c r="M260" t="s">
        <v>93</v>
      </c>
      <c r="N260">
        <v>1</v>
      </c>
      <c r="O260" s="1">
        <v>45009.356111111112</v>
      </c>
      <c r="P260" s="1">
        <v>45009.382604166669</v>
      </c>
      <c r="Q260">
        <v>2239</v>
      </c>
      <c r="R260">
        <v>50</v>
      </c>
      <c r="S260" t="b">
        <v>0</v>
      </c>
      <c r="T260" t="s">
        <v>94</v>
      </c>
      <c r="U260" t="b">
        <v>0</v>
      </c>
      <c r="V260" t="s">
        <v>296</v>
      </c>
      <c r="W260" s="1">
        <v>45009.382604166669</v>
      </c>
      <c r="X260">
        <v>50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 t="s">
        <v>94</v>
      </c>
      <c r="AI260" t="s">
        <v>94</v>
      </c>
      <c r="AJ260" t="s">
        <v>94</v>
      </c>
      <c r="AK260" t="s">
        <v>94</v>
      </c>
      <c r="AL260" t="s">
        <v>94</v>
      </c>
      <c r="AM260" t="s">
        <v>94</v>
      </c>
      <c r="AN260" t="s">
        <v>94</v>
      </c>
      <c r="AO260" t="s">
        <v>94</v>
      </c>
      <c r="AP260" t="s">
        <v>94</v>
      </c>
      <c r="AQ260" t="s">
        <v>94</v>
      </c>
      <c r="AR260" t="s">
        <v>94</v>
      </c>
      <c r="AS260" t="s">
        <v>94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614</v>
      </c>
      <c r="BG260">
        <v>38</v>
      </c>
      <c r="BH260" t="s">
        <v>105</v>
      </c>
    </row>
    <row r="261" spans="1:60">
      <c r="A261" t="s">
        <v>615</v>
      </c>
      <c r="B261" t="s">
        <v>86</v>
      </c>
      <c r="C261" t="s">
        <v>260</v>
      </c>
      <c r="D261" t="s">
        <v>88</v>
      </c>
      <c r="E261" s="2" t="str">
        <f>HYPERLINK("capsilon://?command=openfolder&amp;siteaddress=entcreditunion.emaiq-na2.net&amp;folderid=FXA6356D30-0961-5198-57D3-45B331DC1618","FX230273")</f>
        <v>FX230273</v>
      </c>
      <c r="F261" t="s">
        <v>19</v>
      </c>
      <c r="G261" t="s">
        <v>19</v>
      </c>
      <c r="H261" t="s">
        <v>89</v>
      </c>
      <c r="I261" t="s">
        <v>616</v>
      </c>
      <c r="J261">
        <v>0</v>
      </c>
      <c r="K261" t="s">
        <v>91</v>
      </c>
      <c r="L261" t="s">
        <v>92</v>
      </c>
      <c r="M261" t="s">
        <v>93</v>
      </c>
      <c r="N261">
        <v>1</v>
      </c>
      <c r="O261" s="1">
        <v>45009.356296296297</v>
      </c>
      <c r="P261" s="1">
        <v>45009.382951388892</v>
      </c>
      <c r="Q261">
        <v>2274</v>
      </c>
      <c r="R261">
        <v>29</v>
      </c>
      <c r="S261" t="b">
        <v>0</v>
      </c>
      <c r="T261" t="s">
        <v>94</v>
      </c>
      <c r="U261" t="b">
        <v>0</v>
      </c>
      <c r="V261" t="s">
        <v>296</v>
      </c>
      <c r="W261" s="1">
        <v>45009.382951388892</v>
      </c>
      <c r="X261">
        <v>29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 t="s">
        <v>94</v>
      </c>
      <c r="AI261" t="s">
        <v>94</v>
      </c>
      <c r="AJ261" t="s">
        <v>94</v>
      </c>
      <c r="AK261" t="s">
        <v>94</v>
      </c>
      <c r="AL261" t="s">
        <v>94</v>
      </c>
      <c r="AM261" t="s">
        <v>94</v>
      </c>
      <c r="AN261" t="s">
        <v>94</v>
      </c>
      <c r="AO261" t="s">
        <v>94</v>
      </c>
      <c r="AP261" t="s">
        <v>94</v>
      </c>
      <c r="AQ261" t="s">
        <v>94</v>
      </c>
      <c r="AR261" t="s">
        <v>94</v>
      </c>
      <c r="AS261" t="s">
        <v>94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614</v>
      </c>
      <c r="BG261">
        <v>38</v>
      </c>
      <c r="BH261" t="s">
        <v>105</v>
      </c>
    </row>
    <row r="262" spans="1:60">
      <c r="A262" t="s">
        <v>617</v>
      </c>
      <c r="B262" t="s">
        <v>86</v>
      </c>
      <c r="C262" t="s">
        <v>260</v>
      </c>
      <c r="D262" t="s">
        <v>88</v>
      </c>
      <c r="E262" s="2" t="str">
        <f>HYPERLINK("capsilon://?command=openfolder&amp;siteaddress=entcreditunion.emaiq-na2.net&amp;folderid=FXA6356D30-0961-5198-57D3-45B331DC1618","FX230273")</f>
        <v>FX230273</v>
      </c>
      <c r="F262" t="s">
        <v>19</v>
      </c>
      <c r="G262" t="s">
        <v>19</v>
      </c>
      <c r="H262" t="s">
        <v>89</v>
      </c>
      <c r="I262" t="s">
        <v>613</v>
      </c>
      <c r="J262">
        <v>0</v>
      </c>
      <c r="K262" t="s">
        <v>91</v>
      </c>
      <c r="L262" t="s">
        <v>92</v>
      </c>
      <c r="M262" t="s">
        <v>93</v>
      </c>
      <c r="N262">
        <v>2</v>
      </c>
      <c r="O262" s="1">
        <v>45009.382916666669</v>
      </c>
      <c r="P262" s="1">
        <v>45009.51458333333</v>
      </c>
      <c r="Q262">
        <v>10886</v>
      </c>
      <c r="R262">
        <v>490</v>
      </c>
      <c r="S262" t="b">
        <v>0</v>
      </c>
      <c r="T262" t="s">
        <v>94</v>
      </c>
      <c r="U262" t="b">
        <v>1</v>
      </c>
      <c r="V262" t="s">
        <v>296</v>
      </c>
      <c r="W262" s="1">
        <v>45009.383784722224</v>
      </c>
      <c r="X262">
        <v>71</v>
      </c>
      <c r="Y262">
        <v>15</v>
      </c>
      <c r="Z262">
        <v>0</v>
      </c>
      <c r="AA262">
        <v>15</v>
      </c>
      <c r="AB262">
        <v>0</v>
      </c>
      <c r="AC262">
        <v>12</v>
      </c>
      <c r="AD262">
        <v>-15</v>
      </c>
      <c r="AE262">
        <v>0</v>
      </c>
      <c r="AF262">
        <v>0</v>
      </c>
      <c r="AG262">
        <v>0</v>
      </c>
      <c r="AH262" t="s">
        <v>96</v>
      </c>
      <c r="AI262" s="1">
        <v>45009.51458333333</v>
      </c>
      <c r="AJ262">
        <v>419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-16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614</v>
      </c>
      <c r="BG262">
        <v>189</v>
      </c>
      <c r="BH262" t="s">
        <v>98</v>
      </c>
    </row>
    <row r="263" spans="1:60">
      <c r="A263" t="s">
        <v>618</v>
      </c>
      <c r="B263" t="s">
        <v>86</v>
      </c>
      <c r="C263" t="s">
        <v>260</v>
      </c>
      <c r="D263" t="s">
        <v>88</v>
      </c>
      <c r="E263" s="2" t="str">
        <f>HYPERLINK("capsilon://?command=openfolder&amp;siteaddress=entcreditunion.emaiq-na2.net&amp;folderid=FXA6356D30-0961-5198-57D3-45B331DC1618","FX230273")</f>
        <v>FX230273</v>
      </c>
      <c r="F263" t="s">
        <v>19</v>
      </c>
      <c r="G263" t="s">
        <v>19</v>
      </c>
      <c r="H263" t="s">
        <v>89</v>
      </c>
      <c r="I263" t="s">
        <v>616</v>
      </c>
      <c r="J263">
        <v>0</v>
      </c>
      <c r="K263" t="s">
        <v>91</v>
      </c>
      <c r="L263" t="s">
        <v>92</v>
      </c>
      <c r="M263" t="s">
        <v>93</v>
      </c>
      <c r="N263">
        <v>2</v>
      </c>
      <c r="O263" s="1">
        <v>45009.383240740739</v>
      </c>
      <c r="P263" s="1">
        <v>45009.516458333332</v>
      </c>
      <c r="Q263">
        <v>11288</v>
      </c>
      <c r="R263">
        <v>222</v>
      </c>
      <c r="S263" t="b">
        <v>0</v>
      </c>
      <c r="T263" t="s">
        <v>94</v>
      </c>
      <c r="U263" t="b">
        <v>1</v>
      </c>
      <c r="V263" t="s">
        <v>296</v>
      </c>
      <c r="W263" s="1">
        <v>45009.384155092594</v>
      </c>
      <c r="X263">
        <v>31</v>
      </c>
      <c r="Y263">
        <v>15</v>
      </c>
      <c r="Z263">
        <v>0</v>
      </c>
      <c r="AA263">
        <v>15</v>
      </c>
      <c r="AB263">
        <v>0</v>
      </c>
      <c r="AC263">
        <v>4</v>
      </c>
      <c r="AD263">
        <v>-15</v>
      </c>
      <c r="AE263">
        <v>0</v>
      </c>
      <c r="AF263">
        <v>0</v>
      </c>
      <c r="AG263">
        <v>0</v>
      </c>
      <c r="AH263" t="s">
        <v>619</v>
      </c>
      <c r="AI263" s="1">
        <v>45009.516458333332</v>
      </c>
      <c r="AJ263">
        <v>191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-16</v>
      </c>
      <c r="AQ263">
        <v>0</v>
      </c>
      <c r="AR263">
        <v>0</v>
      </c>
      <c r="AS263">
        <v>0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614</v>
      </c>
      <c r="BG263">
        <v>191</v>
      </c>
      <c r="BH263" t="s">
        <v>98</v>
      </c>
    </row>
    <row r="264" spans="1:60">
      <c r="A264" t="s">
        <v>620</v>
      </c>
      <c r="B264" t="s">
        <v>86</v>
      </c>
      <c r="C264" t="s">
        <v>260</v>
      </c>
      <c r="D264" t="s">
        <v>88</v>
      </c>
      <c r="E264" s="2" t="str">
        <f>HYPERLINK("capsilon://?command=openfolder&amp;siteaddress=entcreditunion.emaiq-na2.net&amp;folderid=FXA6356D30-0961-5198-57D3-45B331DC1618","FX230273")</f>
        <v>FX230273</v>
      </c>
      <c r="F264" t="s">
        <v>19</v>
      </c>
      <c r="G264" t="s">
        <v>19</v>
      </c>
      <c r="H264" t="s">
        <v>89</v>
      </c>
      <c r="I264" t="s">
        <v>621</v>
      </c>
      <c r="J264">
        <v>0</v>
      </c>
      <c r="K264" t="s">
        <v>91</v>
      </c>
      <c r="L264" t="s">
        <v>92</v>
      </c>
      <c r="M264" t="s">
        <v>93</v>
      </c>
      <c r="N264">
        <v>1</v>
      </c>
      <c r="O264" s="1">
        <v>45009.445787037039</v>
      </c>
      <c r="P264" s="1">
        <v>45009.492326388892</v>
      </c>
      <c r="Q264">
        <v>3898</v>
      </c>
      <c r="R264">
        <v>123</v>
      </c>
      <c r="S264" t="b">
        <v>0</v>
      </c>
      <c r="T264" t="s">
        <v>94</v>
      </c>
      <c r="U264" t="b">
        <v>0</v>
      </c>
      <c r="V264" t="s">
        <v>422</v>
      </c>
      <c r="W264" s="1">
        <v>45009.492326388892</v>
      </c>
      <c r="X264">
        <v>119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 t="s">
        <v>94</v>
      </c>
      <c r="AI264" t="s">
        <v>94</v>
      </c>
      <c r="AJ264" t="s">
        <v>94</v>
      </c>
      <c r="AK264" t="s">
        <v>94</v>
      </c>
      <c r="AL264" t="s">
        <v>94</v>
      </c>
      <c r="AM264" t="s">
        <v>94</v>
      </c>
      <c r="AN264" t="s">
        <v>94</v>
      </c>
      <c r="AO264" t="s">
        <v>94</v>
      </c>
      <c r="AP264" t="s">
        <v>94</v>
      </c>
      <c r="AQ264" t="s">
        <v>94</v>
      </c>
      <c r="AR264" t="s">
        <v>94</v>
      </c>
      <c r="AS264" t="s">
        <v>94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614</v>
      </c>
      <c r="BG264">
        <v>67</v>
      </c>
      <c r="BH264" t="s">
        <v>105</v>
      </c>
    </row>
    <row r="265" spans="1:60">
      <c r="A265" t="s">
        <v>622</v>
      </c>
      <c r="B265" t="s">
        <v>86</v>
      </c>
      <c r="C265" t="s">
        <v>260</v>
      </c>
      <c r="D265" t="s">
        <v>88</v>
      </c>
      <c r="E265" s="2" t="str">
        <f>HYPERLINK("capsilon://?command=openfolder&amp;siteaddress=entcreditunion.emaiq-na2.net&amp;folderid=FXA6356D30-0961-5198-57D3-45B331DC1618","FX230273")</f>
        <v>FX230273</v>
      </c>
      <c r="F265" t="s">
        <v>19</v>
      </c>
      <c r="G265" t="s">
        <v>19</v>
      </c>
      <c r="H265" t="s">
        <v>89</v>
      </c>
      <c r="I265" t="s">
        <v>623</v>
      </c>
      <c r="J265">
        <v>0</v>
      </c>
      <c r="K265" t="s">
        <v>91</v>
      </c>
      <c r="L265" t="s">
        <v>92</v>
      </c>
      <c r="M265" t="s">
        <v>93</v>
      </c>
      <c r="N265">
        <v>1</v>
      </c>
      <c r="O265" s="1">
        <v>45009.446018518516</v>
      </c>
      <c r="P265" s="1">
        <v>45009.493275462963</v>
      </c>
      <c r="Q265">
        <v>4002</v>
      </c>
      <c r="R265">
        <v>81</v>
      </c>
      <c r="S265" t="b">
        <v>0</v>
      </c>
      <c r="T265" t="s">
        <v>94</v>
      </c>
      <c r="U265" t="b">
        <v>0</v>
      </c>
      <c r="V265" t="s">
        <v>422</v>
      </c>
      <c r="W265" s="1">
        <v>45009.493275462963</v>
      </c>
      <c r="X265">
        <v>81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 t="s">
        <v>94</v>
      </c>
      <c r="AI265" t="s">
        <v>94</v>
      </c>
      <c r="AJ265" t="s">
        <v>94</v>
      </c>
      <c r="AK265" t="s">
        <v>94</v>
      </c>
      <c r="AL265" t="s">
        <v>94</v>
      </c>
      <c r="AM265" t="s">
        <v>94</v>
      </c>
      <c r="AN265" t="s">
        <v>94</v>
      </c>
      <c r="AO265" t="s">
        <v>94</v>
      </c>
      <c r="AP265" t="s">
        <v>94</v>
      </c>
      <c r="AQ265" t="s">
        <v>94</v>
      </c>
      <c r="AR265" t="s">
        <v>94</v>
      </c>
      <c r="AS265" t="s">
        <v>94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614</v>
      </c>
      <c r="BG265">
        <v>68</v>
      </c>
      <c r="BH265" t="s">
        <v>105</v>
      </c>
    </row>
    <row r="266" spans="1:60">
      <c r="A266" t="s">
        <v>624</v>
      </c>
      <c r="B266" t="s">
        <v>86</v>
      </c>
      <c r="C266" t="s">
        <v>260</v>
      </c>
      <c r="D266" t="s">
        <v>88</v>
      </c>
      <c r="E266" s="2" t="str">
        <f>HYPERLINK("capsilon://?command=openfolder&amp;siteaddress=entcreditunion.emaiq-na2.net&amp;folderid=FXA6356D30-0961-5198-57D3-45B331DC1618","FX230273")</f>
        <v>FX230273</v>
      </c>
      <c r="F266" t="s">
        <v>19</v>
      </c>
      <c r="G266" t="s">
        <v>19</v>
      </c>
      <c r="H266" t="s">
        <v>89</v>
      </c>
      <c r="I266" t="s">
        <v>621</v>
      </c>
      <c r="J266">
        <v>0</v>
      </c>
      <c r="K266" t="s">
        <v>91</v>
      </c>
      <c r="L266" t="s">
        <v>92</v>
      </c>
      <c r="M266" t="s">
        <v>93</v>
      </c>
      <c r="N266">
        <v>2</v>
      </c>
      <c r="O266" s="1">
        <v>45009.492673611108</v>
      </c>
      <c r="P266" s="1">
        <v>45009.515949074077</v>
      </c>
      <c r="Q266">
        <v>1780</v>
      </c>
      <c r="R266">
        <v>231</v>
      </c>
      <c r="S266" t="b">
        <v>0</v>
      </c>
      <c r="T266" t="s">
        <v>94</v>
      </c>
      <c r="U266" t="b">
        <v>1</v>
      </c>
      <c r="V266" t="s">
        <v>422</v>
      </c>
      <c r="W266" s="1">
        <v>45009.49459490741</v>
      </c>
      <c r="X266">
        <v>113</v>
      </c>
      <c r="Y266">
        <v>15</v>
      </c>
      <c r="Z266">
        <v>0</v>
      </c>
      <c r="AA266">
        <v>15</v>
      </c>
      <c r="AB266">
        <v>0</v>
      </c>
      <c r="AC266">
        <v>4</v>
      </c>
      <c r="AD266">
        <v>-15</v>
      </c>
      <c r="AE266">
        <v>0</v>
      </c>
      <c r="AF266">
        <v>0</v>
      </c>
      <c r="AG266">
        <v>0</v>
      </c>
      <c r="AH266" t="s">
        <v>96</v>
      </c>
      <c r="AI266" s="1">
        <v>45009.515949074077</v>
      </c>
      <c r="AJ266">
        <v>118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-15</v>
      </c>
      <c r="AQ266">
        <v>0</v>
      </c>
      <c r="AR266">
        <v>0</v>
      </c>
      <c r="AS266">
        <v>0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614</v>
      </c>
      <c r="BG266">
        <v>33</v>
      </c>
      <c r="BH266" t="s">
        <v>105</v>
      </c>
    </row>
    <row r="267" spans="1:60">
      <c r="A267" t="s">
        <v>625</v>
      </c>
      <c r="B267" t="s">
        <v>86</v>
      </c>
      <c r="C267" t="s">
        <v>260</v>
      </c>
      <c r="D267" t="s">
        <v>88</v>
      </c>
      <c r="E267" s="2" t="str">
        <f>HYPERLINK("capsilon://?command=openfolder&amp;siteaddress=entcreditunion.emaiq-na2.net&amp;folderid=FXA6356D30-0961-5198-57D3-45B331DC1618","FX230273")</f>
        <v>FX230273</v>
      </c>
      <c r="F267" t="s">
        <v>19</v>
      </c>
      <c r="G267" t="s">
        <v>19</v>
      </c>
      <c r="H267" t="s">
        <v>89</v>
      </c>
      <c r="I267" t="s">
        <v>623</v>
      </c>
      <c r="J267">
        <v>0</v>
      </c>
      <c r="K267" t="s">
        <v>91</v>
      </c>
      <c r="L267" t="s">
        <v>92</v>
      </c>
      <c r="M267" t="s">
        <v>93</v>
      </c>
      <c r="N267">
        <v>2</v>
      </c>
      <c r="O267" s="1">
        <v>45009.493611111109</v>
      </c>
      <c r="P267" s="1">
        <v>45009.517094907409</v>
      </c>
      <c r="Q267">
        <v>1873</v>
      </c>
      <c r="R267">
        <v>156</v>
      </c>
      <c r="S267" t="b">
        <v>0</v>
      </c>
      <c r="T267" t="s">
        <v>94</v>
      </c>
      <c r="U267" t="b">
        <v>1</v>
      </c>
      <c r="V267" t="s">
        <v>422</v>
      </c>
      <c r="W267" s="1">
        <v>45009.495266203703</v>
      </c>
      <c r="X267">
        <v>57</v>
      </c>
      <c r="Y267">
        <v>15</v>
      </c>
      <c r="Z267">
        <v>0</v>
      </c>
      <c r="AA267">
        <v>15</v>
      </c>
      <c r="AB267">
        <v>0</v>
      </c>
      <c r="AC267">
        <v>3</v>
      </c>
      <c r="AD267">
        <v>-15</v>
      </c>
      <c r="AE267">
        <v>0</v>
      </c>
      <c r="AF267">
        <v>0</v>
      </c>
      <c r="AG267">
        <v>0</v>
      </c>
      <c r="AH267" t="s">
        <v>96</v>
      </c>
      <c r="AI267" s="1">
        <v>45009.517094907409</v>
      </c>
      <c r="AJ267">
        <v>99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-15</v>
      </c>
      <c r="AQ267">
        <v>0</v>
      </c>
      <c r="AR267">
        <v>0</v>
      </c>
      <c r="AS267">
        <v>0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614</v>
      </c>
      <c r="BG267">
        <v>33</v>
      </c>
      <c r="BH267" t="s">
        <v>105</v>
      </c>
    </row>
    <row r="268" spans="1:60">
      <c r="A268" t="s">
        <v>626</v>
      </c>
      <c r="B268" t="s">
        <v>86</v>
      </c>
      <c r="C268" t="s">
        <v>312</v>
      </c>
      <c r="D268" t="s">
        <v>88</v>
      </c>
      <c r="E268" s="2" t="str">
        <f>HYPERLINK("capsilon://?command=openfolder&amp;siteaddress=entcreditunion.emaiq-na2.net&amp;folderid=FXB3077634-2EA9-AC6F-0AB0-40412CB65B6E","FX230337")</f>
        <v>FX230337</v>
      </c>
      <c r="F268" t="s">
        <v>19</v>
      </c>
      <c r="G268" t="s">
        <v>19</v>
      </c>
      <c r="H268" t="s">
        <v>89</v>
      </c>
      <c r="I268" t="s">
        <v>627</v>
      </c>
      <c r="J268">
        <v>0</v>
      </c>
      <c r="K268" t="s">
        <v>91</v>
      </c>
      <c r="L268" t="s">
        <v>92</v>
      </c>
      <c r="M268" t="s">
        <v>93</v>
      </c>
      <c r="N268">
        <v>1</v>
      </c>
      <c r="O268" s="1">
        <v>45009.517592592594</v>
      </c>
      <c r="P268" s="1">
        <v>45009.528483796297</v>
      </c>
      <c r="Q268">
        <v>717</v>
      </c>
      <c r="R268">
        <v>224</v>
      </c>
      <c r="S268" t="b">
        <v>0</v>
      </c>
      <c r="T268" t="s">
        <v>94</v>
      </c>
      <c r="U268" t="b">
        <v>0</v>
      </c>
      <c r="V268" t="s">
        <v>422</v>
      </c>
      <c r="W268" s="1">
        <v>45009.528483796297</v>
      </c>
      <c r="X268">
        <v>224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195</v>
      </c>
      <c r="AF268">
        <v>1</v>
      </c>
      <c r="AG268">
        <v>1</v>
      </c>
      <c r="AH268" t="s">
        <v>94</v>
      </c>
      <c r="AI268" t="s">
        <v>94</v>
      </c>
      <c r="AJ268" t="s">
        <v>94</v>
      </c>
      <c r="AK268" t="s">
        <v>94</v>
      </c>
      <c r="AL268" t="s">
        <v>94</v>
      </c>
      <c r="AM268" t="s">
        <v>94</v>
      </c>
      <c r="AN268" t="s">
        <v>94</v>
      </c>
      <c r="AO268" t="s">
        <v>94</v>
      </c>
      <c r="AP268" t="s">
        <v>94</v>
      </c>
      <c r="AQ268" t="s">
        <v>94</v>
      </c>
      <c r="AR268" t="s">
        <v>94</v>
      </c>
      <c r="AS268" t="s">
        <v>94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614</v>
      </c>
      <c r="BG268">
        <v>15</v>
      </c>
      <c r="BH268" t="s">
        <v>105</v>
      </c>
    </row>
    <row r="269" spans="1:60">
      <c r="A269" t="s">
        <v>628</v>
      </c>
      <c r="B269" t="s">
        <v>86</v>
      </c>
      <c r="C269" t="s">
        <v>312</v>
      </c>
      <c r="D269" t="s">
        <v>88</v>
      </c>
      <c r="E269" s="2" t="str">
        <f>HYPERLINK("capsilon://?command=openfolder&amp;siteaddress=entcreditunion.emaiq-na2.net&amp;folderid=FXB3077634-2EA9-AC6F-0AB0-40412CB65B6E","FX230337")</f>
        <v>FX230337</v>
      </c>
      <c r="F269" t="s">
        <v>19</v>
      </c>
      <c r="G269" t="s">
        <v>19</v>
      </c>
      <c r="H269" t="s">
        <v>89</v>
      </c>
      <c r="I269" t="s">
        <v>627</v>
      </c>
      <c r="J269">
        <v>0</v>
      </c>
      <c r="K269" t="s">
        <v>91</v>
      </c>
      <c r="L269" t="s">
        <v>92</v>
      </c>
      <c r="M269" t="s">
        <v>93</v>
      </c>
      <c r="N269">
        <v>2</v>
      </c>
      <c r="O269" s="1">
        <v>45009.529108796298</v>
      </c>
      <c r="P269" s="1">
        <v>45009.577118055553</v>
      </c>
      <c r="Q269">
        <v>2829</v>
      </c>
      <c r="R269">
        <v>1319</v>
      </c>
      <c r="S269" t="b">
        <v>0</v>
      </c>
      <c r="T269" t="s">
        <v>94</v>
      </c>
      <c r="U269" t="b">
        <v>1</v>
      </c>
      <c r="V269" t="s">
        <v>422</v>
      </c>
      <c r="W269" s="1">
        <v>45009.537002314813</v>
      </c>
      <c r="X269">
        <v>669</v>
      </c>
      <c r="Y269">
        <v>150</v>
      </c>
      <c r="Z269">
        <v>0</v>
      </c>
      <c r="AA269">
        <v>150</v>
      </c>
      <c r="AB269">
        <v>0</v>
      </c>
      <c r="AC269">
        <v>55</v>
      </c>
      <c r="AD269">
        <v>-150</v>
      </c>
      <c r="AE269">
        <v>0</v>
      </c>
      <c r="AF269">
        <v>0</v>
      </c>
      <c r="AG269">
        <v>0</v>
      </c>
      <c r="AH269" t="s">
        <v>96</v>
      </c>
      <c r="AI269" s="1">
        <v>45009.577118055553</v>
      </c>
      <c r="AJ269">
        <v>650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-150</v>
      </c>
      <c r="AQ269">
        <v>0</v>
      </c>
      <c r="AR269">
        <v>0</v>
      </c>
      <c r="AS269">
        <v>0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614</v>
      </c>
      <c r="BG269">
        <v>69</v>
      </c>
      <c r="BH269" t="s">
        <v>105</v>
      </c>
    </row>
    <row r="270" spans="1:60">
      <c r="A270" t="s">
        <v>629</v>
      </c>
      <c r="B270" t="s">
        <v>86</v>
      </c>
      <c r="C270" t="s">
        <v>630</v>
      </c>
      <c r="D270" t="s">
        <v>88</v>
      </c>
      <c r="E270" s="2" t="str">
        <f>HYPERLINK("capsilon://?command=openfolder&amp;siteaddress=entcreditunion.emaiq-na2.net&amp;folderid=FXC56BEFE0-F899-79C5-2B81-A18D2E05B608","FX230385")</f>
        <v>FX230385</v>
      </c>
      <c r="F270" t="s">
        <v>19</v>
      </c>
      <c r="G270" t="s">
        <v>19</v>
      </c>
      <c r="H270" t="s">
        <v>89</v>
      </c>
      <c r="I270" t="s">
        <v>631</v>
      </c>
      <c r="J270">
        <v>0</v>
      </c>
      <c r="K270" t="s">
        <v>91</v>
      </c>
      <c r="L270" t="s">
        <v>92</v>
      </c>
      <c r="M270" t="s">
        <v>93</v>
      </c>
      <c r="N270">
        <v>2</v>
      </c>
      <c r="O270" s="1">
        <v>45009.530173611114</v>
      </c>
      <c r="P270" s="1">
        <v>45009.577685185184</v>
      </c>
      <c r="Q270">
        <v>3975</v>
      </c>
      <c r="R270">
        <v>130</v>
      </c>
      <c r="S270" t="b">
        <v>0</v>
      </c>
      <c r="T270" t="s">
        <v>94</v>
      </c>
      <c r="U270" t="b">
        <v>0</v>
      </c>
      <c r="V270" t="s">
        <v>422</v>
      </c>
      <c r="W270" s="1">
        <v>45009.537962962961</v>
      </c>
      <c r="X270">
        <v>82</v>
      </c>
      <c r="Y270">
        <v>15</v>
      </c>
      <c r="Z270">
        <v>0</v>
      </c>
      <c r="AA270">
        <v>15</v>
      </c>
      <c r="AB270">
        <v>0</v>
      </c>
      <c r="AC270">
        <v>3</v>
      </c>
      <c r="AD270">
        <v>-15</v>
      </c>
      <c r="AE270">
        <v>0</v>
      </c>
      <c r="AF270">
        <v>0</v>
      </c>
      <c r="AG270">
        <v>0</v>
      </c>
      <c r="AH270" t="s">
        <v>96</v>
      </c>
      <c r="AI270" s="1">
        <v>45009.577685185184</v>
      </c>
      <c r="AJ270">
        <v>48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-15</v>
      </c>
      <c r="AQ270">
        <v>0</v>
      </c>
      <c r="AR270">
        <v>0</v>
      </c>
      <c r="AS270">
        <v>0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614</v>
      </c>
      <c r="BG270">
        <v>68</v>
      </c>
      <c r="BH270" t="s">
        <v>105</v>
      </c>
    </row>
    <row r="271" spans="1:60">
      <c r="A271" t="s">
        <v>632</v>
      </c>
      <c r="B271" t="s">
        <v>86</v>
      </c>
      <c r="C271" t="s">
        <v>182</v>
      </c>
      <c r="D271" t="s">
        <v>88</v>
      </c>
      <c r="E271" s="2" t="str">
        <f>HYPERLINK("capsilon://?command=openfolder&amp;siteaddress=entcreditunion.emaiq-na2.net&amp;folderid=FXB8E47269-ABB0-9C19-9149-B5699B67EB7F","FX2303141")</f>
        <v>FX2303141</v>
      </c>
      <c r="F271" t="s">
        <v>19</v>
      </c>
      <c r="G271" t="s">
        <v>19</v>
      </c>
      <c r="H271" t="s">
        <v>89</v>
      </c>
      <c r="I271" t="s">
        <v>633</v>
      </c>
      <c r="J271">
        <v>0</v>
      </c>
      <c r="K271" t="s">
        <v>91</v>
      </c>
      <c r="L271" t="s">
        <v>92</v>
      </c>
      <c r="M271" t="s">
        <v>93</v>
      </c>
      <c r="N271">
        <v>1</v>
      </c>
      <c r="O271" s="1">
        <v>45009.596944444442</v>
      </c>
      <c r="P271" s="1">
        <v>45009.655972222223</v>
      </c>
      <c r="Q271">
        <v>5053</v>
      </c>
      <c r="R271">
        <v>47</v>
      </c>
      <c r="S271" t="b">
        <v>0</v>
      </c>
      <c r="T271" t="s">
        <v>94</v>
      </c>
      <c r="U271" t="b">
        <v>0</v>
      </c>
      <c r="V271" t="s">
        <v>422</v>
      </c>
      <c r="W271" s="1">
        <v>45009.655972222223</v>
      </c>
      <c r="X271">
        <v>47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38</v>
      </c>
      <c r="AF271">
        <v>0</v>
      </c>
      <c r="AG271">
        <v>1</v>
      </c>
      <c r="AH271" t="s">
        <v>94</v>
      </c>
      <c r="AI271" t="s">
        <v>94</v>
      </c>
      <c r="AJ271" t="s">
        <v>94</v>
      </c>
      <c r="AK271" t="s">
        <v>94</v>
      </c>
      <c r="AL271" t="s">
        <v>94</v>
      </c>
      <c r="AM271" t="s">
        <v>94</v>
      </c>
      <c r="AN271" t="s">
        <v>94</v>
      </c>
      <c r="AO271" t="s">
        <v>94</v>
      </c>
      <c r="AP271" t="s">
        <v>94</v>
      </c>
      <c r="AQ271" t="s">
        <v>94</v>
      </c>
      <c r="AR271" t="s">
        <v>94</v>
      </c>
      <c r="AS271" t="s">
        <v>94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614</v>
      </c>
      <c r="BG271">
        <v>85</v>
      </c>
      <c r="BH271" t="s">
        <v>105</v>
      </c>
    </row>
    <row r="272" spans="1:60">
      <c r="A272" t="s">
        <v>634</v>
      </c>
      <c r="B272" t="s">
        <v>86</v>
      </c>
      <c r="C272" t="s">
        <v>182</v>
      </c>
      <c r="D272" t="s">
        <v>88</v>
      </c>
      <c r="E272" s="2" t="str">
        <f>HYPERLINK("capsilon://?command=openfolder&amp;siteaddress=entcreditunion.emaiq-na2.net&amp;folderid=FXB8E47269-ABB0-9C19-9149-B5699B67EB7F","FX2303141")</f>
        <v>FX2303141</v>
      </c>
      <c r="F272" t="s">
        <v>19</v>
      </c>
      <c r="G272" t="s">
        <v>19</v>
      </c>
      <c r="H272" t="s">
        <v>89</v>
      </c>
      <c r="I272" t="s">
        <v>635</v>
      </c>
      <c r="J272">
        <v>0</v>
      </c>
      <c r="K272" t="s">
        <v>91</v>
      </c>
      <c r="L272" t="s">
        <v>92</v>
      </c>
      <c r="M272" t="s">
        <v>93</v>
      </c>
      <c r="N272">
        <v>1</v>
      </c>
      <c r="O272" s="1">
        <v>45009.597268518519</v>
      </c>
      <c r="P272" s="1">
        <v>45009.658854166664</v>
      </c>
      <c r="Q272">
        <v>5073</v>
      </c>
      <c r="R272">
        <v>248</v>
      </c>
      <c r="S272" t="b">
        <v>0</v>
      </c>
      <c r="T272" t="s">
        <v>94</v>
      </c>
      <c r="U272" t="b">
        <v>0</v>
      </c>
      <c r="V272" t="s">
        <v>422</v>
      </c>
      <c r="W272" s="1">
        <v>45009.658854166664</v>
      </c>
      <c r="X272">
        <v>248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100</v>
      </c>
      <c r="AF272">
        <v>0</v>
      </c>
      <c r="AG272">
        <v>1</v>
      </c>
      <c r="AH272" t="s">
        <v>94</v>
      </c>
      <c r="AI272" t="s">
        <v>94</v>
      </c>
      <c r="AJ272" t="s">
        <v>94</v>
      </c>
      <c r="AK272" t="s">
        <v>94</v>
      </c>
      <c r="AL272" t="s">
        <v>94</v>
      </c>
      <c r="AM272" t="s">
        <v>94</v>
      </c>
      <c r="AN272" t="s">
        <v>94</v>
      </c>
      <c r="AO272" t="s">
        <v>94</v>
      </c>
      <c r="AP272" t="s">
        <v>94</v>
      </c>
      <c r="AQ272" t="s">
        <v>94</v>
      </c>
      <c r="AR272" t="s">
        <v>94</v>
      </c>
      <c r="AS272" t="s">
        <v>94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614</v>
      </c>
      <c r="BG272">
        <v>88</v>
      </c>
      <c r="BH272" t="s">
        <v>105</v>
      </c>
    </row>
    <row r="273" spans="1:60">
      <c r="A273" t="s">
        <v>636</v>
      </c>
      <c r="B273" t="s">
        <v>86</v>
      </c>
      <c r="C273" t="s">
        <v>182</v>
      </c>
      <c r="D273" t="s">
        <v>88</v>
      </c>
      <c r="E273" s="2" t="str">
        <f>HYPERLINK("capsilon://?command=openfolder&amp;siteaddress=entcreditunion.emaiq-na2.net&amp;folderid=FXB8E47269-ABB0-9C19-9149-B5699B67EB7F","FX2303141")</f>
        <v>FX2303141</v>
      </c>
      <c r="F273" t="s">
        <v>19</v>
      </c>
      <c r="G273" t="s">
        <v>19</v>
      </c>
      <c r="H273" t="s">
        <v>89</v>
      </c>
      <c r="I273" t="s">
        <v>637</v>
      </c>
      <c r="J273">
        <v>0</v>
      </c>
      <c r="K273" t="s">
        <v>91</v>
      </c>
      <c r="L273" t="s">
        <v>92</v>
      </c>
      <c r="M273" t="s">
        <v>93</v>
      </c>
      <c r="N273">
        <v>1</v>
      </c>
      <c r="O273" s="1">
        <v>45009.598553240743</v>
      </c>
      <c r="P273" s="1">
        <v>45009.666527777779</v>
      </c>
      <c r="Q273">
        <v>5674</v>
      </c>
      <c r="R273">
        <v>199</v>
      </c>
      <c r="S273" t="b">
        <v>0</v>
      </c>
      <c r="T273" t="s">
        <v>94</v>
      </c>
      <c r="U273" t="b">
        <v>0</v>
      </c>
      <c r="V273" t="s">
        <v>422</v>
      </c>
      <c r="W273" s="1">
        <v>45009.666527777779</v>
      </c>
      <c r="X273">
        <v>199</v>
      </c>
      <c r="Y273">
        <v>24</v>
      </c>
      <c r="Z273">
        <v>0</v>
      </c>
      <c r="AA273">
        <v>24</v>
      </c>
      <c r="AB273">
        <v>0</v>
      </c>
      <c r="AC273">
        <v>5</v>
      </c>
      <c r="AD273">
        <v>-24</v>
      </c>
      <c r="AE273">
        <v>53</v>
      </c>
      <c r="AF273">
        <v>0</v>
      </c>
      <c r="AG273">
        <v>1</v>
      </c>
      <c r="AH273" t="s">
        <v>94</v>
      </c>
      <c r="AI273" t="s">
        <v>94</v>
      </c>
      <c r="AJ273" t="s">
        <v>94</v>
      </c>
      <c r="AK273" t="s">
        <v>94</v>
      </c>
      <c r="AL273" t="s">
        <v>94</v>
      </c>
      <c r="AM273" t="s">
        <v>94</v>
      </c>
      <c r="AN273" t="s">
        <v>94</v>
      </c>
      <c r="AO273" t="s">
        <v>94</v>
      </c>
      <c r="AP273" t="s">
        <v>94</v>
      </c>
      <c r="AQ273" t="s">
        <v>94</v>
      </c>
      <c r="AR273" t="s">
        <v>94</v>
      </c>
      <c r="AS273" t="s">
        <v>94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614</v>
      </c>
      <c r="BG273">
        <v>97</v>
      </c>
      <c r="BH273" t="s">
        <v>105</v>
      </c>
    </row>
    <row r="274" spans="1:60">
      <c r="A274" t="s">
        <v>638</v>
      </c>
      <c r="B274" t="s">
        <v>86</v>
      </c>
      <c r="C274" t="s">
        <v>182</v>
      </c>
      <c r="D274" t="s">
        <v>88</v>
      </c>
      <c r="E274" s="2" t="str">
        <f>HYPERLINK("capsilon://?command=openfolder&amp;siteaddress=entcreditunion.emaiq-na2.net&amp;folderid=FXB8E47269-ABB0-9C19-9149-B5699B67EB7F","FX2303141")</f>
        <v>FX2303141</v>
      </c>
      <c r="F274" t="s">
        <v>19</v>
      </c>
      <c r="G274" t="s">
        <v>19</v>
      </c>
      <c r="H274" t="s">
        <v>89</v>
      </c>
      <c r="I274" t="s">
        <v>639</v>
      </c>
      <c r="J274">
        <v>0</v>
      </c>
      <c r="K274" t="s">
        <v>91</v>
      </c>
      <c r="L274" t="s">
        <v>92</v>
      </c>
      <c r="M274" t="s">
        <v>93</v>
      </c>
      <c r="N274">
        <v>1</v>
      </c>
      <c r="O274" s="1">
        <v>45009.599560185183</v>
      </c>
      <c r="P274" s="1">
        <v>45009.674375000002</v>
      </c>
      <c r="Q274">
        <v>6430</v>
      </c>
      <c r="R274">
        <v>34</v>
      </c>
      <c r="S274" t="b">
        <v>0</v>
      </c>
      <c r="T274" t="s">
        <v>94</v>
      </c>
      <c r="U274" t="b">
        <v>0</v>
      </c>
      <c r="V274" t="s">
        <v>422</v>
      </c>
      <c r="W274" s="1">
        <v>45009.674375000002</v>
      </c>
      <c r="X274">
        <v>34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38</v>
      </c>
      <c r="AF274">
        <v>0</v>
      </c>
      <c r="AG274">
        <v>1</v>
      </c>
      <c r="AH274" t="s">
        <v>94</v>
      </c>
      <c r="AI274" t="s">
        <v>94</v>
      </c>
      <c r="AJ274" t="s">
        <v>94</v>
      </c>
      <c r="AK274" t="s">
        <v>94</v>
      </c>
      <c r="AL274" t="s">
        <v>94</v>
      </c>
      <c r="AM274" t="s">
        <v>94</v>
      </c>
      <c r="AN274" t="s">
        <v>94</v>
      </c>
      <c r="AO274" t="s">
        <v>94</v>
      </c>
      <c r="AP274" t="s">
        <v>94</v>
      </c>
      <c r="AQ274" t="s">
        <v>94</v>
      </c>
      <c r="AR274" t="s">
        <v>94</v>
      </c>
      <c r="AS274" t="s">
        <v>94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614</v>
      </c>
      <c r="BG274">
        <v>107</v>
      </c>
      <c r="BH274" t="s">
        <v>105</v>
      </c>
    </row>
    <row r="275" spans="1:60">
      <c r="A275" t="s">
        <v>640</v>
      </c>
      <c r="B275" t="s">
        <v>86</v>
      </c>
      <c r="C275" t="s">
        <v>182</v>
      </c>
      <c r="D275" t="s">
        <v>88</v>
      </c>
      <c r="E275" s="2" t="str">
        <f>HYPERLINK("capsilon://?command=openfolder&amp;siteaddress=entcreditunion.emaiq-na2.net&amp;folderid=FXB8E47269-ABB0-9C19-9149-B5699B67EB7F","FX2303141")</f>
        <v>FX2303141</v>
      </c>
      <c r="F275" t="s">
        <v>19</v>
      </c>
      <c r="G275" t="s">
        <v>19</v>
      </c>
      <c r="H275" t="s">
        <v>89</v>
      </c>
      <c r="I275" t="s">
        <v>641</v>
      </c>
      <c r="J275">
        <v>0</v>
      </c>
      <c r="K275" t="s">
        <v>91</v>
      </c>
      <c r="L275" t="s">
        <v>92</v>
      </c>
      <c r="M275" t="s">
        <v>93</v>
      </c>
      <c r="N275">
        <v>1</v>
      </c>
      <c r="O275" s="1">
        <v>45009.600069444445</v>
      </c>
      <c r="P275" s="1">
        <v>45009.675185185188</v>
      </c>
      <c r="Q275">
        <v>6420</v>
      </c>
      <c r="R275">
        <v>70</v>
      </c>
      <c r="S275" t="b">
        <v>0</v>
      </c>
      <c r="T275" t="s">
        <v>94</v>
      </c>
      <c r="U275" t="b">
        <v>0</v>
      </c>
      <c r="V275" t="s">
        <v>422</v>
      </c>
      <c r="W275" s="1">
        <v>45009.675185185188</v>
      </c>
      <c r="X275">
        <v>70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53</v>
      </c>
      <c r="AF275">
        <v>0</v>
      </c>
      <c r="AG275">
        <v>1</v>
      </c>
      <c r="AH275" t="s">
        <v>94</v>
      </c>
      <c r="AI275" t="s">
        <v>94</v>
      </c>
      <c r="AJ275" t="s">
        <v>94</v>
      </c>
      <c r="AK275" t="s">
        <v>94</v>
      </c>
      <c r="AL275" t="s">
        <v>94</v>
      </c>
      <c r="AM275" t="s">
        <v>94</v>
      </c>
      <c r="AN275" t="s">
        <v>94</v>
      </c>
      <c r="AO275" t="s">
        <v>94</v>
      </c>
      <c r="AP275" t="s">
        <v>94</v>
      </c>
      <c r="AQ275" t="s">
        <v>94</v>
      </c>
      <c r="AR275" t="s">
        <v>94</v>
      </c>
      <c r="AS275" t="s">
        <v>94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614</v>
      </c>
      <c r="BG275">
        <v>108</v>
      </c>
      <c r="BH275" t="s">
        <v>105</v>
      </c>
    </row>
    <row r="276" spans="1:60">
      <c r="A276" t="s">
        <v>642</v>
      </c>
      <c r="B276" t="s">
        <v>86</v>
      </c>
      <c r="C276" t="s">
        <v>182</v>
      </c>
      <c r="D276" t="s">
        <v>88</v>
      </c>
      <c r="E276" s="2" t="str">
        <f>HYPERLINK("capsilon://?command=openfolder&amp;siteaddress=entcreditunion.emaiq-na2.net&amp;folderid=FXB8E47269-ABB0-9C19-9149-B5699B67EB7F","FX2303141")</f>
        <v>FX2303141</v>
      </c>
      <c r="F276" t="s">
        <v>19</v>
      </c>
      <c r="G276" t="s">
        <v>19</v>
      </c>
      <c r="H276" t="s">
        <v>89</v>
      </c>
      <c r="I276" t="s">
        <v>633</v>
      </c>
      <c r="J276">
        <v>0</v>
      </c>
      <c r="K276" t="s">
        <v>91</v>
      </c>
      <c r="L276" t="s">
        <v>92</v>
      </c>
      <c r="M276" t="s">
        <v>93</v>
      </c>
      <c r="N276">
        <v>2</v>
      </c>
      <c r="O276" s="1">
        <v>45009.656331018516</v>
      </c>
      <c r="P276" s="1">
        <v>45009.706666666665</v>
      </c>
      <c r="Q276">
        <v>4085</v>
      </c>
      <c r="R276">
        <v>264</v>
      </c>
      <c r="S276" t="b">
        <v>0</v>
      </c>
      <c r="T276" t="s">
        <v>94</v>
      </c>
      <c r="U276" t="b">
        <v>1</v>
      </c>
      <c r="V276" t="s">
        <v>422</v>
      </c>
      <c r="W276" s="1">
        <v>45009.66065972222</v>
      </c>
      <c r="X276">
        <v>155</v>
      </c>
      <c r="Y276">
        <v>38</v>
      </c>
      <c r="Z276">
        <v>0</v>
      </c>
      <c r="AA276">
        <v>38</v>
      </c>
      <c r="AB276">
        <v>0</v>
      </c>
      <c r="AC276">
        <v>11</v>
      </c>
      <c r="AD276">
        <v>-38</v>
      </c>
      <c r="AE276">
        <v>0</v>
      </c>
      <c r="AF276">
        <v>0</v>
      </c>
      <c r="AG276">
        <v>0</v>
      </c>
      <c r="AH276" t="s">
        <v>96</v>
      </c>
      <c r="AI276" s="1">
        <v>45009.706666666665</v>
      </c>
      <c r="AJ276">
        <v>109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-38</v>
      </c>
      <c r="AQ276">
        <v>0</v>
      </c>
      <c r="AR276">
        <v>0</v>
      </c>
      <c r="AS276">
        <v>0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614</v>
      </c>
      <c r="BG276">
        <v>72</v>
      </c>
      <c r="BH276" t="s">
        <v>98</v>
      </c>
    </row>
    <row r="277" spans="1:60">
      <c r="A277" t="s">
        <v>643</v>
      </c>
      <c r="B277" t="s">
        <v>86</v>
      </c>
      <c r="C277" t="s">
        <v>182</v>
      </c>
      <c r="D277" t="s">
        <v>88</v>
      </c>
      <c r="E277" s="2" t="str">
        <f>HYPERLINK("capsilon://?command=openfolder&amp;siteaddress=entcreditunion.emaiq-na2.net&amp;folderid=FXB8E47269-ABB0-9C19-9149-B5699B67EB7F","FX2303141")</f>
        <v>FX2303141</v>
      </c>
      <c r="F277" t="s">
        <v>19</v>
      </c>
      <c r="G277" t="s">
        <v>19</v>
      </c>
      <c r="H277" t="s">
        <v>89</v>
      </c>
      <c r="I277" t="s">
        <v>635</v>
      </c>
      <c r="J277">
        <v>0</v>
      </c>
      <c r="K277" t="s">
        <v>91</v>
      </c>
      <c r="L277" t="s">
        <v>92</v>
      </c>
      <c r="M277" t="s">
        <v>93</v>
      </c>
      <c r="N277">
        <v>2</v>
      </c>
      <c r="O277" s="1">
        <v>45009.659398148149</v>
      </c>
      <c r="P277" s="1">
        <v>45009.710555555554</v>
      </c>
      <c r="Q277">
        <v>3471</v>
      </c>
      <c r="R277">
        <v>949</v>
      </c>
      <c r="S277" t="b">
        <v>0</v>
      </c>
      <c r="T277" t="s">
        <v>94</v>
      </c>
      <c r="U277" t="b">
        <v>1</v>
      </c>
      <c r="V277" t="s">
        <v>422</v>
      </c>
      <c r="W277" s="1">
        <v>45009.672268518516</v>
      </c>
      <c r="X277">
        <v>448</v>
      </c>
      <c r="Y277">
        <v>133</v>
      </c>
      <c r="Z277">
        <v>0</v>
      </c>
      <c r="AA277">
        <v>133</v>
      </c>
      <c r="AB277">
        <v>0</v>
      </c>
      <c r="AC277">
        <v>30</v>
      </c>
      <c r="AD277">
        <v>-133</v>
      </c>
      <c r="AE277">
        <v>0</v>
      </c>
      <c r="AF277">
        <v>0</v>
      </c>
      <c r="AG277">
        <v>0</v>
      </c>
      <c r="AH277" t="s">
        <v>96</v>
      </c>
      <c r="AI277" s="1">
        <v>45009.710555555554</v>
      </c>
      <c r="AJ277">
        <v>335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-133</v>
      </c>
      <c r="AQ277">
        <v>0</v>
      </c>
      <c r="AR277">
        <v>0</v>
      </c>
      <c r="AS277">
        <v>0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614</v>
      </c>
      <c r="BG277">
        <v>73</v>
      </c>
      <c r="BH277" t="s">
        <v>98</v>
      </c>
    </row>
    <row r="278" spans="1:60">
      <c r="A278" t="s">
        <v>644</v>
      </c>
      <c r="B278" t="s">
        <v>86</v>
      </c>
      <c r="C278" t="s">
        <v>182</v>
      </c>
      <c r="D278" t="s">
        <v>88</v>
      </c>
      <c r="E278" s="2" t="str">
        <f>HYPERLINK("capsilon://?command=openfolder&amp;siteaddress=entcreditunion.emaiq-na2.net&amp;folderid=FXB8E47269-ABB0-9C19-9149-B5699B67EB7F","FX2303141")</f>
        <v>FX2303141</v>
      </c>
      <c r="F278" t="s">
        <v>19</v>
      </c>
      <c r="G278" t="s">
        <v>19</v>
      </c>
      <c r="H278" t="s">
        <v>89</v>
      </c>
      <c r="I278" t="s">
        <v>637</v>
      </c>
      <c r="J278">
        <v>0</v>
      </c>
      <c r="K278" t="s">
        <v>91</v>
      </c>
      <c r="L278" t="s">
        <v>92</v>
      </c>
      <c r="M278" t="s">
        <v>93</v>
      </c>
      <c r="N278">
        <v>2</v>
      </c>
      <c r="O278" s="1">
        <v>45009.666828703703</v>
      </c>
      <c r="P278" s="1">
        <v>45009.711423611108</v>
      </c>
      <c r="Q278">
        <v>3633</v>
      </c>
      <c r="R278">
        <v>220</v>
      </c>
      <c r="S278" t="b">
        <v>0</v>
      </c>
      <c r="T278" t="s">
        <v>94</v>
      </c>
      <c r="U278" t="b">
        <v>1</v>
      </c>
      <c r="V278" t="s">
        <v>422</v>
      </c>
      <c r="W278" s="1">
        <v>45009.67396990741</v>
      </c>
      <c r="X278">
        <v>146</v>
      </c>
      <c r="Y278">
        <v>23</v>
      </c>
      <c r="Z278">
        <v>0</v>
      </c>
      <c r="AA278">
        <v>23</v>
      </c>
      <c r="AB278">
        <v>0</v>
      </c>
      <c r="AC278">
        <v>3</v>
      </c>
      <c r="AD278">
        <v>-23</v>
      </c>
      <c r="AE278">
        <v>0</v>
      </c>
      <c r="AF278">
        <v>0</v>
      </c>
      <c r="AG278">
        <v>0</v>
      </c>
      <c r="AH278" t="s">
        <v>96</v>
      </c>
      <c r="AI278" s="1">
        <v>45009.711423611108</v>
      </c>
      <c r="AJ278">
        <v>74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-23</v>
      </c>
      <c r="AQ278">
        <v>0</v>
      </c>
      <c r="AR278">
        <v>0</v>
      </c>
      <c r="AS278">
        <v>0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614</v>
      </c>
      <c r="BG278">
        <v>64</v>
      </c>
      <c r="BH278" t="s">
        <v>98</v>
      </c>
    </row>
    <row r="279" spans="1:60">
      <c r="A279" t="s">
        <v>645</v>
      </c>
      <c r="B279" t="s">
        <v>86</v>
      </c>
      <c r="C279" t="s">
        <v>182</v>
      </c>
      <c r="D279" t="s">
        <v>88</v>
      </c>
      <c r="E279" s="2" t="str">
        <f>HYPERLINK("capsilon://?command=openfolder&amp;siteaddress=entcreditunion.emaiq-na2.net&amp;folderid=FXB8E47269-ABB0-9C19-9149-B5699B67EB7F","FX2303141")</f>
        <v>FX2303141</v>
      </c>
      <c r="F279" t="s">
        <v>19</v>
      </c>
      <c r="G279" t="s">
        <v>19</v>
      </c>
      <c r="H279" t="s">
        <v>89</v>
      </c>
      <c r="I279" t="s">
        <v>639</v>
      </c>
      <c r="J279">
        <v>0</v>
      </c>
      <c r="K279" t="s">
        <v>91</v>
      </c>
      <c r="L279" t="s">
        <v>92</v>
      </c>
      <c r="M279" t="s">
        <v>93</v>
      </c>
      <c r="N279">
        <v>2</v>
      </c>
      <c r="O279" s="1">
        <v>45009.674710648149</v>
      </c>
      <c r="P279" s="1">
        <v>45009.712442129632</v>
      </c>
      <c r="Q279">
        <v>3029</v>
      </c>
      <c r="R279">
        <v>231</v>
      </c>
      <c r="S279" t="b">
        <v>0</v>
      </c>
      <c r="T279" t="s">
        <v>94</v>
      </c>
      <c r="U279" t="b">
        <v>1</v>
      </c>
      <c r="V279" t="s">
        <v>422</v>
      </c>
      <c r="W279" s="1">
        <v>45009.676863425928</v>
      </c>
      <c r="X279">
        <v>144</v>
      </c>
      <c r="Y279">
        <v>38</v>
      </c>
      <c r="Z279">
        <v>0</v>
      </c>
      <c r="AA279">
        <v>38</v>
      </c>
      <c r="AB279">
        <v>0</v>
      </c>
      <c r="AC279">
        <v>9</v>
      </c>
      <c r="AD279">
        <v>-38</v>
      </c>
      <c r="AE279">
        <v>0</v>
      </c>
      <c r="AF279">
        <v>0</v>
      </c>
      <c r="AG279">
        <v>0</v>
      </c>
      <c r="AH279" t="s">
        <v>96</v>
      </c>
      <c r="AI279" s="1">
        <v>45009.712442129632</v>
      </c>
      <c r="AJ279">
        <v>87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-38</v>
      </c>
      <c r="AQ279">
        <v>0</v>
      </c>
      <c r="AR279">
        <v>0</v>
      </c>
      <c r="AS279">
        <v>0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614</v>
      </c>
      <c r="BG279">
        <v>54</v>
      </c>
      <c r="BH279" t="s">
        <v>98</v>
      </c>
    </row>
    <row r="280" spans="1:60">
      <c r="A280" t="s">
        <v>646</v>
      </c>
      <c r="B280" t="s">
        <v>86</v>
      </c>
      <c r="C280" t="s">
        <v>182</v>
      </c>
      <c r="D280" t="s">
        <v>88</v>
      </c>
      <c r="E280" s="2" t="str">
        <f>HYPERLINK("capsilon://?command=openfolder&amp;siteaddress=entcreditunion.emaiq-na2.net&amp;folderid=FXB8E47269-ABB0-9C19-9149-B5699B67EB7F","FX2303141")</f>
        <v>FX2303141</v>
      </c>
      <c r="F280" t="s">
        <v>19</v>
      </c>
      <c r="G280" t="s">
        <v>19</v>
      </c>
      <c r="H280" t="s">
        <v>89</v>
      </c>
      <c r="I280" t="s">
        <v>641</v>
      </c>
      <c r="J280">
        <v>0</v>
      </c>
      <c r="K280" t="s">
        <v>91</v>
      </c>
      <c r="L280" t="s">
        <v>92</v>
      </c>
      <c r="M280" t="s">
        <v>93</v>
      </c>
      <c r="N280">
        <v>2</v>
      </c>
      <c r="O280" s="1">
        <v>45009.675497685188</v>
      </c>
      <c r="P280" s="1">
        <v>45009.71361111111</v>
      </c>
      <c r="Q280">
        <v>3057</v>
      </c>
      <c r="R280">
        <v>236</v>
      </c>
      <c r="S280" t="b">
        <v>0</v>
      </c>
      <c r="T280" t="s">
        <v>94</v>
      </c>
      <c r="U280" t="b">
        <v>1</v>
      </c>
      <c r="V280" t="s">
        <v>422</v>
      </c>
      <c r="W280" s="1">
        <v>45009.678449074076</v>
      </c>
      <c r="X280">
        <v>136</v>
      </c>
      <c r="Y280">
        <v>34</v>
      </c>
      <c r="Z280">
        <v>0</v>
      </c>
      <c r="AA280">
        <v>34</v>
      </c>
      <c r="AB280">
        <v>0</v>
      </c>
      <c r="AC280">
        <v>6</v>
      </c>
      <c r="AD280">
        <v>-34</v>
      </c>
      <c r="AE280">
        <v>0</v>
      </c>
      <c r="AF280">
        <v>0</v>
      </c>
      <c r="AG280">
        <v>0</v>
      </c>
      <c r="AH280" t="s">
        <v>96</v>
      </c>
      <c r="AI280" s="1">
        <v>45009.71361111111</v>
      </c>
      <c r="AJ280">
        <v>100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-34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614</v>
      </c>
      <c r="BG280">
        <v>54</v>
      </c>
      <c r="BH280" t="s">
        <v>98</v>
      </c>
    </row>
    <row r="281" spans="1:60">
      <c r="A281" t="s">
        <v>647</v>
      </c>
      <c r="B281" t="s">
        <v>86</v>
      </c>
      <c r="C281" t="s">
        <v>605</v>
      </c>
      <c r="D281" t="s">
        <v>88</v>
      </c>
      <c r="E281" s="2" t="str">
        <f>HYPERLINK("capsilon://?command=openfolder&amp;siteaddress=entcreditunion.emaiq-na2.net&amp;folderid=FX5B324296-D85B-C9D5-A4A6-47B60322D6DE","FX230349")</f>
        <v>FX230349</v>
      </c>
      <c r="F281" t="s">
        <v>19</v>
      </c>
      <c r="G281" t="s">
        <v>19</v>
      </c>
      <c r="H281" t="s">
        <v>89</v>
      </c>
      <c r="I281" t="s">
        <v>648</v>
      </c>
      <c r="J281">
        <v>0</v>
      </c>
      <c r="K281" t="s">
        <v>91</v>
      </c>
      <c r="L281" t="s">
        <v>92</v>
      </c>
      <c r="M281" t="s">
        <v>93</v>
      </c>
      <c r="N281">
        <v>2</v>
      </c>
      <c r="O281" s="1">
        <v>45009.713391203702</v>
      </c>
      <c r="P281" s="1">
        <v>45009.791886574072</v>
      </c>
      <c r="Q281">
        <v>6744</v>
      </c>
      <c r="R281">
        <v>38</v>
      </c>
      <c r="S281" t="b">
        <v>0</v>
      </c>
      <c r="T281" t="s">
        <v>94</v>
      </c>
      <c r="U281" t="b">
        <v>0</v>
      </c>
      <c r="V281" t="s">
        <v>422</v>
      </c>
      <c r="W281" s="1">
        <v>45009.73940972222</v>
      </c>
      <c r="X281">
        <v>24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 t="s">
        <v>96</v>
      </c>
      <c r="AI281" s="1">
        <v>45009.791886574072</v>
      </c>
      <c r="AJ281">
        <v>14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614</v>
      </c>
      <c r="BG281">
        <v>113</v>
      </c>
      <c r="BH281" t="s">
        <v>105</v>
      </c>
    </row>
    <row r="282" spans="1:60">
      <c r="A282" t="s">
        <v>649</v>
      </c>
      <c r="B282" t="s">
        <v>86</v>
      </c>
      <c r="C282" t="s">
        <v>650</v>
      </c>
      <c r="D282" t="s">
        <v>88</v>
      </c>
      <c r="E282" s="2" t="str">
        <f>HYPERLINK("capsilon://?command=openfolder&amp;siteaddress=entcreditunion.emaiq-na2.net&amp;folderid=FX5A6206AE-5D85-C715-F079-EFABC6BB3042","FX2303145")</f>
        <v>FX2303145</v>
      </c>
      <c r="F282" t="s">
        <v>19</v>
      </c>
      <c r="G282" t="s">
        <v>19</v>
      </c>
      <c r="H282" t="s">
        <v>89</v>
      </c>
      <c r="I282" t="s">
        <v>651</v>
      </c>
      <c r="J282">
        <v>0</v>
      </c>
      <c r="K282" t="s">
        <v>91</v>
      </c>
      <c r="L282" t="s">
        <v>92</v>
      </c>
      <c r="M282" t="s">
        <v>93</v>
      </c>
      <c r="N282">
        <v>1</v>
      </c>
      <c r="O282" s="1">
        <v>45010.771562499998</v>
      </c>
      <c r="P282" s="1">
        <v>45010.879490740743</v>
      </c>
      <c r="Q282">
        <v>9043</v>
      </c>
      <c r="R282">
        <v>282</v>
      </c>
      <c r="S282" t="b">
        <v>0</v>
      </c>
      <c r="T282" t="s">
        <v>94</v>
      </c>
      <c r="U282" t="b">
        <v>0</v>
      </c>
      <c r="V282" t="s">
        <v>652</v>
      </c>
      <c r="W282" s="1">
        <v>45010.879490740743</v>
      </c>
      <c r="X282">
        <v>161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38</v>
      </c>
      <c r="AF282">
        <v>0</v>
      </c>
      <c r="AG282">
        <v>1</v>
      </c>
      <c r="AH282" t="s">
        <v>94</v>
      </c>
      <c r="AI282" t="s">
        <v>94</v>
      </c>
      <c r="AJ282" t="s">
        <v>94</v>
      </c>
      <c r="AK282" t="s">
        <v>94</v>
      </c>
      <c r="AL282" t="s">
        <v>94</v>
      </c>
      <c r="AM282" t="s">
        <v>94</v>
      </c>
      <c r="AN282" t="s">
        <v>94</v>
      </c>
      <c r="AO282" t="s">
        <v>94</v>
      </c>
      <c r="AP282" t="s">
        <v>94</v>
      </c>
      <c r="AQ282" t="s">
        <v>94</v>
      </c>
      <c r="AR282" t="s">
        <v>94</v>
      </c>
      <c r="AS282" t="s">
        <v>94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653</v>
      </c>
      <c r="BG282">
        <v>155</v>
      </c>
      <c r="BH282" t="s">
        <v>98</v>
      </c>
    </row>
    <row r="283" spans="1:60">
      <c r="A283" t="s">
        <v>654</v>
      </c>
      <c r="B283" t="s">
        <v>86</v>
      </c>
      <c r="C283" t="s">
        <v>650</v>
      </c>
      <c r="D283" t="s">
        <v>88</v>
      </c>
      <c r="E283" s="2" t="str">
        <f>HYPERLINK("capsilon://?command=openfolder&amp;siteaddress=entcreditunion.emaiq-na2.net&amp;folderid=FX5A6206AE-5D85-C715-F079-EFABC6BB3042","FX2303145")</f>
        <v>FX2303145</v>
      </c>
      <c r="F283" t="s">
        <v>19</v>
      </c>
      <c r="G283" t="s">
        <v>19</v>
      </c>
      <c r="H283" t="s">
        <v>89</v>
      </c>
      <c r="I283" t="s">
        <v>651</v>
      </c>
      <c r="J283">
        <v>0</v>
      </c>
      <c r="K283" t="s">
        <v>91</v>
      </c>
      <c r="L283" t="s">
        <v>92</v>
      </c>
      <c r="M283" t="s">
        <v>93</v>
      </c>
      <c r="N283">
        <v>2</v>
      </c>
      <c r="O283" s="1">
        <v>45010.879884259259</v>
      </c>
      <c r="P283" s="1">
        <v>45012.170173611114</v>
      </c>
      <c r="Q283">
        <v>110771</v>
      </c>
      <c r="R283">
        <v>710</v>
      </c>
      <c r="S283" t="b">
        <v>0</v>
      </c>
      <c r="T283" t="s">
        <v>94</v>
      </c>
      <c r="U283" t="b">
        <v>1</v>
      </c>
      <c r="V283" t="s">
        <v>652</v>
      </c>
      <c r="W283" s="1">
        <v>45010.886701388888</v>
      </c>
      <c r="X283">
        <v>526</v>
      </c>
      <c r="Y283">
        <v>38</v>
      </c>
      <c r="Z283">
        <v>0</v>
      </c>
      <c r="AA283">
        <v>38</v>
      </c>
      <c r="AB283">
        <v>0</v>
      </c>
      <c r="AC283">
        <v>16</v>
      </c>
      <c r="AD283">
        <v>-38</v>
      </c>
      <c r="AE283">
        <v>0</v>
      </c>
      <c r="AF283">
        <v>0</v>
      </c>
      <c r="AG283">
        <v>0</v>
      </c>
      <c r="AH283" t="s">
        <v>114</v>
      </c>
      <c r="AI283" s="1">
        <v>45012.170173611114</v>
      </c>
      <c r="AJ283">
        <v>176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-38</v>
      </c>
      <c r="AQ283">
        <v>0</v>
      </c>
      <c r="AR283">
        <v>0</v>
      </c>
      <c r="AS283">
        <v>0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653</v>
      </c>
      <c r="BG283">
        <v>1858</v>
      </c>
      <c r="BH283" t="s">
        <v>98</v>
      </c>
    </row>
    <row r="284" spans="1:60">
      <c r="A284" t="s">
        <v>655</v>
      </c>
      <c r="B284" t="s">
        <v>86</v>
      </c>
      <c r="C284" t="s">
        <v>87</v>
      </c>
      <c r="D284" t="s">
        <v>88</v>
      </c>
      <c r="E284" s="2" t="str">
        <f>HYPERLINK("capsilon://?command=openfolder&amp;siteaddress=entcreditunion.emaiq-na2.net&amp;folderid=FXE7BDEED7-0D58-22A8-BADA-BF696F8D58BE","FX2303127")</f>
        <v>FX2303127</v>
      </c>
      <c r="F284" t="s">
        <v>19</v>
      </c>
      <c r="G284" t="s">
        <v>19</v>
      </c>
      <c r="H284" t="s">
        <v>89</v>
      </c>
      <c r="I284" t="s">
        <v>656</v>
      </c>
      <c r="J284">
        <v>0</v>
      </c>
      <c r="K284" t="s">
        <v>91</v>
      </c>
      <c r="L284" t="s">
        <v>92</v>
      </c>
      <c r="M284" t="s">
        <v>93</v>
      </c>
      <c r="N284">
        <v>2</v>
      </c>
      <c r="O284" s="1">
        <v>45012.464791666665</v>
      </c>
      <c r="P284" s="1">
        <v>45012.493067129632</v>
      </c>
      <c r="Q284">
        <v>2397</v>
      </c>
      <c r="R284">
        <v>46</v>
      </c>
      <c r="S284" t="b">
        <v>0</v>
      </c>
      <c r="T284" t="s">
        <v>94</v>
      </c>
      <c r="U284" t="b">
        <v>0</v>
      </c>
      <c r="V284" t="s">
        <v>324</v>
      </c>
      <c r="W284" s="1">
        <v>45012.489583333336</v>
      </c>
      <c r="X284">
        <v>35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 t="s">
        <v>96</v>
      </c>
      <c r="AI284" s="1">
        <v>45012.493067129632</v>
      </c>
      <c r="AJ284">
        <v>11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97</v>
      </c>
      <c r="BG284">
        <v>40</v>
      </c>
      <c r="BH284" t="s">
        <v>105</v>
      </c>
    </row>
  </sheetData>
  <autoFilter ref="A1:BH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657</v>
      </c>
      <c r="C1" s="3" t="s">
        <v>658</v>
      </c>
      <c r="D1" s="3" t="s">
        <v>659</v>
      </c>
    </row>
    <row r="2" spans="1:4">
      <c r="A2" t="s">
        <v>104</v>
      </c>
      <c r="B2">
        <v>24</v>
      </c>
      <c r="C2">
        <v>8</v>
      </c>
      <c r="D2">
        <v>16</v>
      </c>
    </row>
    <row r="3" spans="1:4">
      <c r="A3" t="s">
        <v>208</v>
      </c>
      <c r="B3">
        <v>5</v>
      </c>
      <c r="C3">
        <v>0</v>
      </c>
      <c r="D3">
        <v>5</v>
      </c>
    </row>
    <row r="4" spans="1:4">
      <c r="A4" t="s">
        <v>281</v>
      </c>
      <c r="B4">
        <v>3</v>
      </c>
      <c r="C4">
        <v>2</v>
      </c>
      <c r="D4">
        <v>1</v>
      </c>
    </row>
    <row r="5" spans="1:4">
      <c r="A5" t="s">
        <v>288</v>
      </c>
      <c r="B5">
        <v>3</v>
      </c>
      <c r="C5">
        <v>0</v>
      </c>
      <c r="D5">
        <v>3</v>
      </c>
    </row>
    <row r="6" spans="1:4">
      <c r="A6" t="s">
        <v>297</v>
      </c>
      <c r="B6">
        <v>16</v>
      </c>
      <c r="C6">
        <v>3</v>
      </c>
      <c r="D6">
        <v>13</v>
      </c>
    </row>
    <row r="7" spans="1:4">
      <c r="A7" t="s">
        <v>328</v>
      </c>
      <c r="B7">
        <v>3</v>
      </c>
      <c r="C7">
        <v>2</v>
      </c>
      <c r="D7">
        <v>1</v>
      </c>
    </row>
    <row r="8" spans="1:4">
      <c r="A8" t="s">
        <v>336</v>
      </c>
      <c r="B8">
        <v>1</v>
      </c>
      <c r="C8">
        <v>1</v>
      </c>
      <c r="D8">
        <v>0</v>
      </c>
    </row>
    <row r="9" spans="1:4">
      <c r="A9" t="s">
        <v>338</v>
      </c>
      <c r="B9">
        <v>28</v>
      </c>
      <c r="C9">
        <v>9</v>
      </c>
      <c r="D9">
        <v>19</v>
      </c>
    </row>
    <row r="10" spans="1:4">
      <c r="A10" t="s">
        <v>394</v>
      </c>
      <c r="B10">
        <v>20</v>
      </c>
      <c r="C10">
        <v>7</v>
      </c>
      <c r="D10">
        <v>13</v>
      </c>
    </row>
    <row r="11" spans="1:4">
      <c r="A11" t="s">
        <v>442</v>
      </c>
      <c r="B11">
        <v>3</v>
      </c>
      <c r="C11">
        <v>0</v>
      </c>
      <c r="D11">
        <v>3</v>
      </c>
    </row>
    <row r="12" spans="1:4">
      <c r="A12" t="s">
        <v>448</v>
      </c>
      <c r="B12">
        <v>19</v>
      </c>
      <c r="C12">
        <v>5</v>
      </c>
      <c r="D12">
        <v>14</v>
      </c>
    </row>
    <row r="13" spans="1:4">
      <c r="A13" t="s">
        <v>492</v>
      </c>
      <c r="B13">
        <v>7</v>
      </c>
      <c r="C13">
        <v>0</v>
      </c>
      <c r="D13">
        <v>7</v>
      </c>
    </row>
    <row r="14" spans="1:4">
      <c r="A14" t="s">
        <v>509</v>
      </c>
      <c r="B14">
        <v>27</v>
      </c>
      <c r="C14">
        <v>3</v>
      </c>
      <c r="D14">
        <v>24</v>
      </c>
    </row>
    <row r="15" spans="1:4">
      <c r="A15" t="s">
        <v>559</v>
      </c>
      <c r="B15">
        <v>8</v>
      </c>
      <c r="C15">
        <v>0</v>
      </c>
      <c r="D15">
        <v>8</v>
      </c>
    </row>
    <row r="16" spans="1:4">
      <c r="A16" t="s">
        <v>585</v>
      </c>
      <c r="B16">
        <v>4</v>
      </c>
      <c r="C16">
        <v>1</v>
      </c>
      <c r="D16">
        <v>3</v>
      </c>
    </row>
    <row r="17" spans="1:4">
      <c r="A17" t="s">
        <v>603</v>
      </c>
      <c r="B17">
        <v>5</v>
      </c>
      <c r="C17">
        <v>1</v>
      </c>
      <c r="D17">
        <v>4</v>
      </c>
    </row>
    <row r="18" spans="1:4">
      <c r="A18" t="s">
        <v>614</v>
      </c>
      <c r="B18">
        <v>22</v>
      </c>
      <c r="C18">
        <v>7</v>
      </c>
      <c r="D18">
        <v>15</v>
      </c>
    </row>
    <row r="19" spans="1:4">
      <c r="A19" t="s">
        <v>653</v>
      </c>
      <c r="B19">
        <v>2</v>
      </c>
      <c r="C19">
        <v>2</v>
      </c>
      <c r="D19">
        <v>0</v>
      </c>
    </row>
    <row r="20" spans="1:4">
      <c r="A20" t="s">
        <v>97</v>
      </c>
      <c r="B20">
        <v>5</v>
      </c>
      <c r="C20">
        <v>2</v>
      </c>
      <c r="D20">
        <v>3</v>
      </c>
    </row>
    <row r="21" spans="1:4">
      <c r="A21" t="s">
        <v>118</v>
      </c>
      <c r="B21">
        <v>46</v>
      </c>
      <c r="C21">
        <v>4</v>
      </c>
      <c r="D21">
        <v>42</v>
      </c>
    </row>
    <row r="22" spans="1:4">
      <c r="A22" t="s">
        <v>214</v>
      </c>
      <c r="B22">
        <v>2</v>
      </c>
      <c r="C22">
        <v>0</v>
      </c>
      <c r="D22">
        <v>2</v>
      </c>
    </row>
    <row r="23" spans="1:4">
      <c r="A23" t="s">
        <v>218</v>
      </c>
      <c r="B23">
        <v>28</v>
      </c>
      <c r="C23">
        <v>12</v>
      </c>
      <c r="D23">
        <v>16</v>
      </c>
    </row>
    <row r="24" spans="1:4">
      <c r="A24" t="s">
        <v>273</v>
      </c>
      <c r="B24">
        <v>2</v>
      </c>
      <c r="C24">
        <v>0</v>
      </c>
      <c r="D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2023-04-02T07:00:00Z</dcterms:created>
  <dcterms:modified xsi:type="dcterms:W3CDTF">2023-04-11T06:44:08Z</dcterms:modified>
  <cp:category/>
  <cp:contentStatus/>
</cp:coreProperties>
</file>