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Envoy/Year 2022 Reports/01_Jan 2022/"/>
    </mc:Choice>
  </mc:AlternateContent>
  <xr:revisionPtr revIDLastSave="7" documentId="11_720B3161A126C5F0A317A81EA15CFCC07D1F7DA6" xr6:coauthVersionLast="47" xr6:coauthVersionMax="47" xr10:uidLastSave="{731D3E20-53EC-496B-9773-B0194E5E9644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DATA_VALIDATION!$A$1:$BE$380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0" i="2" l="1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<sst xmlns="http://schemas.openxmlformats.org/spreadsheetml/2006/main" count="10933" uniqueCount="888">
  <si>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</si>
  <si>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</si>
  <si>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</si>
  <si>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</si>
  <si>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</si>
  <si>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</si>
  <si>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</si>
  <si>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</si>
  <si>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</si>
  <si>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</si>
  <si>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</si>
  <si>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</si>
  <si>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</si>
  <si>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</si>
  <si>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</si>
  <si>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</si>
  <si>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</si>
  <si>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</si>
  <si>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</si>
  <si>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</si>
  <si>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</si>
  <si>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</si>
  <si>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</si>
  <si>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</si>
  <si>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</si>
  <si>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</si>
  <si>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</si>
  <si>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</si>
  <si>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</si>
  <si>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</si>
  <si>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</si>
  <si>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</si>
  <si>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</si>
  <si>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</si>
  <si>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</si>
  <si>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</si>
  <si>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</si>
  <si>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</si>
  <si>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</si>
  <si>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</si>
  <si>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</si>
  <si>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</si>
  <si>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</si>
  <si>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</si>
  <si>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</si>
  <si>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</si>
  <si>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</si>
  <si>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</si>
  <si>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</si>
  <si>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</si>
  <si>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</si>
  <si>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</si>
  <si>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</si>
  <si>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</si>
  <si>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</si>
  <si>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</si>
  <si>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</si>
  <si>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</si>
  <si>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</si>
  <si>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</si>
  <si>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</si>
  <si>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</si>
  <si>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</si>
  <si>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</si>
  <si>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</si>
  <si>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</si>
  <si>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</si>
  <si>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</si>
  <si>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</si>
  <si>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</si>
  <si>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</si>
  <si>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</si>
  <si>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</si>
  <si>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</si>
  <si>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</si>
  <si>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</si>
  <si>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</si>
  <si>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</si>
  <si>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</t>
  </si>
  <si>
    <t>DATA_VALIDATION</t>
  </si>
  <si>
    <t>1100000639</t>
  </si>
  <si>
    <t>Folder</t>
  </si>
  <si>
    <t>Mailitem</t>
  </si>
  <si>
    <t>MI2201437</t>
  </si>
  <si>
    <t>COMPLETED</t>
  </si>
  <si>
    <t>MARK_AS_COMPLETED</t>
  </si>
  <si>
    <t>Queue</t>
  </si>
  <si>
    <t>N/A</t>
  </si>
  <si>
    <t>Ujwala Navnath Ajabe</t>
  </si>
  <si>
    <t>Hemanshi Deshlahara</t>
  </si>
  <si>
    <t>WI22011002</t>
  </si>
  <si>
    <t>1100002333</t>
  </si>
  <si>
    <t>MI220156421</t>
  </si>
  <si>
    <t>Supriya Satyavan Khape</t>
  </si>
  <si>
    <t>Saloni Uttekar</t>
  </si>
  <si>
    <t>WI22011004</t>
  </si>
  <si>
    <t>1100000633</t>
  </si>
  <si>
    <t>MI220156477</t>
  </si>
  <si>
    <t>Aditya Sanjay Tade</t>
  </si>
  <si>
    <t>Mohini Shreekrishna Shinde</t>
  </si>
  <si>
    <t>WI22011009</t>
  </si>
  <si>
    <t>1100001184</t>
  </si>
  <si>
    <t>MI220156648</t>
  </si>
  <si>
    <t>Suraj Toradmal</t>
  </si>
  <si>
    <t>WI22011010</t>
  </si>
  <si>
    <t>MI220156655</t>
  </si>
  <si>
    <t>WI22011011</t>
  </si>
  <si>
    <t>MI220156666</t>
  </si>
  <si>
    <t>WI22011019</t>
  </si>
  <si>
    <t>1100002546</t>
  </si>
  <si>
    <t>MI220156836</t>
  </si>
  <si>
    <t>WI22011020</t>
  </si>
  <si>
    <t>MI220156842</t>
  </si>
  <si>
    <t>WI22011023</t>
  </si>
  <si>
    <t>1100002342</t>
  </si>
  <si>
    <t>MI220157275</t>
  </si>
  <si>
    <t>WI22011028</t>
  </si>
  <si>
    <t>1100000873</t>
  </si>
  <si>
    <t>MI220157316</t>
  </si>
  <si>
    <t>WI22011033</t>
  </si>
  <si>
    <t>MI220157331</t>
  </si>
  <si>
    <t>WI22011040</t>
  </si>
  <si>
    <t>WI22011041</t>
  </si>
  <si>
    <t>MI220157439</t>
  </si>
  <si>
    <t>WI22011042</t>
  </si>
  <si>
    <t>MI220157463</t>
  </si>
  <si>
    <t>WI22011043</t>
  </si>
  <si>
    <t>1100002097</t>
  </si>
  <si>
    <t>MI220157483</t>
  </si>
  <si>
    <t>WI22011044</t>
  </si>
  <si>
    <t>WI22011045</t>
  </si>
  <si>
    <t>WI22011050</t>
  </si>
  <si>
    <t>1100001951</t>
  </si>
  <si>
    <t>MI220158229</t>
  </si>
  <si>
    <t>WI22011064</t>
  </si>
  <si>
    <t>1100002457</t>
  </si>
  <si>
    <t>MI220158406</t>
  </si>
  <si>
    <t>WI22011066</t>
  </si>
  <si>
    <t>WI2201107</t>
  </si>
  <si>
    <t>1100001249</t>
  </si>
  <si>
    <t>MI220113010</t>
  </si>
  <si>
    <t>WI22011079</t>
  </si>
  <si>
    <t>1100002051</t>
  </si>
  <si>
    <t>MI220158576</t>
  </si>
  <si>
    <t>WI2201108</t>
  </si>
  <si>
    <t>1100000835</t>
  </si>
  <si>
    <t>MI220113026</t>
  </si>
  <si>
    <t>WI22011080</t>
  </si>
  <si>
    <t>1100001319</t>
  </si>
  <si>
    <t>MI220158589</t>
  </si>
  <si>
    <t>WI22011085</t>
  </si>
  <si>
    <t>MI220158601</t>
  </si>
  <si>
    <t>WI2201109</t>
  </si>
  <si>
    <t>MI220113034</t>
  </si>
  <si>
    <t>WI220111</t>
  </si>
  <si>
    <t>1100000851</t>
  </si>
  <si>
    <t>MI22014682</t>
  </si>
  <si>
    <t>WI2201110</t>
  </si>
  <si>
    <t>MI220113039</t>
  </si>
  <si>
    <t>WI22011103</t>
  </si>
  <si>
    <t>1100002425</t>
  </si>
  <si>
    <t>MI220159065</t>
  </si>
  <si>
    <t>WI2201111</t>
  </si>
  <si>
    <t>MI220113024</t>
  </si>
  <si>
    <t>WI2201112</t>
  </si>
  <si>
    <t>MI220113049</t>
  </si>
  <si>
    <t>WI2201113</t>
  </si>
  <si>
    <t>MI220113134</t>
  </si>
  <si>
    <t>WI2201114</t>
  </si>
  <si>
    <t>1100001439</t>
  </si>
  <si>
    <t>MI220113119</t>
  </si>
  <si>
    <t>WI2201115</t>
  </si>
  <si>
    <t>1100001155</t>
  </si>
  <si>
    <t>MI220113212</t>
  </si>
  <si>
    <t>WI2201116</t>
  </si>
  <si>
    <t>1100001241</t>
  </si>
  <si>
    <t>MI220113450</t>
  </si>
  <si>
    <t>WI2201117</t>
  </si>
  <si>
    <t>WI2201118</t>
  </si>
  <si>
    <t>1100000994</t>
  </si>
  <si>
    <t>MI220113541</t>
  </si>
  <si>
    <t>WI2201119</t>
  </si>
  <si>
    <t>1100001441</t>
  </si>
  <si>
    <t>MI220113617</t>
  </si>
  <si>
    <t>WI2201120</t>
  </si>
  <si>
    <t>MI220113622</t>
  </si>
  <si>
    <t>WI2201121</t>
  </si>
  <si>
    <t>MI220113634</t>
  </si>
  <si>
    <t>WI2201122</t>
  </si>
  <si>
    <t>1100000972</t>
  </si>
  <si>
    <t>MI220113983</t>
  </si>
  <si>
    <t>WI2201123</t>
  </si>
  <si>
    <t>MI220114073</t>
  </si>
  <si>
    <t>WI2201124</t>
  </si>
  <si>
    <t>1100000754</t>
  </si>
  <si>
    <t>MI220114272</t>
  </si>
  <si>
    <t>WI2201125</t>
  </si>
  <si>
    <t>1100001373</t>
  </si>
  <si>
    <t>MI220114299</t>
  </si>
  <si>
    <t>WI2201128</t>
  </si>
  <si>
    <t>WI2201129</t>
  </si>
  <si>
    <t>WI2201130</t>
  </si>
  <si>
    <t>1100001348</t>
  </si>
  <si>
    <t>MI220114864</t>
  </si>
  <si>
    <t>WI2201131</t>
  </si>
  <si>
    <t>WI2201132</t>
  </si>
  <si>
    <t>MI220115121</t>
  </si>
  <si>
    <t>WI2201133</t>
  </si>
  <si>
    <t>WI2201134</t>
  </si>
  <si>
    <t>WI2201135</t>
  </si>
  <si>
    <t>WI2201138</t>
  </si>
  <si>
    <t>MI220115462</t>
  </si>
  <si>
    <t>WI2201139</t>
  </si>
  <si>
    <t>MI220115472</t>
  </si>
  <si>
    <t>WI2201142</t>
  </si>
  <si>
    <t>1100000802</t>
  </si>
  <si>
    <t>MI220115572</t>
  </si>
  <si>
    <t>WI2201143</t>
  </si>
  <si>
    <t>MI220115629</t>
  </si>
  <si>
    <t>WI2201144</t>
  </si>
  <si>
    <t>WI2201145</t>
  </si>
  <si>
    <t>1100001442</t>
  </si>
  <si>
    <t>MI220115759</t>
  </si>
  <si>
    <t>WI2201164</t>
  </si>
  <si>
    <t>MI220116050</t>
  </si>
  <si>
    <t>WI2201165</t>
  </si>
  <si>
    <t>WI2201169</t>
  </si>
  <si>
    <t>1100000616</t>
  </si>
  <si>
    <t>MI220116343</t>
  </si>
  <si>
    <t>WI2201170</t>
  </si>
  <si>
    <t>MI220116509</t>
  </si>
  <si>
    <t>WI2201171</t>
  </si>
  <si>
    <t>MI220116540</t>
  </si>
  <si>
    <t>WI2201172</t>
  </si>
  <si>
    <t>MI220116546</t>
  </si>
  <si>
    <t>WI2201174</t>
  </si>
  <si>
    <t>1100000656</t>
  </si>
  <si>
    <t>MI220116695</t>
  </si>
  <si>
    <t>WI2201175</t>
  </si>
  <si>
    <t>1100000660</t>
  </si>
  <si>
    <t>MI220117043</t>
  </si>
  <si>
    <t>WI2201176</t>
  </si>
  <si>
    <t>1100000740</t>
  </si>
  <si>
    <t>MI220117212</t>
  </si>
  <si>
    <t>WI2201177</t>
  </si>
  <si>
    <t>MI220117639</t>
  </si>
  <si>
    <t>WI2201178</t>
  </si>
  <si>
    <t>1100001515</t>
  </si>
  <si>
    <t>MI220117649</t>
  </si>
  <si>
    <t>WI2201180</t>
  </si>
  <si>
    <t>1100000596</t>
  </si>
  <si>
    <t>MI220117823</t>
  </si>
  <si>
    <t>WI2201181</t>
  </si>
  <si>
    <t>WI2201182</t>
  </si>
  <si>
    <t>WI2201183</t>
  </si>
  <si>
    <t>WI2201184</t>
  </si>
  <si>
    <t>WI2201188</t>
  </si>
  <si>
    <t>MI220118889</t>
  </si>
  <si>
    <t>WI2201189</t>
  </si>
  <si>
    <t>MI220118975</t>
  </si>
  <si>
    <t>WI2201191</t>
  </si>
  <si>
    <t>1100001084</t>
  </si>
  <si>
    <t>MI220119596</t>
  </si>
  <si>
    <t>WI2201192</t>
  </si>
  <si>
    <t>WI2201193</t>
  </si>
  <si>
    <t>MI220120238</t>
  </si>
  <si>
    <t>WI2201196</t>
  </si>
  <si>
    <t>MI220120421</t>
  </si>
  <si>
    <t>WI2201199</t>
  </si>
  <si>
    <t>1100001229</t>
  </si>
  <si>
    <t>MI220120572</t>
  </si>
  <si>
    <t>WI22012</t>
  </si>
  <si>
    <t>1100000771</t>
  </si>
  <si>
    <t>MI22011830</t>
  </si>
  <si>
    <t>WI2201200</t>
  </si>
  <si>
    <t>1100001426</t>
  </si>
  <si>
    <t>MI220121064</t>
  </si>
  <si>
    <t>WI2201201</t>
  </si>
  <si>
    <t>WI2201202</t>
  </si>
  <si>
    <t>1100000497</t>
  </si>
  <si>
    <t>MI220121226</t>
  </si>
  <si>
    <t>WI2201203</t>
  </si>
  <si>
    <t>1100001863</t>
  </si>
  <si>
    <t>MI220121882</t>
  </si>
  <si>
    <t>WI2201204</t>
  </si>
  <si>
    <t>1100000583</t>
  </si>
  <si>
    <t>MI220121890</t>
  </si>
  <si>
    <t>WI2201205</t>
  </si>
  <si>
    <t>1100001635</t>
  </si>
  <si>
    <t>MI220121935</t>
  </si>
  <si>
    <t>WI2201206</t>
  </si>
  <si>
    <t>1100000784</t>
  </si>
  <si>
    <t>MI220121976</t>
  </si>
  <si>
    <t>WI2201207</t>
  </si>
  <si>
    <t>1100001522</t>
  </si>
  <si>
    <t>MI220122092</t>
  </si>
  <si>
    <t>WI2201208</t>
  </si>
  <si>
    <t>1100000880</t>
  </si>
  <si>
    <t>MI220122204</t>
  </si>
  <si>
    <t>WI2201209</t>
  </si>
  <si>
    <t>WI2201210</t>
  </si>
  <si>
    <t>WI2201212</t>
  </si>
  <si>
    <t>MI220122334</t>
  </si>
  <si>
    <t>WI2201213</t>
  </si>
  <si>
    <t>1100001555</t>
  </si>
  <si>
    <t>MI220122432</t>
  </si>
  <si>
    <t>WI2201214</t>
  </si>
  <si>
    <t>WI2201215</t>
  </si>
  <si>
    <t>1100001126</t>
  </si>
  <si>
    <t>MI220122632</t>
  </si>
  <si>
    <t>WI2201216</t>
  </si>
  <si>
    <t>MI220122633</t>
  </si>
  <si>
    <t>WI2201217</t>
  </si>
  <si>
    <t>1100001158</t>
  </si>
  <si>
    <t>MI220122733</t>
  </si>
  <si>
    <t>WI2201218</t>
  </si>
  <si>
    <t>WI2201220</t>
  </si>
  <si>
    <t>MI220123152</t>
  </si>
  <si>
    <t>WI2201227</t>
  </si>
  <si>
    <t>WI2201228</t>
  </si>
  <si>
    <t>MI220123346</t>
  </si>
  <si>
    <t>WI2201229</t>
  </si>
  <si>
    <t>1100001569</t>
  </si>
  <si>
    <t>MI220123363</t>
  </si>
  <si>
    <t>WI2201230</t>
  </si>
  <si>
    <t>WI2201231</t>
  </si>
  <si>
    <t>1100001168</t>
  </si>
  <si>
    <t>MI220123388</t>
  </si>
  <si>
    <t>WI2201232</t>
  </si>
  <si>
    <t>MI220123591</t>
  </si>
  <si>
    <t>WI2201233</t>
  </si>
  <si>
    <t>WI2201247</t>
  </si>
  <si>
    <t>WI2201248</t>
  </si>
  <si>
    <t>MI220124725</t>
  </si>
  <si>
    <t>WI2201249</t>
  </si>
  <si>
    <t>MI220124728</t>
  </si>
  <si>
    <t>WI2201263</t>
  </si>
  <si>
    <t>MI220125088</t>
  </si>
  <si>
    <t>WI2201264</t>
  </si>
  <si>
    <t>1100001797</t>
  </si>
  <si>
    <t>MI220125406</t>
  </si>
  <si>
    <t>WI2201266</t>
  </si>
  <si>
    <t>WI2201267</t>
  </si>
  <si>
    <t>10000000055</t>
  </si>
  <si>
    <t>MI220126171</t>
  </si>
  <si>
    <t>WI2201268</t>
  </si>
  <si>
    <t>1100001779</t>
  </si>
  <si>
    <t>MI220126254</t>
  </si>
  <si>
    <t>WI2201269</t>
  </si>
  <si>
    <t>WI2201272</t>
  </si>
  <si>
    <t>MI220126723</t>
  </si>
  <si>
    <t>WI2201273</t>
  </si>
  <si>
    <t>1100001006</t>
  </si>
  <si>
    <t>MI220126906</t>
  </si>
  <si>
    <t>WI2201274</t>
  </si>
  <si>
    <t>WI220128</t>
  </si>
  <si>
    <t>MI22015632</t>
  </si>
  <si>
    <t>WI2201284</t>
  </si>
  <si>
    <t>MI220127831</t>
  </si>
  <si>
    <t>WI2201285</t>
  </si>
  <si>
    <t>1100001912</t>
  </si>
  <si>
    <t>MI220127928</t>
  </si>
  <si>
    <t>WI2201286</t>
  </si>
  <si>
    <t>MI220127943</t>
  </si>
  <si>
    <t>WI2201287</t>
  </si>
  <si>
    <t>1100001430</t>
  </si>
  <si>
    <t>MI220128241</t>
  </si>
  <si>
    <t>WI2201288</t>
  </si>
  <si>
    <t>1100001838</t>
  </si>
  <si>
    <t>MI220128352</t>
  </si>
  <si>
    <t>WI2201289</t>
  </si>
  <si>
    <t>1100000766</t>
  </si>
  <si>
    <t>MI220128421</t>
  </si>
  <si>
    <t>WI220129</t>
  </si>
  <si>
    <t>1100000982</t>
  </si>
  <si>
    <t>MI22015646</t>
  </si>
  <si>
    <t>WI2201290</t>
  </si>
  <si>
    <t>MI220128409</t>
  </si>
  <si>
    <t>WI2201291</t>
  </si>
  <si>
    <t>MI220128455</t>
  </si>
  <si>
    <t>WI2201295</t>
  </si>
  <si>
    <t>WI2201296</t>
  </si>
  <si>
    <t>1100001783</t>
  </si>
  <si>
    <t>MI220129358</t>
  </si>
  <si>
    <t>WI2201297</t>
  </si>
  <si>
    <t>1100001498</t>
  </si>
  <si>
    <t>MI220129561</t>
  </si>
  <si>
    <t>WI2201298</t>
  </si>
  <si>
    <t>MI220129578</t>
  </si>
  <si>
    <t>WI2201299</t>
  </si>
  <si>
    <t>MI220129609</t>
  </si>
  <si>
    <t>WI22013</t>
  </si>
  <si>
    <t>1100000367</t>
  </si>
  <si>
    <t>MI22012550</t>
  </si>
  <si>
    <t>WI220130</t>
  </si>
  <si>
    <t>MI22015648</t>
  </si>
  <si>
    <t>WI2201300</t>
  </si>
  <si>
    <t>1100001473</t>
  </si>
  <si>
    <t>MI220130149</t>
  </si>
  <si>
    <t>WI2201303</t>
  </si>
  <si>
    <t>WI2201304</t>
  </si>
  <si>
    <t>WI2201332</t>
  </si>
  <si>
    <t>MI220130722</t>
  </si>
  <si>
    <t>WI2201333</t>
  </si>
  <si>
    <t>MI220130732</t>
  </si>
  <si>
    <t>WI2201345</t>
  </si>
  <si>
    <t>MI220130745</t>
  </si>
  <si>
    <t>WI2201346</t>
  </si>
  <si>
    <t>1100001206</t>
  </si>
  <si>
    <t>MI220130774</t>
  </si>
  <si>
    <t>WI2201347</t>
  </si>
  <si>
    <t>MI220130802</t>
  </si>
  <si>
    <t>WI2201348</t>
  </si>
  <si>
    <t>WI2201349</t>
  </si>
  <si>
    <t>WI2201350</t>
  </si>
  <si>
    <t>WI2201351</t>
  </si>
  <si>
    <t>WI2201355</t>
  </si>
  <si>
    <t>MI220131415</t>
  </si>
  <si>
    <t>WI2201356</t>
  </si>
  <si>
    <t>MI220131420</t>
  </si>
  <si>
    <t>WI2201357</t>
  </si>
  <si>
    <t>MI220131506</t>
  </si>
  <si>
    <t>WI2201358</t>
  </si>
  <si>
    <t>MI220131526</t>
  </si>
  <si>
    <t>WI2201360</t>
  </si>
  <si>
    <t>1100000727</t>
  </si>
  <si>
    <t>MI220131961</t>
  </si>
  <si>
    <t>WI2201361</t>
  </si>
  <si>
    <t>MI220131970</t>
  </si>
  <si>
    <t>WI2201362</t>
  </si>
  <si>
    <t>1100002110</t>
  </si>
  <si>
    <t>MI220132265</t>
  </si>
  <si>
    <t>WI2201364</t>
  </si>
  <si>
    <t>1100001721</t>
  </si>
  <si>
    <t>MI220132762</t>
  </si>
  <si>
    <t>WI2201365</t>
  </si>
  <si>
    <t>MI220132771</t>
  </si>
  <si>
    <t>WI2201366</t>
  </si>
  <si>
    <t>WI2201367</t>
  </si>
  <si>
    <t>1100001372</t>
  </si>
  <si>
    <t>MI220133304</t>
  </si>
  <si>
    <t>WI2201375</t>
  </si>
  <si>
    <t>WI2201376</t>
  </si>
  <si>
    <t>1100000762</t>
  </si>
  <si>
    <t>MI220133558</t>
  </si>
  <si>
    <t>WI2201377</t>
  </si>
  <si>
    <t>WI2201391</t>
  </si>
  <si>
    <t>1100001692</t>
  </si>
  <si>
    <t>MI220134127</t>
  </si>
  <si>
    <t>WI2201393</t>
  </si>
  <si>
    <t>WI2201394</t>
  </si>
  <si>
    <t>1100001521</t>
  </si>
  <si>
    <t>MI220134413</t>
  </si>
  <si>
    <t>WI2201395</t>
  </si>
  <si>
    <t>1100001343</t>
  </si>
  <si>
    <t>MI220134645</t>
  </si>
  <si>
    <t>WI2201396</t>
  </si>
  <si>
    <t>MI220134800</t>
  </si>
  <si>
    <t>WI2201397</t>
  </si>
  <si>
    <t>MI220134808</t>
  </si>
  <si>
    <t>WI2201398</t>
  </si>
  <si>
    <t>1100001982</t>
  </si>
  <si>
    <t>MI220135004</t>
  </si>
  <si>
    <t>WI2201401</t>
  </si>
  <si>
    <t>1100000898</t>
  </si>
  <si>
    <t>MI220135049</t>
  </si>
  <si>
    <t>WI2201402</t>
  </si>
  <si>
    <t>WI2201403</t>
  </si>
  <si>
    <t>WI2201404</t>
  </si>
  <si>
    <t>1100001995</t>
  </si>
  <si>
    <t>MI220135223</t>
  </si>
  <si>
    <t>WI2201405</t>
  </si>
  <si>
    <t>1100001660</t>
  </si>
  <si>
    <t>MI220135290</t>
  </si>
  <si>
    <t>WI2201406</t>
  </si>
  <si>
    <t>1100001964</t>
  </si>
  <si>
    <t>MI220135301</t>
  </si>
  <si>
    <t>WI2201407</t>
  </si>
  <si>
    <t>MI220135387</t>
  </si>
  <si>
    <t>WI2201408</t>
  </si>
  <si>
    <t>MI220135390</t>
  </si>
  <si>
    <t>WI2201409</t>
  </si>
  <si>
    <t>MI220135399</t>
  </si>
  <si>
    <t>WI2201411</t>
  </si>
  <si>
    <t>WI2201412</t>
  </si>
  <si>
    <t>WI2201413</t>
  </si>
  <si>
    <t>WI2201414</t>
  </si>
  <si>
    <t>MI220135614</t>
  </si>
  <si>
    <t>WI2201428</t>
  </si>
  <si>
    <t>1100001815</t>
  </si>
  <si>
    <t>MI220135659</t>
  </si>
  <si>
    <t>WI2201429</t>
  </si>
  <si>
    <t>1100001284</t>
  </si>
  <si>
    <t>MI220135712</t>
  </si>
  <si>
    <t>WI2201430</t>
  </si>
  <si>
    <t>WI2201431</t>
  </si>
  <si>
    <t>MI220136000</t>
  </si>
  <si>
    <t>WI2201432</t>
  </si>
  <si>
    <t>WI2201434</t>
  </si>
  <si>
    <t>MI220136467</t>
  </si>
  <si>
    <t>WI2201456</t>
  </si>
  <si>
    <t>1100001310</t>
  </si>
  <si>
    <t>MI220137127</t>
  </si>
  <si>
    <t>WI2201458</t>
  </si>
  <si>
    <t>1100001517</t>
  </si>
  <si>
    <t>MI220137226</t>
  </si>
  <si>
    <t>WI2201464</t>
  </si>
  <si>
    <t>1100000999</t>
  </si>
  <si>
    <t>MI220137381</t>
  </si>
  <si>
    <t>WI2201470</t>
  </si>
  <si>
    <t>1100000413</t>
  </si>
  <si>
    <t>MI220138012</t>
  </si>
  <si>
    <t>WI2201475</t>
  </si>
  <si>
    <t>1100000655</t>
  </si>
  <si>
    <t>MI220138262</t>
  </si>
  <si>
    <t>WI2201476</t>
  </si>
  <si>
    <t>1100000528</t>
  </si>
  <si>
    <t>MI220138430</t>
  </si>
  <si>
    <t>WI2201482</t>
  </si>
  <si>
    <t>1100001197</t>
  </si>
  <si>
    <t>MI220138549</t>
  </si>
  <si>
    <t>WI2201483</t>
  </si>
  <si>
    <t>MI220138596</t>
  </si>
  <si>
    <t>WI2201484</t>
  </si>
  <si>
    <t>MI220138598</t>
  </si>
  <si>
    <t>WI2201485</t>
  </si>
  <si>
    <t>MI220138634</t>
  </si>
  <si>
    <t>WI2201486</t>
  </si>
  <si>
    <t>WI2201487</t>
  </si>
  <si>
    <t>1100001719</t>
  </si>
  <si>
    <t>MI220138656</t>
  </si>
  <si>
    <t>WI2201502</t>
  </si>
  <si>
    <t>WI2201503</t>
  </si>
  <si>
    <t>1100001475</t>
  </si>
  <si>
    <t>MI220139183</t>
  </si>
  <si>
    <t>WI2201523</t>
  </si>
  <si>
    <t>1100002116</t>
  </si>
  <si>
    <t>MI220139770</t>
  </si>
  <si>
    <t>WI2201525</t>
  </si>
  <si>
    <t>MI220139830</t>
  </si>
  <si>
    <t>WI2201540</t>
  </si>
  <si>
    <t>1100001280</t>
  </si>
  <si>
    <t>MI220139957</t>
  </si>
  <si>
    <t>WI2201544</t>
  </si>
  <si>
    <t>MI220140049</t>
  </si>
  <si>
    <t>WI2201545</t>
  </si>
  <si>
    <t>WI2201546</t>
  </si>
  <si>
    <t>WI2201547</t>
  </si>
  <si>
    <t>1100001594</t>
  </si>
  <si>
    <t>MI220140313</t>
  </si>
  <si>
    <t>WI2201548</t>
  </si>
  <si>
    <t>1100002026</t>
  </si>
  <si>
    <t>MI220140432</t>
  </si>
  <si>
    <t>WI220156</t>
  </si>
  <si>
    <t>MI22018255</t>
  </si>
  <si>
    <t>WI2201562</t>
  </si>
  <si>
    <t>WI2201563</t>
  </si>
  <si>
    <t>MI220140618</t>
  </si>
  <si>
    <t>WI2201564</t>
  </si>
  <si>
    <t>1100000928</t>
  </si>
  <si>
    <t>MI220140742</t>
  </si>
  <si>
    <t>WI2201565</t>
  </si>
  <si>
    <t>1100001915</t>
  </si>
  <si>
    <t>MI220140850</t>
  </si>
  <si>
    <t>WI2201566</t>
  </si>
  <si>
    <t>MI220140858</t>
  </si>
  <si>
    <t>WI2201567</t>
  </si>
  <si>
    <t>MI220140861</t>
  </si>
  <si>
    <t>WI2201568</t>
  </si>
  <si>
    <t>MI220140973</t>
  </si>
  <si>
    <t>WI2201569</t>
  </si>
  <si>
    <t>1100002147</t>
  </si>
  <si>
    <t>MI220141299</t>
  </si>
  <si>
    <t>WI220157</t>
  </si>
  <si>
    <t>MI22018260</t>
  </si>
  <si>
    <t>WI2201570</t>
  </si>
  <si>
    <t>WI2201571</t>
  </si>
  <si>
    <t>WI2201572</t>
  </si>
  <si>
    <t>WI2201573</t>
  </si>
  <si>
    <t>MI220141490</t>
  </si>
  <si>
    <t>WI2201576</t>
  </si>
  <si>
    <t>MI220141720</t>
  </si>
  <si>
    <t>WI2201577</t>
  </si>
  <si>
    <t>MI220142203</t>
  </si>
  <si>
    <t>WI2201579</t>
  </si>
  <si>
    <t>MI220142228</t>
  </si>
  <si>
    <t>WI2201580</t>
  </si>
  <si>
    <t>MI220142237</t>
  </si>
  <si>
    <t>WI2201581</t>
  </si>
  <si>
    <t>MI220142253</t>
  </si>
  <si>
    <t>WI2201582</t>
  </si>
  <si>
    <t>MI220142278</t>
  </si>
  <si>
    <t>WI2201583</t>
  </si>
  <si>
    <t>1100001835</t>
  </si>
  <si>
    <t>MI220142265</t>
  </si>
  <si>
    <t>WI2201584</t>
  </si>
  <si>
    <t>WI2201585</t>
  </si>
  <si>
    <t>1100000530</t>
  </si>
  <si>
    <t>MI220142392</t>
  </si>
  <si>
    <t>WI2201590</t>
  </si>
  <si>
    <t>MI220142935</t>
  </si>
  <si>
    <t>WI2201591</t>
  </si>
  <si>
    <t>MI220142951</t>
  </si>
  <si>
    <t>WI2201593</t>
  </si>
  <si>
    <t>1100001791</t>
  </si>
  <si>
    <t>MI220143020</t>
  </si>
  <si>
    <t>WI2201594</t>
  </si>
  <si>
    <t>MI220143123</t>
  </si>
  <si>
    <t>WI2201595</t>
  </si>
  <si>
    <t>1100001512</t>
  </si>
  <si>
    <t>MI220143220</t>
  </si>
  <si>
    <t>WI2201596</t>
  </si>
  <si>
    <t>MI220143319</t>
  </si>
  <si>
    <t>WI2201599</t>
  </si>
  <si>
    <t>WI2201600</t>
  </si>
  <si>
    <t>1100002202</t>
  </si>
  <si>
    <t>MI220143407</t>
  </si>
  <si>
    <t>WI2201601</t>
  </si>
  <si>
    <t>1100001269</t>
  </si>
  <si>
    <t>MI220143445</t>
  </si>
  <si>
    <t>WI2201602</t>
  </si>
  <si>
    <t>WI2201603</t>
  </si>
  <si>
    <t>WI2201604</t>
  </si>
  <si>
    <t>1100002412</t>
  </si>
  <si>
    <t>MI220143597</t>
  </si>
  <si>
    <t>WI2201605</t>
  </si>
  <si>
    <t>MI220143646</t>
  </si>
  <si>
    <t>WI2201606</t>
  </si>
  <si>
    <t>MI220143664</t>
  </si>
  <si>
    <t>WI2201607</t>
  </si>
  <si>
    <t>1100001959</t>
  </si>
  <si>
    <t>MI220143810</t>
  </si>
  <si>
    <t>WI2201608</t>
  </si>
  <si>
    <t>1100001996</t>
  </si>
  <si>
    <t>MI220143835</t>
  </si>
  <si>
    <t>WI2201609</t>
  </si>
  <si>
    <t>MI220143875</t>
  </si>
  <si>
    <t>WI2201610</t>
  </si>
  <si>
    <t>WI2201611</t>
  </si>
  <si>
    <t>MI220143973</t>
  </si>
  <si>
    <t>WI2201612</t>
  </si>
  <si>
    <t>WI2201613</t>
  </si>
  <si>
    <t>WI2201614</t>
  </si>
  <si>
    <t>MI220144030</t>
  </si>
  <si>
    <t>WI2201615</t>
  </si>
  <si>
    <t>MI220144065</t>
  </si>
  <si>
    <t>WI2201617</t>
  </si>
  <si>
    <t>WI2201620</t>
  </si>
  <si>
    <t>WI2201621</t>
  </si>
  <si>
    <t>WI2201628</t>
  </si>
  <si>
    <t>1100001271</t>
  </si>
  <si>
    <t>MI220144376</t>
  </si>
  <si>
    <t>WI2201629</t>
  </si>
  <si>
    <t>MI220144451</t>
  </si>
  <si>
    <t>WI2201632</t>
  </si>
  <si>
    <t>WI2201633</t>
  </si>
  <si>
    <t>WI2201646</t>
  </si>
  <si>
    <t>MI220144816</t>
  </si>
  <si>
    <t>WI2201647</t>
  </si>
  <si>
    <t>1100001254</t>
  </si>
  <si>
    <t>MI220144817</t>
  </si>
  <si>
    <t>WI2201648</t>
  </si>
  <si>
    <t>WI2201649</t>
  </si>
  <si>
    <t>MI220145435</t>
  </si>
  <si>
    <t>WI2201650</t>
  </si>
  <si>
    <t>MI220145438</t>
  </si>
  <si>
    <t>WI220166</t>
  </si>
  <si>
    <t>MI22019393</t>
  </si>
  <si>
    <t>WI2201666</t>
  </si>
  <si>
    <t>MI220145525</t>
  </si>
  <si>
    <t>WI2201673</t>
  </si>
  <si>
    <t>1100002184</t>
  </si>
  <si>
    <t>MI220145648</t>
  </si>
  <si>
    <t>WI2201676</t>
  </si>
  <si>
    <t>MI220145737</t>
  </si>
  <si>
    <t>WI2201677</t>
  </si>
  <si>
    <t>MI220145790</t>
  </si>
  <si>
    <t>WI2201688</t>
  </si>
  <si>
    <t>MI220145869</t>
  </si>
  <si>
    <t>WI2201689</t>
  </si>
  <si>
    <t>MI220145944</t>
  </si>
  <si>
    <t>WI2201690</t>
  </si>
  <si>
    <t>MI220145968</t>
  </si>
  <si>
    <t>WI2201692</t>
  </si>
  <si>
    <t>1100002256</t>
  </si>
  <si>
    <t>MI220145985</t>
  </si>
  <si>
    <t>WI2201693</t>
  </si>
  <si>
    <t>MI220145996</t>
  </si>
  <si>
    <t>WI2201695</t>
  </si>
  <si>
    <t>MI220146120</t>
  </si>
  <si>
    <t>WI2201696</t>
  </si>
  <si>
    <t>WI2201699</t>
  </si>
  <si>
    <t>MI220146194</t>
  </si>
  <si>
    <t>WI2201705</t>
  </si>
  <si>
    <t>MI220146670</t>
  </si>
  <si>
    <t>WI2201719</t>
  </si>
  <si>
    <t>WI2201725</t>
  </si>
  <si>
    <t>1100002294</t>
  </si>
  <si>
    <t>MI220146881</t>
  </si>
  <si>
    <t>WI2201726</t>
  </si>
  <si>
    <t>WI2201739</t>
  </si>
  <si>
    <t>1100002143</t>
  </si>
  <si>
    <t>MI220147021</t>
  </si>
  <si>
    <t>WI2201740</t>
  </si>
  <si>
    <t>MI220147199</t>
  </si>
  <si>
    <t>WI2201746</t>
  </si>
  <si>
    <t>1100002350</t>
  </si>
  <si>
    <t>MI220147788</t>
  </si>
  <si>
    <t>WI2201748</t>
  </si>
  <si>
    <t>MI220147854</t>
  </si>
  <si>
    <t>WI2201749</t>
  </si>
  <si>
    <t>MI220147870</t>
  </si>
  <si>
    <t>WI2201754</t>
  </si>
  <si>
    <t>WI2201756</t>
  </si>
  <si>
    <t>1100001311</t>
  </si>
  <si>
    <t>MI220148164</t>
  </si>
  <si>
    <t>WI2201768</t>
  </si>
  <si>
    <t>MI220148348</t>
  </si>
  <si>
    <t>WI2201769</t>
  </si>
  <si>
    <t>WI2201770</t>
  </si>
  <si>
    <t>1100002098</t>
  </si>
  <si>
    <t>MI220148546</t>
  </si>
  <si>
    <t>WI2201771</t>
  </si>
  <si>
    <t>1100001891</t>
  </si>
  <si>
    <t>MI220148823</t>
  </si>
  <si>
    <t>WI2201772</t>
  </si>
  <si>
    <t>1100002289</t>
  </si>
  <si>
    <t>MI220148978</t>
  </si>
  <si>
    <t>WI2201773</t>
  </si>
  <si>
    <t>10000000188</t>
  </si>
  <si>
    <t>MI220149216</t>
  </si>
  <si>
    <t>WI2201774</t>
  </si>
  <si>
    <t>1100002186</t>
  </si>
  <si>
    <t>MI220149347</t>
  </si>
  <si>
    <t>WI2201775</t>
  </si>
  <si>
    <t>MI220149587</t>
  </si>
  <si>
    <t>WI2201776</t>
  </si>
  <si>
    <t>1100001286</t>
  </si>
  <si>
    <t>MI220149753</t>
  </si>
  <si>
    <t>WI2201777</t>
  </si>
  <si>
    <t>MI220149771</t>
  </si>
  <si>
    <t>WI2201778</t>
  </si>
  <si>
    <t>WI2201779</t>
  </si>
  <si>
    <t>WI2201780</t>
  </si>
  <si>
    <t>MI220150024</t>
  </si>
  <si>
    <t>WI2201789</t>
  </si>
  <si>
    <t>MI220150307</t>
  </si>
  <si>
    <t>WI220179</t>
  </si>
  <si>
    <t>MI220110977</t>
  </si>
  <si>
    <t>WI2201796</t>
  </si>
  <si>
    <t>1100002431</t>
  </si>
  <si>
    <t>MI220150331</t>
  </si>
  <si>
    <t>WI2201797</t>
  </si>
  <si>
    <t>1100001807</t>
  </si>
  <si>
    <t>MI220150427</t>
  </si>
  <si>
    <t>WI2201799</t>
  </si>
  <si>
    <t>WI2201803</t>
  </si>
  <si>
    <t>MI220150644</t>
  </si>
  <si>
    <t>WI2201804</t>
  </si>
  <si>
    <t>WI2201805</t>
  </si>
  <si>
    <t>MI220150772</t>
  </si>
  <si>
    <t>WI2201806</t>
  </si>
  <si>
    <t>MI220150781</t>
  </si>
  <si>
    <t>WI2201808</t>
  </si>
  <si>
    <t>MI220150796</t>
  </si>
  <si>
    <t>WI2201810</t>
  </si>
  <si>
    <t>WI2201811</t>
  </si>
  <si>
    <t>MI220150917</t>
  </si>
  <si>
    <t>WI2201812</t>
  </si>
  <si>
    <t>MI220150941</t>
  </si>
  <si>
    <t>WI2201813</t>
  </si>
  <si>
    <t>MI220150968</t>
  </si>
  <si>
    <t>WI2201814</t>
  </si>
  <si>
    <t>1100001855</t>
  </si>
  <si>
    <t>MI220150958</t>
  </si>
  <si>
    <t>WI2201815</t>
  </si>
  <si>
    <t>1100002452</t>
  </si>
  <si>
    <t>MI220150986</t>
  </si>
  <si>
    <t>WI2201816</t>
  </si>
  <si>
    <t>MI220151006</t>
  </si>
  <si>
    <t>WI2201817</t>
  </si>
  <si>
    <t>MI220151010</t>
  </si>
  <si>
    <t>WI2201818</t>
  </si>
  <si>
    <t>WI2201819</t>
  </si>
  <si>
    <t>WI2201821</t>
  </si>
  <si>
    <t>MI220151311</t>
  </si>
  <si>
    <t>WI2201822</t>
  </si>
  <si>
    <t>1100001021</t>
  </si>
  <si>
    <t>MI220151348</t>
  </si>
  <si>
    <t>WI2201832</t>
  </si>
  <si>
    <t>WI2201838</t>
  </si>
  <si>
    <t>1100002480</t>
  </si>
  <si>
    <t>MI220151830</t>
  </si>
  <si>
    <t>WI2201839</t>
  </si>
  <si>
    <t>1100002074</t>
  </si>
  <si>
    <t>MI220151890</t>
  </si>
  <si>
    <t>WI2201842</t>
  </si>
  <si>
    <t>MI220152003</t>
  </si>
  <si>
    <t>WI2201843</t>
  </si>
  <si>
    <t>MI220152005</t>
  </si>
  <si>
    <t>WI2201846</t>
  </si>
  <si>
    <t>WI2201847</t>
  </si>
  <si>
    <t>WI2201848</t>
  </si>
  <si>
    <t>MI220152450</t>
  </si>
  <si>
    <t>WI2201849</t>
  </si>
  <si>
    <t>MI220152531</t>
  </si>
  <si>
    <t>WI2201850</t>
  </si>
  <si>
    <t>MI220152834</t>
  </si>
  <si>
    <t>WI2201851</t>
  </si>
  <si>
    <t>1100001514</t>
  </si>
  <si>
    <t>MI220152912</t>
  </si>
  <si>
    <t>WI2201852</t>
  </si>
  <si>
    <t>MI220152910</t>
  </si>
  <si>
    <t>WI2201853</t>
  </si>
  <si>
    <t>MI220152966</t>
  </si>
  <si>
    <t>WI2201854</t>
  </si>
  <si>
    <t>1100002383</t>
  </si>
  <si>
    <t>MI220153037</t>
  </si>
  <si>
    <t>WI2201855</t>
  </si>
  <si>
    <t>MI220153061</t>
  </si>
  <si>
    <t>WI2201857</t>
  </si>
  <si>
    <t>1100002386</t>
  </si>
  <si>
    <t>MI220153181</t>
  </si>
  <si>
    <t>WI2201858</t>
  </si>
  <si>
    <t>MI220153235</t>
  </si>
  <si>
    <t>WI2201859</t>
  </si>
  <si>
    <t>1100001648</t>
  </si>
  <si>
    <t>MI220153242</t>
  </si>
  <si>
    <t>WI2201860</t>
  </si>
  <si>
    <t>MI220153274</t>
  </si>
  <si>
    <t>WI2201861</t>
  </si>
  <si>
    <t>MI220153286</t>
  </si>
  <si>
    <t>WI2201863</t>
  </si>
  <si>
    <t>MI220153304</t>
  </si>
  <si>
    <t>WI2201865</t>
  </si>
  <si>
    <t>MI220153328</t>
  </si>
  <si>
    <t>WI2201872</t>
  </si>
  <si>
    <t>MI220153456</t>
  </si>
  <si>
    <t>WI2201873</t>
  </si>
  <si>
    <t>WI2201874</t>
  </si>
  <si>
    <t>WI2201875</t>
  </si>
  <si>
    <t>MI220153711</t>
  </si>
  <si>
    <t>WI2201883</t>
  </si>
  <si>
    <t>MI220153894</t>
  </si>
  <si>
    <t>WI2201884</t>
  </si>
  <si>
    <t>WI2201888</t>
  </si>
  <si>
    <t>MI220154185</t>
  </si>
  <si>
    <t>WI2201889</t>
  </si>
  <si>
    <t>MI220154341</t>
  </si>
  <si>
    <t>WI2201890</t>
  </si>
  <si>
    <t>1100000362</t>
  </si>
  <si>
    <t>MI220154380</t>
  </si>
  <si>
    <t>WI2201891</t>
  </si>
  <si>
    <t>MI220154374</t>
  </si>
  <si>
    <t>WI2201892</t>
  </si>
  <si>
    <t>WI2201894</t>
  </si>
  <si>
    <t>MI220154478</t>
  </si>
  <si>
    <t>WI2201897</t>
  </si>
  <si>
    <t>MI220154646</t>
  </si>
  <si>
    <t>WI2201898</t>
  </si>
  <si>
    <t>MI220154666</t>
  </si>
  <si>
    <t>WI2201899</t>
  </si>
  <si>
    <t>1100002424</t>
  </si>
  <si>
    <t>MI220154702</t>
  </si>
  <si>
    <t>WI2201900</t>
  </si>
  <si>
    <t>MI220154712</t>
  </si>
  <si>
    <t>WI2201901</t>
  </si>
  <si>
    <t>WI2201902</t>
  </si>
  <si>
    <t>MI220154969</t>
  </si>
  <si>
    <t>WI2201903</t>
  </si>
  <si>
    <t>WI2201905</t>
  </si>
  <si>
    <t>MI220155034</t>
  </si>
  <si>
    <t>WI2201906</t>
  </si>
  <si>
    <t>MI220155197</t>
  </si>
  <si>
    <t>WI2201907</t>
  </si>
  <si>
    <t>MI220155203</t>
  </si>
  <si>
    <t>WI2201908</t>
  </si>
  <si>
    <t>WI2201909</t>
  </si>
  <si>
    <t>MI220155243</t>
  </si>
  <si>
    <t>WI2201925</t>
  </si>
  <si>
    <t>MI220155325</t>
  </si>
  <si>
    <t>WI2201927</t>
  </si>
  <si>
    <t>MI220155368</t>
  </si>
  <si>
    <t>WI2201941</t>
  </si>
  <si>
    <t>WI2201980</t>
  </si>
  <si>
    <t>MI220156171</t>
  </si>
  <si>
    <t>WI220199</t>
  </si>
  <si>
    <t>MI220112771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</si>
</sst>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97656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44592.208335208335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44592.208335208335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80"/>
  <sheetViews>
    <sheetView tabSelected="1" workbookViewId="0"/>
  </sheetViews>
  <sheetFormatPr defaultRowHeight="14.25" x14ac:dyDescent="0.45"/>
  <cols>
    <col min="1" max="1" width="12.73046875" customWidth="1"/>
    <col min="2" max="2" width="21" customWidth="1"/>
    <col min="3" max="3" width="15.73046875" customWidth="1"/>
    <col min="4" max="4" width="13.73046875" customWidth="1"/>
    <col min="5" max="5" width="9.1328125" customWidth="1"/>
    <col min="6" max="6" width="8.59765625" customWidth="1"/>
    <col min="7" max="7" width="10" customWidth="1"/>
    <col min="8" max="8" width="13.1328125" customWidth="1"/>
    <col min="9" max="9" width="11.73046875" customWidth="1"/>
    <col min="10" max="10" width="16.3984375" customWidth="1"/>
    <col min="11" max="11" width="17.1328125" customWidth="1"/>
    <col min="12" max="12" width="12.86328125" customWidth="1"/>
    <col min="13" max="13" width="18.86328125" customWidth="1"/>
    <col min="14" max="14" width="26.59765625" customWidth="1"/>
    <col min="15" max="15" width="23.265625" customWidth="1"/>
    <col min="16" max="16" width="26.1328125" customWidth="1"/>
    <col min="17" max="17" width="33.59765625" customWidth="1"/>
    <col min="18" max="18" width="26.3984375" customWidth="1"/>
    <col min="19" max="19" width="9.59765625" customWidth="1"/>
    <col min="20" max="20" width="9.73046875" customWidth="1"/>
    <col min="21" max="21" width="10.265625" customWidth="1"/>
    <col min="22" max="22" width="30.3984375" customWidth="1"/>
    <col min="23" max="23" width="32" customWidth="1"/>
    <col min="24" max="24" width="37.59765625" customWidth="1"/>
    <col min="25" max="25" width="29.73046875" customWidth="1"/>
    <col min="26" max="26" width="32" customWidth="1"/>
    <col min="27" max="27" width="27.265625" customWidth="1"/>
    <col min="28" max="28" width="23.73046875" customWidth="1"/>
    <col min="29" max="29" width="22.265625" customWidth="1"/>
    <col min="30" max="30" width="30.3984375" customWidth="1"/>
    <col min="31" max="31" width="25" customWidth="1"/>
    <col min="32" max="32" width="26.73046875" customWidth="1"/>
    <col min="33" max="33" width="33.3984375" customWidth="1"/>
    <col min="34" max="34" width="30.3984375" customWidth="1"/>
    <col min="35" max="35" width="32" customWidth="1"/>
    <col min="36" max="36" width="37.59765625" customWidth="1"/>
    <col min="37" max="37" width="29.73046875" customWidth="1"/>
    <col min="38" max="38" width="32" customWidth="1"/>
    <col min="39" max="39" width="27.265625" customWidth="1"/>
    <col min="40" max="40" width="23.73046875" customWidth="1"/>
    <col min="41" max="41" width="22.265625" customWidth="1"/>
    <col min="42" max="42" width="30.3984375" customWidth="1"/>
    <col min="43" max="43" width="25" customWidth="1"/>
    <col min="44" max="44" width="26.73046875" customWidth="1"/>
    <col min="45" max="45" width="33.3984375" customWidth="1"/>
    <col min="46" max="46" width="30.3984375" customWidth="1"/>
    <col min="47" max="47" width="32" customWidth="1"/>
    <col min="48" max="48" width="37.59765625" customWidth="1"/>
    <col min="49" max="49" width="29.73046875" customWidth="1"/>
    <col min="50" max="50" width="32" customWidth="1"/>
    <col min="51" max="51" width="27.265625" customWidth="1"/>
    <col min="52" max="52" width="23.73046875" customWidth="1"/>
    <col min="53" max="53" width="22.265625" customWidth="1"/>
    <col min="54" max="54" width="30.3984375" customWidth="1"/>
    <col min="55" max="55" width="25" customWidth="1"/>
    <col min="56" max="56" width="26.73046875" customWidth="1"/>
    <col min="57" max="57" width="33.39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HYPERLINK("capsilon://?command=openfolder&amp;siteaddress=envoy.emaiq-na2.net&amp;folderid=FX4E634B20-63ED-78D7-E3BD-51350C6B67E1","FX2112147")</f>
        <v>FX2112147</v>
      </c>
      <c r="F2" t="s">
        <v>19</v>
      </c>
      <c r="G2" t="s">
        <v>19</v>
      </c>
      <c r="H2" t="s">
        <v>82</v>
      </c>
      <c r="I2" t="s">
        <v>83</v>
      </c>
      <c r="J2">
        <v>28</v>
      </c>
      <c r="K2" t="s">
        <v>84</v>
      </c>
      <c r="L2" t="s">
        <v>85</v>
      </c>
      <c r="M2" t="s">
        <v>86</v>
      </c>
      <c r="N2">
        <v>2</v>
      </c>
      <c r="O2" s="1">
        <v>44564.348449074074</v>
      </c>
      <c r="P2" s="1">
        <v>44564.412488425929</v>
      </c>
      <c r="Q2">
        <v>4785</v>
      </c>
      <c r="R2">
        <v>748</v>
      </c>
      <c r="S2" t="b">
        <v>0</v>
      </c>
      <c r="T2" t="s">
        <v>87</v>
      </c>
      <c r="U2" t="b">
        <v>0</v>
      </c>
      <c r="V2" t="s">
        <v>88</v>
      </c>
      <c r="W2" s="1">
        <v>44564.40520833333</v>
      </c>
      <c r="X2">
        <v>161</v>
      </c>
      <c r="Y2">
        <v>21</v>
      </c>
      <c r="Z2">
        <v>0</v>
      </c>
      <c r="AA2">
        <v>21</v>
      </c>
      <c r="AB2">
        <v>0</v>
      </c>
      <c r="AC2">
        <v>3</v>
      </c>
      <c r="AD2">
        <v>7</v>
      </c>
      <c r="AE2">
        <v>0</v>
      </c>
      <c r="AF2">
        <v>0</v>
      </c>
      <c r="AG2">
        <v>0</v>
      </c>
      <c r="AH2" t="s">
        <v>89</v>
      </c>
      <c r="AI2" s="1">
        <v>44564.412488425929</v>
      </c>
      <c r="AJ2">
        <v>472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HYPERLINK("capsilon://?command=openfolder&amp;siteaddress=envoy.emaiq-na2.net&amp;folderid=FX52F20EE6-D971-643C-81BC-7216761BC7A8","FX2201421")</f>
        <v>FX2201421</v>
      </c>
      <c r="F3" t="s">
        <v>19</v>
      </c>
      <c r="G3" t="s">
        <v>19</v>
      </c>
      <c r="H3" t="s">
        <v>82</v>
      </c>
      <c r="I3" t="s">
        <v>92</v>
      </c>
      <c r="J3">
        <v>220</v>
      </c>
      <c r="K3" t="s">
        <v>84</v>
      </c>
      <c r="L3" t="s">
        <v>85</v>
      </c>
      <c r="M3" t="s">
        <v>86</v>
      </c>
      <c r="N3">
        <v>2</v>
      </c>
      <c r="O3" s="1">
        <v>44589.439976851849</v>
      </c>
      <c r="P3" s="1">
        <v>44589.497662037036</v>
      </c>
      <c r="Q3">
        <v>2263</v>
      </c>
      <c r="R3">
        <v>2721</v>
      </c>
      <c r="S3" t="b">
        <v>0</v>
      </c>
      <c r="T3" t="s">
        <v>87</v>
      </c>
      <c r="U3" t="b">
        <v>0</v>
      </c>
      <c r="V3" t="s">
        <v>93</v>
      </c>
      <c r="W3" s="1">
        <v>44589.483611111114</v>
      </c>
      <c r="X3">
        <v>1829</v>
      </c>
      <c r="Y3">
        <v>221</v>
      </c>
      <c r="Z3">
        <v>0</v>
      </c>
      <c r="AA3">
        <v>221</v>
      </c>
      <c r="AB3">
        <v>0</v>
      </c>
      <c r="AC3">
        <v>81</v>
      </c>
      <c r="AD3">
        <v>-1</v>
      </c>
      <c r="AE3">
        <v>0</v>
      </c>
      <c r="AF3">
        <v>0</v>
      </c>
      <c r="AG3">
        <v>0</v>
      </c>
      <c r="AH3" t="s">
        <v>94</v>
      </c>
      <c r="AI3" s="1">
        <v>44589.497662037036</v>
      </c>
      <c r="AJ3">
        <v>892</v>
      </c>
      <c r="AK3">
        <v>0</v>
      </c>
      <c r="AL3">
        <v>0</v>
      </c>
      <c r="AM3">
        <v>0</v>
      </c>
      <c r="AN3">
        <v>0</v>
      </c>
      <c r="AO3">
        <v>0</v>
      </c>
      <c r="AP3">
        <v>-1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95</v>
      </c>
      <c r="B4" t="s">
        <v>79</v>
      </c>
      <c r="C4" t="s">
        <v>96</v>
      </c>
      <c r="D4" t="s">
        <v>81</v>
      </c>
      <c r="E4" s="2" t="str">
        <f>HYPERLINK("capsilon://?command=openfolder&amp;siteaddress=envoy.emaiq-na2.net&amp;folderid=FXBD1B01FC-1BAC-EDB3-2F8E-F1B7AF3BE0A9","FX211295")</f>
        <v>FX211295</v>
      </c>
      <c r="F4" t="s">
        <v>19</v>
      </c>
      <c r="G4" t="s">
        <v>19</v>
      </c>
      <c r="H4" t="s">
        <v>82</v>
      </c>
      <c r="I4" t="s">
        <v>97</v>
      </c>
      <c r="J4">
        <v>151</v>
      </c>
      <c r="K4" t="s">
        <v>84</v>
      </c>
      <c r="L4" t="s">
        <v>85</v>
      </c>
      <c r="M4" t="s">
        <v>86</v>
      </c>
      <c r="N4">
        <v>2</v>
      </c>
      <c r="O4" s="1">
        <v>44589.448182870372</v>
      </c>
      <c r="P4" s="1">
        <v>44589.573206018518</v>
      </c>
      <c r="Q4">
        <v>8883</v>
      </c>
      <c r="R4">
        <v>1919</v>
      </c>
      <c r="S4" t="b">
        <v>0</v>
      </c>
      <c r="T4" t="s">
        <v>87</v>
      </c>
      <c r="U4" t="b">
        <v>0</v>
      </c>
      <c r="V4" t="s">
        <v>98</v>
      </c>
      <c r="W4" s="1">
        <v>44589.475347222222</v>
      </c>
      <c r="X4">
        <v>1104</v>
      </c>
      <c r="Y4">
        <v>129</v>
      </c>
      <c r="Z4">
        <v>0</v>
      </c>
      <c r="AA4">
        <v>129</v>
      </c>
      <c r="AB4">
        <v>0</v>
      </c>
      <c r="AC4">
        <v>64</v>
      </c>
      <c r="AD4">
        <v>22</v>
      </c>
      <c r="AE4">
        <v>0</v>
      </c>
      <c r="AF4">
        <v>0</v>
      </c>
      <c r="AG4">
        <v>0</v>
      </c>
      <c r="AH4" t="s">
        <v>99</v>
      </c>
      <c r="AI4" s="1">
        <v>44589.573206018518</v>
      </c>
      <c r="AJ4">
        <v>786</v>
      </c>
      <c r="AK4">
        <v>0</v>
      </c>
      <c r="AL4">
        <v>0</v>
      </c>
      <c r="AM4">
        <v>0</v>
      </c>
      <c r="AN4">
        <v>0</v>
      </c>
      <c r="AO4">
        <v>0</v>
      </c>
      <c r="AP4">
        <v>22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100</v>
      </c>
      <c r="B5" t="s">
        <v>79</v>
      </c>
      <c r="C5" t="s">
        <v>101</v>
      </c>
      <c r="D5" t="s">
        <v>81</v>
      </c>
      <c r="E5" s="2" t="str">
        <f>HYPERLINK("capsilon://?command=openfolder&amp;siteaddress=envoy.emaiq-na2.net&amp;folderid=FX985A229C-7F31-0296-DAED-7244ECEB0DA4","FX2112339")</f>
        <v>FX2112339</v>
      </c>
      <c r="F5" t="s">
        <v>19</v>
      </c>
      <c r="G5" t="s">
        <v>19</v>
      </c>
      <c r="H5" t="s">
        <v>82</v>
      </c>
      <c r="I5" t="s">
        <v>102</v>
      </c>
      <c r="J5">
        <v>56</v>
      </c>
      <c r="K5" t="s">
        <v>84</v>
      </c>
      <c r="L5" t="s">
        <v>85</v>
      </c>
      <c r="M5" t="s">
        <v>86</v>
      </c>
      <c r="N5">
        <v>2</v>
      </c>
      <c r="O5" s="1">
        <v>44589.485601851855</v>
      </c>
      <c r="P5" s="1">
        <v>44589.574641203704</v>
      </c>
      <c r="Q5">
        <v>7302</v>
      </c>
      <c r="R5">
        <v>391</v>
      </c>
      <c r="S5" t="b">
        <v>0</v>
      </c>
      <c r="T5" t="s">
        <v>87</v>
      </c>
      <c r="U5" t="b">
        <v>0</v>
      </c>
      <c r="V5" t="s">
        <v>103</v>
      </c>
      <c r="W5" s="1">
        <v>44589.493564814817</v>
      </c>
      <c r="X5">
        <v>246</v>
      </c>
      <c r="Y5">
        <v>42</v>
      </c>
      <c r="Z5">
        <v>0</v>
      </c>
      <c r="AA5">
        <v>42</v>
      </c>
      <c r="AB5">
        <v>21</v>
      </c>
      <c r="AC5">
        <v>10</v>
      </c>
      <c r="AD5">
        <v>14</v>
      </c>
      <c r="AE5">
        <v>0</v>
      </c>
      <c r="AF5">
        <v>0</v>
      </c>
      <c r="AG5">
        <v>0</v>
      </c>
      <c r="AH5" t="s">
        <v>99</v>
      </c>
      <c r="AI5" s="1">
        <v>44589.574641203704</v>
      </c>
      <c r="AJ5">
        <v>123</v>
      </c>
      <c r="AK5">
        <v>0</v>
      </c>
      <c r="AL5">
        <v>0</v>
      </c>
      <c r="AM5">
        <v>0</v>
      </c>
      <c r="AN5">
        <v>21</v>
      </c>
      <c r="AO5">
        <v>0</v>
      </c>
      <c r="AP5">
        <v>14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104</v>
      </c>
      <c r="B6" t="s">
        <v>79</v>
      </c>
      <c r="C6" t="s">
        <v>101</v>
      </c>
      <c r="D6" t="s">
        <v>81</v>
      </c>
      <c r="E6" s="2" t="str">
        <f>HYPERLINK("capsilon://?command=openfolder&amp;siteaddress=envoy.emaiq-na2.net&amp;folderid=FX985A229C-7F31-0296-DAED-7244ECEB0DA4","FX2112339")</f>
        <v>FX2112339</v>
      </c>
      <c r="F6" t="s">
        <v>19</v>
      </c>
      <c r="G6" t="s">
        <v>19</v>
      </c>
      <c r="H6" t="s">
        <v>82</v>
      </c>
      <c r="I6" t="s">
        <v>105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44589.486307870371</v>
      </c>
      <c r="P6" s="1">
        <v>44589.577847222223</v>
      </c>
      <c r="Q6">
        <v>7238</v>
      </c>
      <c r="R6">
        <v>671</v>
      </c>
      <c r="S6" t="b">
        <v>0</v>
      </c>
      <c r="T6" t="s">
        <v>87</v>
      </c>
      <c r="U6" t="b">
        <v>0</v>
      </c>
      <c r="V6" t="s">
        <v>98</v>
      </c>
      <c r="W6" s="1">
        <v>44589.496354166666</v>
      </c>
      <c r="X6">
        <v>382</v>
      </c>
      <c r="Y6">
        <v>21</v>
      </c>
      <c r="Z6">
        <v>0</v>
      </c>
      <c r="AA6">
        <v>21</v>
      </c>
      <c r="AB6">
        <v>0</v>
      </c>
      <c r="AC6">
        <v>14</v>
      </c>
      <c r="AD6">
        <v>7</v>
      </c>
      <c r="AE6">
        <v>0</v>
      </c>
      <c r="AF6">
        <v>0</v>
      </c>
      <c r="AG6">
        <v>0</v>
      </c>
      <c r="AH6" t="s">
        <v>99</v>
      </c>
      <c r="AI6" s="1">
        <v>44589.577847222223</v>
      </c>
      <c r="AJ6">
        <v>276</v>
      </c>
      <c r="AK6">
        <v>1</v>
      </c>
      <c r="AL6">
        <v>0</v>
      </c>
      <c r="AM6">
        <v>1</v>
      </c>
      <c r="AN6">
        <v>0</v>
      </c>
      <c r="AO6">
        <v>1</v>
      </c>
      <c r="AP6">
        <v>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106</v>
      </c>
      <c r="B7" t="s">
        <v>79</v>
      </c>
      <c r="C7" t="s">
        <v>101</v>
      </c>
      <c r="D7" t="s">
        <v>81</v>
      </c>
      <c r="E7" s="2" t="str">
        <f>HYPERLINK("capsilon://?command=openfolder&amp;siteaddress=envoy.emaiq-na2.net&amp;folderid=FX985A229C-7F31-0296-DAED-7244ECEB0DA4","FX2112339")</f>
        <v>FX2112339</v>
      </c>
      <c r="F7" t="s">
        <v>19</v>
      </c>
      <c r="G7" t="s">
        <v>19</v>
      </c>
      <c r="H7" t="s">
        <v>82</v>
      </c>
      <c r="I7" t="s">
        <v>107</v>
      </c>
      <c r="J7">
        <v>56</v>
      </c>
      <c r="K7" t="s">
        <v>84</v>
      </c>
      <c r="L7" t="s">
        <v>85</v>
      </c>
      <c r="M7" t="s">
        <v>86</v>
      </c>
      <c r="N7">
        <v>2</v>
      </c>
      <c r="O7" s="1">
        <v>44589.48809027778</v>
      </c>
      <c r="P7" s="1">
        <v>44589.580011574071</v>
      </c>
      <c r="Q7">
        <v>7638</v>
      </c>
      <c r="R7">
        <v>304</v>
      </c>
      <c r="S7" t="b">
        <v>0</v>
      </c>
      <c r="T7" t="s">
        <v>87</v>
      </c>
      <c r="U7" t="b">
        <v>0</v>
      </c>
      <c r="V7" t="s">
        <v>103</v>
      </c>
      <c r="W7" s="1">
        <v>44589.494675925926</v>
      </c>
      <c r="X7">
        <v>95</v>
      </c>
      <c r="Y7">
        <v>21</v>
      </c>
      <c r="Z7">
        <v>0</v>
      </c>
      <c r="AA7">
        <v>21</v>
      </c>
      <c r="AB7">
        <v>21</v>
      </c>
      <c r="AC7">
        <v>4</v>
      </c>
      <c r="AD7">
        <v>35</v>
      </c>
      <c r="AE7">
        <v>0</v>
      </c>
      <c r="AF7">
        <v>0</v>
      </c>
      <c r="AG7">
        <v>0</v>
      </c>
      <c r="AH7" t="s">
        <v>99</v>
      </c>
      <c r="AI7" s="1">
        <v>44589.580011574071</v>
      </c>
      <c r="AJ7">
        <v>186</v>
      </c>
      <c r="AK7">
        <v>0</v>
      </c>
      <c r="AL7">
        <v>0</v>
      </c>
      <c r="AM7">
        <v>0</v>
      </c>
      <c r="AN7">
        <v>21</v>
      </c>
      <c r="AO7">
        <v>0</v>
      </c>
      <c r="AP7">
        <v>35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108</v>
      </c>
      <c r="B8" t="s">
        <v>79</v>
      </c>
      <c r="C8" t="s">
        <v>109</v>
      </c>
      <c r="D8" t="s">
        <v>81</v>
      </c>
      <c r="E8" s="2" t="str">
        <f>HYPERLINK("capsilon://?command=openfolder&amp;siteaddress=envoy.emaiq-na2.net&amp;folderid=FXC8363C92-65FB-2AD4-1051-63C10D258CC9","FX2201498")</f>
        <v>FX2201498</v>
      </c>
      <c r="F8" t="s">
        <v>19</v>
      </c>
      <c r="G8" t="s">
        <v>19</v>
      </c>
      <c r="H8" t="s">
        <v>82</v>
      </c>
      <c r="I8" t="s">
        <v>110</v>
      </c>
      <c r="J8">
        <v>66</v>
      </c>
      <c r="K8" t="s">
        <v>84</v>
      </c>
      <c r="L8" t="s">
        <v>85</v>
      </c>
      <c r="M8" t="s">
        <v>86</v>
      </c>
      <c r="N8">
        <v>2</v>
      </c>
      <c r="O8" s="1">
        <v>44589.507824074077</v>
      </c>
      <c r="P8" s="1">
        <v>44589.663217592592</v>
      </c>
      <c r="Q8">
        <v>12720</v>
      </c>
      <c r="R8">
        <v>706</v>
      </c>
      <c r="S8" t="b">
        <v>0</v>
      </c>
      <c r="T8" t="s">
        <v>87</v>
      </c>
      <c r="U8" t="b">
        <v>0</v>
      </c>
      <c r="V8" t="s">
        <v>103</v>
      </c>
      <c r="W8" s="1">
        <v>44589.540451388886</v>
      </c>
      <c r="X8">
        <v>464</v>
      </c>
      <c r="Y8">
        <v>52</v>
      </c>
      <c r="Z8">
        <v>0</v>
      </c>
      <c r="AA8">
        <v>52</v>
      </c>
      <c r="AB8">
        <v>0</v>
      </c>
      <c r="AC8">
        <v>44</v>
      </c>
      <c r="AD8">
        <v>14</v>
      </c>
      <c r="AE8">
        <v>0</v>
      </c>
      <c r="AF8">
        <v>0</v>
      </c>
      <c r="AG8">
        <v>0</v>
      </c>
      <c r="AH8" t="s">
        <v>99</v>
      </c>
      <c r="AI8" s="1">
        <v>44589.663217592592</v>
      </c>
      <c r="AJ8">
        <v>156</v>
      </c>
      <c r="AK8">
        <v>0</v>
      </c>
      <c r="AL8">
        <v>0</v>
      </c>
      <c r="AM8">
        <v>0</v>
      </c>
      <c r="AN8">
        <v>0</v>
      </c>
      <c r="AO8">
        <v>0</v>
      </c>
      <c r="AP8">
        <v>14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111</v>
      </c>
      <c r="B9" t="s">
        <v>79</v>
      </c>
      <c r="C9" t="s">
        <v>109</v>
      </c>
      <c r="D9" t="s">
        <v>81</v>
      </c>
      <c r="E9" s="2" t="str">
        <f>HYPERLINK("capsilon://?command=openfolder&amp;siteaddress=envoy.emaiq-na2.net&amp;folderid=FXC8363C92-65FB-2AD4-1051-63C10D258CC9","FX2201498")</f>
        <v>FX2201498</v>
      </c>
      <c r="F9" t="s">
        <v>19</v>
      </c>
      <c r="G9" t="s">
        <v>19</v>
      </c>
      <c r="H9" t="s">
        <v>82</v>
      </c>
      <c r="I9" t="s">
        <v>112</v>
      </c>
      <c r="J9">
        <v>66</v>
      </c>
      <c r="K9" t="s">
        <v>84</v>
      </c>
      <c r="L9" t="s">
        <v>85</v>
      </c>
      <c r="M9" t="s">
        <v>86</v>
      </c>
      <c r="N9">
        <v>2</v>
      </c>
      <c r="O9" s="1">
        <v>44589.508020833331</v>
      </c>
      <c r="P9" s="1">
        <v>44589.664780092593</v>
      </c>
      <c r="Q9">
        <v>12979</v>
      </c>
      <c r="R9">
        <v>565</v>
      </c>
      <c r="S9" t="b">
        <v>0</v>
      </c>
      <c r="T9" t="s">
        <v>87</v>
      </c>
      <c r="U9" t="b">
        <v>0</v>
      </c>
      <c r="V9" t="s">
        <v>103</v>
      </c>
      <c r="W9" s="1">
        <v>44589.545439814814</v>
      </c>
      <c r="X9">
        <v>431</v>
      </c>
      <c r="Y9">
        <v>52</v>
      </c>
      <c r="Z9">
        <v>0</v>
      </c>
      <c r="AA9">
        <v>52</v>
      </c>
      <c r="AB9">
        <v>0</v>
      </c>
      <c r="AC9">
        <v>42</v>
      </c>
      <c r="AD9">
        <v>14</v>
      </c>
      <c r="AE9">
        <v>0</v>
      </c>
      <c r="AF9">
        <v>0</v>
      </c>
      <c r="AG9">
        <v>0</v>
      </c>
      <c r="AH9" t="s">
        <v>99</v>
      </c>
      <c r="AI9" s="1">
        <v>44589.664780092593</v>
      </c>
      <c r="AJ9">
        <v>134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HYPERLINK("capsilon://?command=openfolder&amp;siteaddress=envoy.emaiq-na2.net&amp;folderid=FX8F532EE8-532D-A4D2-C963-39CC4DE39446","FX2201520")</f>
        <v>FX2201520</v>
      </c>
      <c r="F10" t="s">
        <v>19</v>
      </c>
      <c r="G10" t="s">
        <v>19</v>
      </c>
      <c r="H10" t="s">
        <v>82</v>
      </c>
      <c r="I10" t="s">
        <v>115</v>
      </c>
      <c r="J10">
        <v>98</v>
      </c>
      <c r="K10" t="s">
        <v>84</v>
      </c>
      <c r="L10" t="s">
        <v>85</v>
      </c>
      <c r="M10" t="s">
        <v>86</v>
      </c>
      <c r="N10">
        <v>1</v>
      </c>
      <c r="O10" s="1">
        <v>44589.565995370373</v>
      </c>
      <c r="P10" s="1">
        <v>44589.578449074077</v>
      </c>
      <c r="Q10">
        <v>886</v>
      </c>
      <c r="R10">
        <v>190</v>
      </c>
      <c r="S10" t="b">
        <v>0</v>
      </c>
      <c r="T10" t="s">
        <v>87</v>
      </c>
      <c r="U10" t="b">
        <v>0</v>
      </c>
      <c r="V10" t="s">
        <v>103</v>
      </c>
      <c r="W10" s="1">
        <v>44589.578449074077</v>
      </c>
      <c r="X10">
        <v>190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98</v>
      </c>
      <c r="AE10">
        <v>85</v>
      </c>
      <c r="AF10">
        <v>0</v>
      </c>
      <c r="AG10">
        <v>7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116</v>
      </c>
      <c r="B11" t="s">
        <v>79</v>
      </c>
      <c r="C11" t="s">
        <v>117</v>
      </c>
      <c r="D11" t="s">
        <v>81</v>
      </c>
      <c r="E11" s="2" t="str">
        <f>HYPERLINK("capsilon://?command=openfolder&amp;siteaddress=envoy.emaiq-na2.net&amp;folderid=FXC39AB933-8A25-4FDC-8EFD-F24BA953C82C","FX2112191")</f>
        <v>FX2112191</v>
      </c>
      <c r="F11" t="s">
        <v>19</v>
      </c>
      <c r="G11" t="s">
        <v>19</v>
      </c>
      <c r="H11" t="s">
        <v>82</v>
      </c>
      <c r="I11" t="s">
        <v>118</v>
      </c>
      <c r="J11">
        <v>33</v>
      </c>
      <c r="K11" t="s">
        <v>84</v>
      </c>
      <c r="L11" t="s">
        <v>85</v>
      </c>
      <c r="M11" t="s">
        <v>86</v>
      </c>
      <c r="N11">
        <v>2</v>
      </c>
      <c r="O11" s="1">
        <v>44589.573657407411</v>
      </c>
      <c r="P11" s="1">
        <v>44589.665358796294</v>
      </c>
      <c r="Q11">
        <v>7811</v>
      </c>
      <c r="R11">
        <v>112</v>
      </c>
      <c r="S11" t="b">
        <v>0</v>
      </c>
      <c r="T11" t="s">
        <v>87</v>
      </c>
      <c r="U11" t="b">
        <v>0</v>
      </c>
      <c r="V11" t="s">
        <v>103</v>
      </c>
      <c r="W11" s="1">
        <v>44589.57917824074</v>
      </c>
      <c r="X11">
        <v>63</v>
      </c>
      <c r="Y11">
        <v>0</v>
      </c>
      <c r="Z11">
        <v>0</v>
      </c>
      <c r="AA11">
        <v>0</v>
      </c>
      <c r="AB11">
        <v>15</v>
      </c>
      <c r="AC11">
        <v>0</v>
      </c>
      <c r="AD11">
        <v>33</v>
      </c>
      <c r="AE11">
        <v>0</v>
      </c>
      <c r="AF11">
        <v>0</v>
      </c>
      <c r="AG11">
        <v>0</v>
      </c>
      <c r="AH11" t="s">
        <v>99</v>
      </c>
      <c r="AI11" s="1">
        <v>44589.665358796294</v>
      </c>
      <c r="AJ11">
        <v>49</v>
      </c>
      <c r="AK11">
        <v>0</v>
      </c>
      <c r="AL11">
        <v>0</v>
      </c>
      <c r="AM11">
        <v>0</v>
      </c>
      <c r="AN11">
        <v>15</v>
      </c>
      <c r="AO11">
        <v>0</v>
      </c>
      <c r="AP11">
        <v>33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119</v>
      </c>
      <c r="B12" t="s">
        <v>79</v>
      </c>
      <c r="C12" t="s">
        <v>117</v>
      </c>
      <c r="D12" t="s">
        <v>81</v>
      </c>
      <c r="E12" s="2" t="str">
        <f>HYPERLINK("capsilon://?command=openfolder&amp;siteaddress=envoy.emaiq-na2.net&amp;folderid=FXC39AB933-8A25-4FDC-8EFD-F24BA953C82C","FX2112191")</f>
        <v>FX2112191</v>
      </c>
      <c r="F12" t="s">
        <v>19</v>
      </c>
      <c r="G12" t="s">
        <v>19</v>
      </c>
      <c r="H12" t="s">
        <v>82</v>
      </c>
      <c r="I12" t="s">
        <v>120</v>
      </c>
      <c r="J12">
        <v>33</v>
      </c>
      <c r="K12" t="s">
        <v>84</v>
      </c>
      <c r="L12" t="s">
        <v>85</v>
      </c>
      <c r="M12" t="s">
        <v>86</v>
      </c>
      <c r="N12">
        <v>2</v>
      </c>
      <c r="O12" s="1">
        <v>44589.574942129628</v>
      </c>
      <c r="P12" s="1">
        <v>44589.666064814817</v>
      </c>
      <c r="Q12">
        <v>7770</v>
      </c>
      <c r="R12">
        <v>103</v>
      </c>
      <c r="S12" t="b">
        <v>0</v>
      </c>
      <c r="T12" t="s">
        <v>87</v>
      </c>
      <c r="U12" t="b">
        <v>0</v>
      </c>
      <c r="V12" t="s">
        <v>103</v>
      </c>
      <c r="W12" s="1">
        <v>44589.593946759262</v>
      </c>
      <c r="X12">
        <v>43</v>
      </c>
      <c r="Y12">
        <v>0</v>
      </c>
      <c r="Z12">
        <v>0</v>
      </c>
      <c r="AA12">
        <v>0</v>
      </c>
      <c r="AB12">
        <v>15</v>
      </c>
      <c r="AC12">
        <v>0</v>
      </c>
      <c r="AD12">
        <v>33</v>
      </c>
      <c r="AE12">
        <v>0</v>
      </c>
      <c r="AF12">
        <v>0</v>
      </c>
      <c r="AG12">
        <v>0</v>
      </c>
      <c r="AH12" t="s">
        <v>99</v>
      </c>
      <c r="AI12" s="1">
        <v>44589.666064814817</v>
      </c>
      <c r="AJ12">
        <v>60</v>
      </c>
      <c r="AK12">
        <v>0</v>
      </c>
      <c r="AL12">
        <v>0</v>
      </c>
      <c r="AM12">
        <v>0</v>
      </c>
      <c r="AN12">
        <v>15</v>
      </c>
      <c r="AO12">
        <v>0</v>
      </c>
      <c r="AP12">
        <v>33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121</v>
      </c>
      <c r="B13" t="s">
        <v>79</v>
      </c>
      <c r="C13" t="s">
        <v>114</v>
      </c>
      <c r="D13" t="s">
        <v>81</v>
      </c>
      <c r="E13" s="2" t="str">
        <f>HYPERLINK("capsilon://?command=openfolder&amp;siteaddress=envoy.emaiq-na2.net&amp;folderid=FX8F532EE8-532D-A4D2-C963-39CC4DE39446","FX2201520")</f>
        <v>FX2201520</v>
      </c>
      <c r="F13" t="s">
        <v>19</v>
      </c>
      <c r="G13" t="s">
        <v>19</v>
      </c>
      <c r="H13" t="s">
        <v>82</v>
      </c>
      <c r="I13" t="s">
        <v>115</v>
      </c>
      <c r="J13">
        <v>250</v>
      </c>
      <c r="K13" t="s">
        <v>84</v>
      </c>
      <c r="L13" t="s">
        <v>85</v>
      </c>
      <c r="M13" t="s">
        <v>86</v>
      </c>
      <c r="N13">
        <v>2</v>
      </c>
      <c r="O13" s="1">
        <v>44589.579340277778</v>
      </c>
      <c r="P13" s="1">
        <v>44589.659583333334</v>
      </c>
      <c r="Q13">
        <v>3508</v>
      </c>
      <c r="R13">
        <v>3425</v>
      </c>
      <c r="S13" t="b">
        <v>0</v>
      </c>
      <c r="T13" t="s">
        <v>87</v>
      </c>
      <c r="U13" t="b">
        <v>1</v>
      </c>
      <c r="V13" t="s">
        <v>103</v>
      </c>
      <c r="W13" s="1">
        <v>44589.5934375</v>
      </c>
      <c r="X13">
        <v>1075</v>
      </c>
      <c r="Y13">
        <v>117</v>
      </c>
      <c r="Z13">
        <v>0</v>
      </c>
      <c r="AA13">
        <v>117</v>
      </c>
      <c r="AB13">
        <v>207</v>
      </c>
      <c r="AC13">
        <v>76</v>
      </c>
      <c r="AD13">
        <v>133</v>
      </c>
      <c r="AE13">
        <v>0</v>
      </c>
      <c r="AF13">
        <v>0</v>
      </c>
      <c r="AG13">
        <v>0</v>
      </c>
      <c r="AH13" t="s">
        <v>99</v>
      </c>
      <c r="AI13" s="1">
        <v>44589.659583333334</v>
      </c>
      <c r="AJ13">
        <v>208</v>
      </c>
      <c r="AK13">
        <v>0</v>
      </c>
      <c r="AL13">
        <v>0</v>
      </c>
      <c r="AM13">
        <v>0</v>
      </c>
      <c r="AN13">
        <v>207</v>
      </c>
      <c r="AO13">
        <v>0</v>
      </c>
      <c r="AP13">
        <v>133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122</v>
      </c>
      <c r="B14" t="s">
        <v>79</v>
      </c>
      <c r="C14" t="s">
        <v>96</v>
      </c>
      <c r="D14" t="s">
        <v>81</v>
      </c>
      <c r="E14" s="2" t="str">
        <f>HYPERLINK("capsilon://?command=openfolder&amp;siteaddress=envoy.emaiq-na2.net&amp;folderid=FXBD1B01FC-1BAC-EDB3-2F8E-F1B7AF3BE0A9","FX211295")</f>
        <v>FX211295</v>
      </c>
      <c r="F14" t="s">
        <v>19</v>
      </c>
      <c r="G14" t="s">
        <v>19</v>
      </c>
      <c r="H14" t="s">
        <v>82</v>
      </c>
      <c r="I14" t="s">
        <v>123</v>
      </c>
      <c r="J14">
        <v>66</v>
      </c>
      <c r="K14" t="s">
        <v>84</v>
      </c>
      <c r="L14" t="s">
        <v>85</v>
      </c>
      <c r="M14" t="s">
        <v>86</v>
      </c>
      <c r="N14">
        <v>1</v>
      </c>
      <c r="O14" s="1">
        <v>44589.586689814816</v>
      </c>
      <c r="P14" s="1">
        <v>44589.596250000002</v>
      </c>
      <c r="Q14">
        <v>628</v>
      </c>
      <c r="R14">
        <v>198</v>
      </c>
      <c r="S14" t="b">
        <v>0</v>
      </c>
      <c r="T14" t="s">
        <v>87</v>
      </c>
      <c r="U14" t="b">
        <v>0</v>
      </c>
      <c r="V14" t="s">
        <v>103</v>
      </c>
      <c r="W14" s="1">
        <v>44589.596250000002</v>
      </c>
      <c r="X14">
        <v>198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66</v>
      </c>
      <c r="AE14">
        <v>52</v>
      </c>
      <c r="AF14">
        <v>0</v>
      </c>
      <c r="AG14">
        <v>1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124</v>
      </c>
      <c r="B15" t="s">
        <v>79</v>
      </c>
      <c r="C15" t="s">
        <v>96</v>
      </c>
      <c r="D15" t="s">
        <v>81</v>
      </c>
      <c r="E15" s="2" t="str">
        <f>HYPERLINK("capsilon://?command=openfolder&amp;siteaddress=envoy.emaiq-na2.net&amp;folderid=FXBD1B01FC-1BAC-EDB3-2F8E-F1B7AF3BE0A9","FX211295")</f>
        <v>FX211295</v>
      </c>
      <c r="F15" t="s">
        <v>19</v>
      </c>
      <c r="G15" t="s">
        <v>19</v>
      </c>
      <c r="H15" t="s">
        <v>82</v>
      </c>
      <c r="I15" t="s">
        <v>125</v>
      </c>
      <c r="J15">
        <v>66</v>
      </c>
      <c r="K15" t="s">
        <v>84</v>
      </c>
      <c r="L15" t="s">
        <v>85</v>
      </c>
      <c r="M15" t="s">
        <v>86</v>
      </c>
      <c r="N15">
        <v>1</v>
      </c>
      <c r="O15" s="1">
        <v>44589.588252314818</v>
      </c>
      <c r="P15" s="1">
        <v>44589.596701388888</v>
      </c>
      <c r="Q15">
        <v>692</v>
      </c>
      <c r="R15">
        <v>38</v>
      </c>
      <c r="S15" t="b">
        <v>0</v>
      </c>
      <c r="T15" t="s">
        <v>87</v>
      </c>
      <c r="U15" t="b">
        <v>0</v>
      </c>
      <c r="V15" t="s">
        <v>103</v>
      </c>
      <c r="W15" s="1">
        <v>44589.596701388888</v>
      </c>
      <c r="X15">
        <v>38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66</v>
      </c>
      <c r="AE15">
        <v>52</v>
      </c>
      <c r="AF15">
        <v>0</v>
      </c>
      <c r="AG15">
        <v>1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126</v>
      </c>
      <c r="B16" t="s">
        <v>79</v>
      </c>
      <c r="C16" t="s">
        <v>127</v>
      </c>
      <c r="D16" t="s">
        <v>81</v>
      </c>
      <c r="E16" s="2" t="str">
        <f>HYPERLINK("capsilon://?command=openfolder&amp;siteaddress=envoy.emaiq-na2.net&amp;folderid=FXE73370C3-4CF2-FCD1-C8E9-6A4960D21243","FX2201487")</f>
        <v>FX2201487</v>
      </c>
      <c r="F16" t="s">
        <v>19</v>
      </c>
      <c r="G16" t="s">
        <v>19</v>
      </c>
      <c r="H16" t="s">
        <v>82</v>
      </c>
      <c r="I16" t="s">
        <v>128</v>
      </c>
      <c r="J16">
        <v>200</v>
      </c>
      <c r="K16" t="s">
        <v>84</v>
      </c>
      <c r="L16" t="s">
        <v>85</v>
      </c>
      <c r="M16" t="s">
        <v>86</v>
      </c>
      <c r="N16">
        <v>2</v>
      </c>
      <c r="O16" s="1">
        <v>44589.59097222222</v>
      </c>
      <c r="P16" s="1">
        <v>44589.672395833331</v>
      </c>
      <c r="Q16">
        <v>5984</v>
      </c>
      <c r="R16">
        <v>1051</v>
      </c>
      <c r="S16" t="b">
        <v>0</v>
      </c>
      <c r="T16" t="s">
        <v>87</v>
      </c>
      <c r="U16" t="b">
        <v>0</v>
      </c>
      <c r="V16" t="s">
        <v>103</v>
      </c>
      <c r="W16" s="1">
        <v>44589.602546296293</v>
      </c>
      <c r="X16">
        <v>505</v>
      </c>
      <c r="Y16">
        <v>157</v>
      </c>
      <c r="Z16">
        <v>0</v>
      </c>
      <c r="AA16">
        <v>157</v>
      </c>
      <c r="AB16">
        <v>0</v>
      </c>
      <c r="AC16">
        <v>67</v>
      </c>
      <c r="AD16">
        <v>43</v>
      </c>
      <c r="AE16">
        <v>0</v>
      </c>
      <c r="AF16">
        <v>0</v>
      </c>
      <c r="AG16">
        <v>0</v>
      </c>
      <c r="AH16" t="s">
        <v>99</v>
      </c>
      <c r="AI16" s="1">
        <v>44589.672395833331</v>
      </c>
      <c r="AJ16">
        <v>546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43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129</v>
      </c>
      <c r="B17" t="s">
        <v>79</v>
      </c>
      <c r="C17" t="s">
        <v>96</v>
      </c>
      <c r="D17" t="s">
        <v>81</v>
      </c>
      <c r="E17" s="2" t="str">
        <f>HYPERLINK("capsilon://?command=openfolder&amp;siteaddress=envoy.emaiq-na2.net&amp;folderid=FXBD1B01FC-1BAC-EDB3-2F8E-F1B7AF3BE0A9","FX211295")</f>
        <v>FX211295</v>
      </c>
      <c r="F17" t="s">
        <v>19</v>
      </c>
      <c r="G17" t="s">
        <v>19</v>
      </c>
      <c r="H17" t="s">
        <v>82</v>
      </c>
      <c r="I17" t="s">
        <v>123</v>
      </c>
      <c r="J17">
        <v>38</v>
      </c>
      <c r="K17" t="s">
        <v>84</v>
      </c>
      <c r="L17" t="s">
        <v>85</v>
      </c>
      <c r="M17" t="s">
        <v>86</v>
      </c>
      <c r="N17">
        <v>2</v>
      </c>
      <c r="O17" s="1">
        <v>44589.596736111111</v>
      </c>
      <c r="P17" s="1">
        <v>44589.657164351855</v>
      </c>
      <c r="Q17">
        <v>4430</v>
      </c>
      <c r="R17">
        <v>791</v>
      </c>
      <c r="S17" t="b">
        <v>0</v>
      </c>
      <c r="T17" t="s">
        <v>87</v>
      </c>
      <c r="U17" t="b">
        <v>1</v>
      </c>
      <c r="V17" t="s">
        <v>103</v>
      </c>
      <c r="W17" s="1">
        <v>44589.608414351853</v>
      </c>
      <c r="X17">
        <v>506</v>
      </c>
      <c r="Y17">
        <v>37</v>
      </c>
      <c r="Z17">
        <v>0</v>
      </c>
      <c r="AA17">
        <v>37</v>
      </c>
      <c r="AB17">
        <v>0</v>
      </c>
      <c r="AC17">
        <v>34</v>
      </c>
      <c r="AD17">
        <v>1</v>
      </c>
      <c r="AE17">
        <v>0</v>
      </c>
      <c r="AF17">
        <v>0</v>
      </c>
      <c r="AG17">
        <v>0</v>
      </c>
      <c r="AH17" t="s">
        <v>99</v>
      </c>
      <c r="AI17" s="1">
        <v>44589.657164351855</v>
      </c>
      <c r="AJ17">
        <v>273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130</v>
      </c>
      <c r="B18" t="s">
        <v>79</v>
      </c>
      <c r="C18" t="s">
        <v>96</v>
      </c>
      <c r="D18" t="s">
        <v>81</v>
      </c>
      <c r="E18" s="2" t="str">
        <f>HYPERLINK("capsilon://?command=openfolder&amp;siteaddress=envoy.emaiq-na2.net&amp;folderid=FXBD1B01FC-1BAC-EDB3-2F8E-F1B7AF3BE0A9","FX211295")</f>
        <v>FX211295</v>
      </c>
      <c r="F18" t="s">
        <v>19</v>
      </c>
      <c r="G18" t="s">
        <v>19</v>
      </c>
      <c r="H18" t="s">
        <v>82</v>
      </c>
      <c r="I18" t="s">
        <v>125</v>
      </c>
      <c r="J18">
        <v>38</v>
      </c>
      <c r="K18" t="s">
        <v>84</v>
      </c>
      <c r="L18" t="s">
        <v>85</v>
      </c>
      <c r="M18" t="s">
        <v>86</v>
      </c>
      <c r="N18">
        <v>2</v>
      </c>
      <c r="O18" s="1">
        <v>44589.597175925926</v>
      </c>
      <c r="P18" s="1">
        <v>44589.661400462966</v>
      </c>
      <c r="Q18">
        <v>5177</v>
      </c>
      <c r="R18">
        <v>372</v>
      </c>
      <c r="S18" t="b">
        <v>0</v>
      </c>
      <c r="T18" t="s">
        <v>87</v>
      </c>
      <c r="U18" t="b">
        <v>1</v>
      </c>
      <c r="V18" t="s">
        <v>103</v>
      </c>
      <c r="W18" s="1">
        <v>44589.610925925925</v>
      </c>
      <c r="X18">
        <v>216</v>
      </c>
      <c r="Y18">
        <v>37</v>
      </c>
      <c r="Z18">
        <v>0</v>
      </c>
      <c r="AA18">
        <v>37</v>
      </c>
      <c r="AB18">
        <v>0</v>
      </c>
      <c r="AC18">
        <v>34</v>
      </c>
      <c r="AD18">
        <v>1</v>
      </c>
      <c r="AE18">
        <v>0</v>
      </c>
      <c r="AF18">
        <v>0</v>
      </c>
      <c r="AG18">
        <v>0</v>
      </c>
      <c r="AH18" t="s">
        <v>99</v>
      </c>
      <c r="AI18" s="1">
        <v>44589.661400462966</v>
      </c>
      <c r="AJ18">
        <v>156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132</v>
      </c>
      <c r="D19" t="s">
        <v>81</v>
      </c>
      <c r="E19" s="2" t="str">
        <f>HYPERLINK("capsilon://?command=openfolder&amp;siteaddress=envoy.emaiq-na2.net&amp;folderid=FXE0E901B9-C57C-F418-1246-57FA6BAF7D0C","FX2201240")</f>
        <v>FX2201240</v>
      </c>
      <c r="F19" t="s">
        <v>19</v>
      </c>
      <c r="G19" t="s">
        <v>19</v>
      </c>
      <c r="H19" t="s">
        <v>82</v>
      </c>
      <c r="I19" t="s">
        <v>133</v>
      </c>
      <c r="J19">
        <v>234</v>
      </c>
      <c r="K19" t="s">
        <v>84</v>
      </c>
      <c r="L19" t="s">
        <v>85</v>
      </c>
      <c r="M19" t="s">
        <v>86</v>
      </c>
      <c r="N19">
        <v>2</v>
      </c>
      <c r="O19" s="1">
        <v>44589.689849537041</v>
      </c>
      <c r="P19" s="1">
        <v>44589.711967592593</v>
      </c>
      <c r="Q19">
        <v>868</v>
      </c>
      <c r="R19">
        <v>1043</v>
      </c>
      <c r="S19" t="b">
        <v>0</v>
      </c>
      <c r="T19" t="s">
        <v>87</v>
      </c>
      <c r="U19" t="b">
        <v>0</v>
      </c>
      <c r="V19" t="s">
        <v>103</v>
      </c>
      <c r="W19" s="1">
        <v>44589.695717592593</v>
      </c>
      <c r="X19">
        <v>443</v>
      </c>
      <c r="Y19">
        <v>134</v>
      </c>
      <c r="Z19">
        <v>0</v>
      </c>
      <c r="AA19">
        <v>134</v>
      </c>
      <c r="AB19">
        <v>74</v>
      </c>
      <c r="AC19">
        <v>41</v>
      </c>
      <c r="AD19">
        <v>100</v>
      </c>
      <c r="AE19">
        <v>0</v>
      </c>
      <c r="AF19">
        <v>0</v>
      </c>
      <c r="AG19">
        <v>0</v>
      </c>
      <c r="AH19" t="s">
        <v>99</v>
      </c>
      <c r="AI19" s="1">
        <v>44589.711967592593</v>
      </c>
      <c r="AJ19">
        <v>600</v>
      </c>
      <c r="AK19">
        <v>0</v>
      </c>
      <c r="AL19">
        <v>0</v>
      </c>
      <c r="AM19">
        <v>0</v>
      </c>
      <c r="AN19">
        <v>74</v>
      </c>
      <c r="AO19">
        <v>0</v>
      </c>
      <c r="AP19">
        <v>100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135</v>
      </c>
      <c r="D20" t="s">
        <v>81</v>
      </c>
      <c r="E20" s="2" t="str">
        <f>HYPERLINK("capsilon://?command=openfolder&amp;siteaddress=envoy.emaiq-na2.net&amp;folderid=FX746CADA5-4DF7-1B6A-A441-0B42E88F0FF9","FX2201443")</f>
        <v>FX2201443</v>
      </c>
      <c r="F20" t="s">
        <v>19</v>
      </c>
      <c r="G20" t="s">
        <v>19</v>
      </c>
      <c r="H20" t="s">
        <v>82</v>
      </c>
      <c r="I20" t="s">
        <v>136</v>
      </c>
      <c r="J20">
        <v>259</v>
      </c>
      <c r="K20" t="s">
        <v>84</v>
      </c>
      <c r="L20" t="s">
        <v>85</v>
      </c>
      <c r="M20" t="s">
        <v>86</v>
      </c>
      <c r="N20">
        <v>1</v>
      </c>
      <c r="O20" s="1">
        <v>44589.711238425924</v>
      </c>
      <c r="P20" s="1">
        <v>44589.714432870373</v>
      </c>
      <c r="Q20">
        <v>28</v>
      </c>
      <c r="R20">
        <v>248</v>
      </c>
      <c r="S20" t="b">
        <v>0</v>
      </c>
      <c r="T20" t="s">
        <v>87</v>
      </c>
      <c r="U20" t="b">
        <v>0</v>
      </c>
      <c r="V20" t="s">
        <v>103</v>
      </c>
      <c r="W20" s="1">
        <v>44589.714432870373</v>
      </c>
      <c r="X20">
        <v>248</v>
      </c>
      <c r="Y20">
        <v>131</v>
      </c>
      <c r="Z20">
        <v>0</v>
      </c>
      <c r="AA20">
        <v>131</v>
      </c>
      <c r="AB20">
        <v>0</v>
      </c>
      <c r="AC20">
        <v>0</v>
      </c>
      <c r="AD20">
        <v>128</v>
      </c>
      <c r="AE20">
        <v>89</v>
      </c>
      <c r="AF20">
        <v>0</v>
      </c>
      <c r="AG20">
        <v>6</v>
      </c>
      <c r="AH20" t="s">
        <v>87</v>
      </c>
      <c r="AI20" t="s">
        <v>87</v>
      </c>
      <c r="AJ20" t="s">
        <v>87</v>
      </c>
      <c r="AK20" t="s">
        <v>87</v>
      </c>
      <c r="AL20" t="s">
        <v>87</v>
      </c>
      <c r="AM20" t="s">
        <v>87</v>
      </c>
      <c r="AN20" t="s">
        <v>87</v>
      </c>
      <c r="AO20" t="s">
        <v>87</v>
      </c>
      <c r="AP20" t="s">
        <v>87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137</v>
      </c>
      <c r="B21" t="s">
        <v>79</v>
      </c>
      <c r="C21" t="s">
        <v>135</v>
      </c>
      <c r="D21" t="s">
        <v>81</v>
      </c>
      <c r="E21" s="2" t="str">
        <f>HYPERLINK("capsilon://?command=openfolder&amp;siteaddress=envoy.emaiq-na2.net&amp;folderid=FX746CADA5-4DF7-1B6A-A441-0B42E88F0FF9","FX2201443")</f>
        <v>FX2201443</v>
      </c>
      <c r="F21" t="s">
        <v>19</v>
      </c>
      <c r="G21" t="s">
        <v>19</v>
      </c>
      <c r="H21" t="s">
        <v>82</v>
      </c>
      <c r="I21" t="s">
        <v>136</v>
      </c>
      <c r="J21">
        <v>228</v>
      </c>
      <c r="K21" t="s">
        <v>84</v>
      </c>
      <c r="L21" t="s">
        <v>85</v>
      </c>
      <c r="M21" t="s">
        <v>86</v>
      </c>
      <c r="N21">
        <v>2</v>
      </c>
      <c r="O21" s="1">
        <v>44589.714895833335</v>
      </c>
      <c r="P21" s="1">
        <v>44589.732800925929</v>
      </c>
      <c r="Q21">
        <v>180</v>
      </c>
      <c r="R21">
        <v>1367</v>
      </c>
      <c r="S21" t="b">
        <v>0</v>
      </c>
      <c r="T21" t="s">
        <v>87</v>
      </c>
      <c r="U21" t="b">
        <v>1</v>
      </c>
      <c r="V21" t="s">
        <v>103</v>
      </c>
      <c r="W21" s="1">
        <v>44589.724027777775</v>
      </c>
      <c r="X21">
        <v>717</v>
      </c>
      <c r="Y21">
        <v>205</v>
      </c>
      <c r="Z21">
        <v>0</v>
      </c>
      <c r="AA21">
        <v>205</v>
      </c>
      <c r="AB21">
        <v>148</v>
      </c>
      <c r="AC21">
        <v>60</v>
      </c>
      <c r="AD21">
        <v>23</v>
      </c>
      <c r="AE21">
        <v>0</v>
      </c>
      <c r="AF21">
        <v>0</v>
      </c>
      <c r="AG21">
        <v>0</v>
      </c>
      <c r="AH21" t="s">
        <v>99</v>
      </c>
      <c r="AI21" s="1">
        <v>44589.732800925929</v>
      </c>
      <c r="AJ21">
        <v>639</v>
      </c>
      <c r="AK21">
        <v>1</v>
      </c>
      <c r="AL21">
        <v>0</v>
      </c>
      <c r="AM21">
        <v>1</v>
      </c>
      <c r="AN21">
        <v>148</v>
      </c>
      <c r="AO21">
        <v>1</v>
      </c>
      <c r="AP21">
        <v>22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138</v>
      </c>
      <c r="B22" t="s">
        <v>79</v>
      </c>
      <c r="C22" t="s">
        <v>139</v>
      </c>
      <c r="D22" t="s">
        <v>81</v>
      </c>
      <c r="E22" s="2" t="str">
        <f>HYPERLINK("capsilon://?command=openfolder&amp;siteaddress=envoy.emaiq-na2.net&amp;folderid=FXDFD0BE53-6BD9-C6BD-9515-A838867123BF","FX2112371")</f>
        <v>FX2112371</v>
      </c>
      <c r="F22" t="s">
        <v>19</v>
      </c>
      <c r="G22" t="s">
        <v>19</v>
      </c>
      <c r="H22" t="s">
        <v>82</v>
      </c>
      <c r="I22" t="s">
        <v>140</v>
      </c>
      <c r="J22">
        <v>276</v>
      </c>
      <c r="K22" t="s">
        <v>84</v>
      </c>
      <c r="L22" t="s">
        <v>85</v>
      </c>
      <c r="M22" t="s">
        <v>86</v>
      </c>
      <c r="N22">
        <v>1</v>
      </c>
      <c r="O22" s="1">
        <v>44571.442893518521</v>
      </c>
      <c r="P22" s="1">
        <v>44571.517280092594</v>
      </c>
      <c r="Q22">
        <v>5701</v>
      </c>
      <c r="R22">
        <v>726</v>
      </c>
      <c r="S22" t="b">
        <v>0</v>
      </c>
      <c r="T22" t="s">
        <v>87</v>
      </c>
      <c r="U22" t="b">
        <v>0</v>
      </c>
      <c r="V22" t="s">
        <v>103</v>
      </c>
      <c r="W22" s="1">
        <v>44571.517280092594</v>
      </c>
      <c r="X22">
        <v>699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276</v>
      </c>
      <c r="AE22">
        <v>233</v>
      </c>
      <c r="AF22">
        <v>0</v>
      </c>
      <c r="AG22">
        <v>8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141</v>
      </c>
      <c r="B23" t="s">
        <v>79</v>
      </c>
      <c r="C23" t="s">
        <v>142</v>
      </c>
      <c r="D23" t="s">
        <v>81</v>
      </c>
      <c r="E23" s="2" t="str">
        <f>HYPERLINK("capsilon://?command=openfolder&amp;siteaddress=envoy.emaiq-na2.net&amp;folderid=FXAAD7B184-E3C1-E193-04BE-287B45FC8A2E","FX2201279")</f>
        <v>FX2201279</v>
      </c>
      <c r="F23" t="s">
        <v>19</v>
      </c>
      <c r="G23" t="s">
        <v>19</v>
      </c>
      <c r="H23" t="s">
        <v>82</v>
      </c>
      <c r="I23" t="s">
        <v>143</v>
      </c>
      <c r="J23">
        <v>30</v>
      </c>
      <c r="K23" t="s">
        <v>84</v>
      </c>
      <c r="L23" t="s">
        <v>85</v>
      </c>
      <c r="M23" t="s">
        <v>86</v>
      </c>
      <c r="N23">
        <v>2</v>
      </c>
      <c r="O23" s="1">
        <v>44589.740416666667</v>
      </c>
      <c r="P23" s="1">
        <v>44589.801238425927</v>
      </c>
      <c r="Q23">
        <v>5098</v>
      </c>
      <c r="R23">
        <v>157</v>
      </c>
      <c r="S23" t="b">
        <v>0</v>
      </c>
      <c r="T23" t="s">
        <v>87</v>
      </c>
      <c r="U23" t="b">
        <v>0</v>
      </c>
      <c r="V23" t="s">
        <v>103</v>
      </c>
      <c r="W23" s="1">
        <v>44589.745474537034</v>
      </c>
      <c r="X23">
        <v>72</v>
      </c>
      <c r="Y23">
        <v>9</v>
      </c>
      <c r="Z23">
        <v>0</v>
      </c>
      <c r="AA23">
        <v>9</v>
      </c>
      <c r="AB23">
        <v>0</v>
      </c>
      <c r="AC23">
        <v>4</v>
      </c>
      <c r="AD23">
        <v>21</v>
      </c>
      <c r="AE23">
        <v>0</v>
      </c>
      <c r="AF23">
        <v>0</v>
      </c>
      <c r="AG23">
        <v>0</v>
      </c>
      <c r="AH23" t="s">
        <v>99</v>
      </c>
      <c r="AI23" s="1">
        <v>44589.801238425927</v>
      </c>
      <c r="AJ23">
        <v>85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144</v>
      </c>
      <c r="B24" t="s">
        <v>79</v>
      </c>
      <c r="C24" t="s">
        <v>145</v>
      </c>
      <c r="D24" t="s">
        <v>81</v>
      </c>
      <c r="E24" s="2" t="str">
        <f>HYPERLINK("capsilon://?command=openfolder&amp;siteaddress=envoy.emaiq-na2.net&amp;folderid=FX1E61F7F7-E60D-6A80-52EF-BBC13BA23EA7","FX2112318")</f>
        <v>FX2112318</v>
      </c>
      <c r="F24" t="s">
        <v>19</v>
      </c>
      <c r="G24" t="s">
        <v>19</v>
      </c>
      <c r="H24" t="s">
        <v>82</v>
      </c>
      <c r="I24" t="s">
        <v>146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44571.444247685184</v>
      </c>
      <c r="P24" s="1">
        <v>44571.646585648145</v>
      </c>
      <c r="Q24">
        <v>16608</v>
      </c>
      <c r="R24">
        <v>874</v>
      </c>
      <c r="S24" t="b">
        <v>0</v>
      </c>
      <c r="T24" t="s">
        <v>87</v>
      </c>
      <c r="U24" t="b">
        <v>0</v>
      </c>
      <c r="V24" t="s">
        <v>103</v>
      </c>
      <c r="W24" s="1">
        <v>44571.525312500002</v>
      </c>
      <c r="X24">
        <v>694</v>
      </c>
      <c r="Y24">
        <v>21</v>
      </c>
      <c r="Z24">
        <v>0</v>
      </c>
      <c r="AA24">
        <v>21</v>
      </c>
      <c r="AB24">
        <v>0</v>
      </c>
      <c r="AC24">
        <v>15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44571.646585648145</v>
      </c>
      <c r="AJ24">
        <v>149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147</v>
      </c>
      <c r="B25" t="s">
        <v>79</v>
      </c>
      <c r="C25" t="s">
        <v>148</v>
      </c>
      <c r="D25" t="s">
        <v>81</v>
      </c>
      <c r="E25" s="2" t="str">
        <f>HYPERLINK("capsilon://?command=openfolder&amp;siteaddress=envoy.emaiq-na2.net&amp;folderid=FX5065B72A-4E9C-CF37-A8BB-F3456C730F10","FX2201448")</f>
        <v>FX2201448</v>
      </c>
      <c r="F25" t="s">
        <v>19</v>
      </c>
      <c r="G25" t="s">
        <v>19</v>
      </c>
      <c r="H25" t="s">
        <v>82</v>
      </c>
      <c r="I25" t="s">
        <v>149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44589.743564814817</v>
      </c>
      <c r="P25" s="1">
        <v>44589.801712962966</v>
      </c>
      <c r="Q25">
        <v>4863</v>
      </c>
      <c r="R25">
        <v>161</v>
      </c>
      <c r="S25" t="b">
        <v>0</v>
      </c>
      <c r="T25" t="s">
        <v>87</v>
      </c>
      <c r="U25" t="b">
        <v>0</v>
      </c>
      <c r="V25" t="s">
        <v>103</v>
      </c>
      <c r="W25" s="1">
        <v>44589.746886574074</v>
      </c>
      <c r="X25">
        <v>121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99</v>
      </c>
      <c r="AI25" s="1">
        <v>44589.801712962966</v>
      </c>
      <c r="AJ25">
        <v>40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150</v>
      </c>
      <c r="B26" t="s">
        <v>79</v>
      </c>
      <c r="C26" t="s">
        <v>148</v>
      </c>
      <c r="D26" t="s">
        <v>81</v>
      </c>
      <c r="E26" s="2" t="str">
        <f>HYPERLINK("capsilon://?command=openfolder&amp;siteaddress=envoy.emaiq-na2.net&amp;folderid=FX5065B72A-4E9C-CF37-A8BB-F3456C730F10","FX2201448")</f>
        <v>FX2201448</v>
      </c>
      <c r="F26" t="s">
        <v>19</v>
      </c>
      <c r="G26" t="s">
        <v>19</v>
      </c>
      <c r="H26" t="s">
        <v>82</v>
      </c>
      <c r="I26" t="s">
        <v>151</v>
      </c>
      <c r="J26">
        <v>66</v>
      </c>
      <c r="K26" t="s">
        <v>84</v>
      </c>
      <c r="L26" t="s">
        <v>85</v>
      </c>
      <c r="M26" t="s">
        <v>86</v>
      </c>
      <c r="N26">
        <v>2</v>
      </c>
      <c r="O26" s="1">
        <v>44589.745729166665</v>
      </c>
      <c r="P26" s="1">
        <v>44589.802106481482</v>
      </c>
      <c r="Q26">
        <v>4813</v>
      </c>
      <c r="R26">
        <v>58</v>
      </c>
      <c r="S26" t="b">
        <v>0</v>
      </c>
      <c r="T26" t="s">
        <v>87</v>
      </c>
      <c r="U26" t="b">
        <v>0</v>
      </c>
      <c r="V26" t="s">
        <v>103</v>
      </c>
      <c r="W26" s="1">
        <v>44589.747187499997</v>
      </c>
      <c r="X26">
        <v>25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99</v>
      </c>
      <c r="AI26" s="1">
        <v>44589.802106481482</v>
      </c>
      <c r="AJ26">
        <v>33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66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152</v>
      </c>
      <c r="B27" t="s">
        <v>79</v>
      </c>
      <c r="C27" t="s">
        <v>145</v>
      </c>
      <c r="D27" t="s">
        <v>81</v>
      </c>
      <c r="E27" s="2" t="str">
        <f>HYPERLINK("capsilon://?command=openfolder&amp;siteaddress=envoy.emaiq-na2.net&amp;folderid=FX1E61F7F7-E60D-6A80-52EF-BBC13BA23EA7","FX2112318")</f>
        <v>FX2112318</v>
      </c>
      <c r="F27" t="s">
        <v>19</v>
      </c>
      <c r="G27" t="s">
        <v>19</v>
      </c>
      <c r="H27" t="s">
        <v>82</v>
      </c>
      <c r="I27" t="s">
        <v>153</v>
      </c>
      <c r="J27">
        <v>28</v>
      </c>
      <c r="K27" t="s">
        <v>84</v>
      </c>
      <c r="L27" t="s">
        <v>85</v>
      </c>
      <c r="M27" t="s">
        <v>86</v>
      </c>
      <c r="N27">
        <v>2</v>
      </c>
      <c r="O27" s="1">
        <v>44571.445335648146</v>
      </c>
      <c r="P27" s="1">
        <v>44571.648182870369</v>
      </c>
      <c r="Q27">
        <v>16984</v>
      </c>
      <c r="R27">
        <v>542</v>
      </c>
      <c r="S27" t="b">
        <v>0</v>
      </c>
      <c r="T27" t="s">
        <v>87</v>
      </c>
      <c r="U27" t="b">
        <v>0</v>
      </c>
      <c r="V27" t="s">
        <v>103</v>
      </c>
      <c r="W27" s="1">
        <v>44571.568368055552</v>
      </c>
      <c r="X27">
        <v>409</v>
      </c>
      <c r="Y27">
        <v>21</v>
      </c>
      <c r="Z27">
        <v>0</v>
      </c>
      <c r="AA27">
        <v>21</v>
      </c>
      <c r="AB27">
        <v>0</v>
      </c>
      <c r="AC27">
        <v>17</v>
      </c>
      <c r="AD27">
        <v>7</v>
      </c>
      <c r="AE27">
        <v>0</v>
      </c>
      <c r="AF27">
        <v>0</v>
      </c>
      <c r="AG27">
        <v>0</v>
      </c>
      <c r="AH27" t="s">
        <v>99</v>
      </c>
      <c r="AI27" s="1">
        <v>44571.648182870369</v>
      </c>
      <c r="AJ27">
        <v>133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154</v>
      </c>
      <c r="B28" t="s">
        <v>79</v>
      </c>
      <c r="C28" t="s">
        <v>155</v>
      </c>
      <c r="D28" t="s">
        <v>81</v>
      </c>
      <c r="E28" s="2" t="str">
        <f>HYPERLINK("capsilon://?command=openfolder&amp;siteaddress=envoy.emaiq-na2.net&amp;folderid=FXDB630CEE-231D-10D8-AA5B-EC95D3CC42D7","FX2112241")</f>
        <v>FX2112241</v>
      </c>
      <c r="F28" t="s">
        <v>19</v>
      </c>
      <c r="G28" t="s">
        <v>19</v>
      </c>
      <c r="H28" t="s">
        <v>82</v>
      </c>
      <c r="I28" t="s">
        <v>156</v>
      </c>
      <c r="J28">
        <v>56</v>
      </c>
      <c r="K28" t="s">
        <v>84</v>
      </c>
      <c r="L28" t="s">
        <v>85</v>
      </c>
      <c r="M28" t="s">
        <v>86</v>
      </c>
      <c r="N28">
        <v>2</v>
      </c>
      <c r="O28" s="1">
        <v>44566.298437500001</v>
      </c>
      <c r="P28" s="1">
        <v>44566.334722222222</v>
      </c>
      <c r="Q28">
        <v>951</v>
      </c>
      <c r="R28">
        <v>2184</v>
      </c>
      <c r="S28" t="b">
        <v>0</v>
      </c>
      <c r="T28" t="s">
        <v>87</v>
      </c>
      <c r="U28" t="b">
        <v>0</v>
      </c>
      <c r="V28" t="s">
        <v>88</v>
      </c>
      <c r="W28" s="1">
        <v>44566.314965277779</v>
      </c>
      <c r="X28">
        <v>502</v>
      </c>
      <c r="Y28">
        <v>62</v>
      </c>
      <c r="Z28">
        <v>0</v>
      </c>
      <c r="AA28">
        <v>62</v>
      </c>
      <c r="AB28">
        <v>0</v>
      </c>
      <c r="AC28">
        <v>30</v>
      </c>
      <c r="AD28">
        <v>-6</v>
      </c>
      <c r="AE28">
        <v>0</v>
      </c>
      <c r="AF28">
        <v>0</v>
      </c>
      <c r="AG28">
        <v>0</v>
      </c>
      <c r="AH28" t="s">
        <v>89</v>
      </c>
      <c r="AI28" s="1">
        <v>44566.334722222222</v>
      </c>
      <c r="AJ28">
        <v>1655</v>
      </c>
      <c r="AK28">
        <v>0</v>
      </c>
      <c r="AL28">
        <v>0</v>
      </c>
      <c r="AM28">
        <v>0</v>
      </c>
      <c r="AN28">
        <v>0</v>
      </c>
      <c r="AO28">
        <v>5</v>
      </c>
      <c r="AP28">
        <v>-6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157</v>
      </c>
      <c r="B29" t="s">
        <v>79</v>
      </c>
      <c r="C29" t="s">
        <v>145</v>
      </c>
      <c r="D29" t="s">
        <v>81</v>
      </c>
      <c r="E29" s="2" t="str">
        <f>HYPERLINK("capsilon://?command=openfolder&amp;siteaddress=envoy.emaiq-na2.net&amp;folderid=FX1E61F7F7-E60D-6A80-52EF-BBC13BA23EA7","FX2112318")</f>
        <v>FX2112318</v>
      </c>
      <c r="F29" t="s">
        <v>19</v>
      </c>
      <c r="G29" t="s">
        <v>19</v>
      </c>
      <c r="H29" t="s">
        <v>82</v>
      </c>
      <c r="I29" t="s">
        <v>158</v>
      </c>
      <c r="J29">
        <v>28</v>
      </c>
      <c r="K29" t="s">
        <v>84</v>
      </c>
      <c r="L29" t="s">
        <v>85</v>
      </c>
      <c r="M29" t="s">
        <v>86</v>
      </c>
      <c r="N29">
        <v>2</v>
      </c>
      <c r="O29" s="1">
        <v>44571.446238425924</v>
      </c>
      <c r="P29" s="1">
        <v>44571.649548611109</v>
      </c>
      <c r="Q29">
        <v>16999</v>
      </c>
      <c r="R29">
        <v>567</v>
      </c>
      <c r="S29" t="b">
        <v>0</v>
      </c>
      <c r="T29" t="s">
        <v>87</v>
      </c>
      <c r="U29" t="b">
        <v>0</v>
      </c>
      <c r="V29" t="s">
        <v>103</v>
      </c>
      <c r="W29" s="1">
        <v>44571.573587962965</v>
      </c>
      <c r="X29">
        <v>450</v>
      </c>
      <c r="Y29">
        <v>21</v>
      </c>
      <c r="Z29">
        <v>0</v>
      </c>
      <c r="AA29">
        <v>21</v>
      </c>
      <c r="AB29">
        <v>0</v>
      </c>
      <c r="AC29">
        <v>20</v>
      </c>
      <c r="AD29">
        <v>7</v>
      </c>
      <c r="AE29">
        <v>0</v>
      </c>
      <c r="AF29">
        <v>0</v>
      </c>
      <c r="AG29">
        <v>0</v>
      </c>
      <c r="AH29" t="s">
        <v>99</v>
      </c>
      <c r="AI29" s="1">
        <v>44571.649548611109</v>
      </c>
      <c r="AJ29">
        <v>117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159</v>
      </c>
      <c r="B30" t="s">
        <v>79</v>
      </c>
      <c r="C30" t="s">
        <v>160</v>
      </c>
      <c r="D30" t="s">
        <v>81</v>
      </c>
      <c r="E30" s="2" t="str">
        <f>HYPERLINK("capsilon://?command=openfolder&amp;siteaddress=envoy.emaiq-na2.net&amp;folderid=FX95E297CE-A3FF-D389-504C-0ED6C0E055EB","FX2201429")</f>
        <v>FX2201429</v>
      </c>
      <c r="F30" t="s">
        <v>19</v>
      </c>
      <c r="G30" t="s">
        <v>19</v>
      </c>
      <c r="H30" t="s">
        <v>82</v>
      </c>
      <c r="I30" t="s">
        <v>161</v>
      </c>
      <c r="J30">
        <v>56</v>
      </c>
      <c r="K30" t="s">
        <v>84</v>
      </c>
      <c r="L30" t="s">
        <v>85</v>
      </c>
      <c r="M30" t="s">
        <v>86</v>
      </c>
      <c r="N30">
        <v>2</v>
      </c>
      <c r="O30" s="1">
        <v>44590.589467592596</v>
      </c>
      <c r="P30" s="1">
        <v>44592.173229166663</v>
      </c>
      <c r="Q30">
        <v>136153</v>
      </c>
      <c r="R30">
        <v>684</v>
      </c>
      <c r="S30" t="b">
        <v>0</v>
      </c>
      <c r="T30" t="s">
        <v>87</v>
      </c>
      <c r="U30" t="b">
        <v>0</v>
      </c>
      <c r="V30" t="s">
        <v>88</v>
      </c>
      <c r="W30" s="1">
        <v>44592.152696759258</v>
      </c>
      <c r="X30">
        <v>234</v>
      </c>
      <c r="Y30">
        <v>42</v>
      </c>
      <c r="Z30">
        <v>0</v>
      </c>
      <c r="AA30">
        <v>42</v>
      </c>
      <c r="AB30">
        <v>0</v>
      </c>
      <c r="AC30">
        <v>4</v>
      </c>
      <c r="AD30">
        <v>14</v>
      </c>
      <c r="AE30">
        <v>0</v>
      </c>
      <c r="AF30">
        <v>0</v>
      </c>
      <c r="AG30">
        <v>0</v>
      </c>
      <c r="AH30" t="s">
        <v>94</v>
      </c>
      <c r="AI30" s="1">
        <v>44592.173229166663</v>
      </c>
      <c r="AJ30">
        <v>438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14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162</v>
      </c>
      <c r="B31" t="s">
        <v>79</v>
      </c>
      <c r="C31" t="s">
        <v>145</v>
      </c>
      <c r="D31" t="s">
        <v>81</v>
      </c>
      <c r="E31" s="2" t="str">
        <f>HYPERLINK("capsilon://?command=openfolder&amp;siteaddress=envoy.emaiq-na2.net&amp;folderid=FX1E61F7F7-E60D-6A80-52EF-BBC13BA23EA7","FX2112318")</f>
        <v>FX2112318</v>
      </c>
      <c r="F31" t="s">
        <v>19</v>
      </c>
      <c r="G31" t="s">
        <v>19</v>
      </c>
      <c r="H31" t="s">
        <v>82</v>
      </c>
      <c r="I31" t="s">
        <v>163</v>
      </c>
      <c r="J31">
        <v>339</v>
      </c>
      <c r="K31" t="s">
        <v>84</v>
      </c>
      <c r="L31" t="s">
        <v>85</v>
      </c>
      <c r="M31" t="s">
        <v>86</v>
      </c>
      <c r="N31">
        <v>2</v>
      </c>
      <c r="O31" s="1">
        <v>44571.447013888886</v>
      </c>
      <c r="P31" s="1">
        <v>44571.785763888889</v>
      </c>
      <c r="Q31">
        <v>15812</v>
      </c>
      <c r="R31">
        <v>13456</v>
      </c>
      <c r="S31" t="b">
        <v>0</v>
      </c>
      <c r="T31" t="s">
        <v>87</v>
      </c>
      <c r="U31" t="b">
        <v>0</v>
      </c>
      <c r="V31" t="s">
        <v>103</v>
      </c>
      <c r="W31" s="1">
        <v>44571.765104166669</v>
      </c>
      <c r="X31">
        <v>12112</v>
      </c>
      <c r="Y31">
        <v>116</v>
      </c>
      <c r="Z31">
        <v>0</v>
      </c>
      <c r="AA31">
        <v>116</v>
      </c>
      <c r="AB31">
        <v>0</v>
      </c>
      <c r="AC31">
        <v>88</v>
      </c>
      <c r="AD31">
        <v>223</v>
      </c>
      <c r="AE31">
        <v>0</v>
      </c>
      <c r="AF31">
        <v>0</v>
      </c>
      <c r="AG31">
        <v>0</v>
      </c>
      <c r="AH31" t="s">
        <v>99</v>
      </c>
      <c r="AI31" s="1">
        <v>44571.785763888889</v>
      </c>
      <c r="AJ31">
        <v>375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223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164</v>
      </c>
      <c r="B32" t="s">
        <v>79</v>
      </c>
      <c r="C32" t="s">
        <v>145</v>
      </c>
      <c r="D32" t="s">
        <v>81</v>
      </c>
      <c r="E32" s="2" t="str">
        <f>HYPERLINK("capsilon://?command=openfolder&amp;siteaddress=envoy.emaiq-na2.net&amp;folderid=FX1E61F7F7-E60D-6A80-52EF-BBC13BA23EA7","FX2112318")</f>
        <v>FX2112318</v>
      </c>
      <c r="F32" t="s">
        <v>19</v>
      </c>
      <c r="G32" t="s">
        <v>19</v>
      </c>
      <c r="H32" t="s">
        <v>82</v>
      </c>
      <c r="I32" t="s">
        <v>165</v>
      </c>
      <c r="J32">
        <v>28</v>
      </c>
      <c r="K32" t="s">
        <v>84</v>
      </c>
      <c r="L32" t="s">
        <v>85</v>
      </c>
      <c r="M32" t="s">
        <v>86</v>
      </c>
      <c r="N32">
        <v>2</v>
      </c>
      <c r="O32" s="1">
        <v>44571.447858796295</v>
      </c>
      <c r="P32" s="1">
        <v>44571.667303240742</v>
      </c>
      <c r="Q32">
        <v>18316</v>
      </c>
      <c r="R32">
        <v>644</v>
      </c>
      <c r="S32" t="b">
        <v>0</v>
      </c>
      <c r="T32" t="s">
        <v>87</v>
      </c>
      <c r="U32" t="b">
        <v>0</v>
      </c>
      <c r="V32" t="s">
        <v>103</v>
      </c>
      <c r="W32" s="1">
        <v>44571.656898148147</v>
      </c>
      <c r="X32">
        <v>474</v>
      </c>
      <c r="Y32">
        <v>21</v>
      </c>
      <c r="Z32">
        <v>0</v>
      </c>
      <c r="AA32">
        <v>21</v>
      </c>
      <c r="AB32">
        <v>0</v>
      </c>
      <c r="AC32">
        <v>16</v>
      </c>
      <c r="AD32">
        <v>7</v>
      </c>
      <c r="AE32">
        <v>0</v>
      </c>
      <c r="AF32">
        <v>0</v>
      </c>
      <c r="AG32">
        <v>0</v>
      </c>
      <c r="AH32" t="s">
        <v>99</v>
      </c>
      <c r="AI32" s="1">
        <v>44571.667303240742</v>
      </c>
      <c r="AJ32">
        <v>161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166</v>
      </c>
      <c r="B33" t="s">
        <v>79</v>
      </c>
      <c r="C33" t="s">
        <v>145</v>
      </c>
      <c r="D33" t="s">
        <v>81</v>
      </c>
      <c r="E33" s="2" t="str">
        <f>HYPERLINK("capsilon://?command=openfolder&amp;siteaddress=envoy.emaiq-na2.net&amp;folderid=FX1E61F7F7-E60D-6A80-52EF-BBC13BA23EA7","FX2112318")</f>
        <v>FX2112318</v>
      </c>
      <c r="F33" t="s">
        <v>19</v>
      </c>
      <c r="G33" t="s">
        <v>19</v>
      </c>
      <c r="H33" t="s">
        <v>82</v>
      </c>
      <c r="I33" t="s">
        <v>167</v>
      </c>
      <c r="J33">
        <v>28</v>
      </c>
      <c r="K33" t="s">
        <v>84</v>
      </c>
      <c r="L33" t="s">
        <v>85</v>
      </c>
      <c r="M33" t="s">
        <v>86</v>
      </c>
      <c r="N33">
        <v>1</v>
      </c>
      <c r="O33" s="1">
        <v>44571.458587962959</v>
      </c>
      <c r="P33" s="1">
        <v>44571.658518518518</v>
      </c>
      <c r="Q33">
        <v>17125</v>
      </c>
      <c r="R33">
        <v>149</v>
      </c>
      <c r="S33" t="b">
        <v>0</v>
      </c>
      <c r="T33" t="s">
        <v>87</v>
      </c>
      <c r="U33" t="b">
        <v>0</v>
      </c>
      <c r="V33" t="s">
        <v>103</v>
      </c>
      <c r="W33" s="1">
        <v>44571.658518518518</v>
      </c>
      <c r="X33">
        <v>139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28</v>
      </c>
      <c r="AE33">
        <v>21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168</v>
      </c>
      <c r="B34" t="s">
        <v>79</v>
      </c>
      <c r="C34" t="s">
        <v>169</v>
      </c>
      <c r="D34" t="s">
        <v>81</v>
      </c>
      <c r="E34" s="2" t="str">
        <f>HYPERLINK("capsilon://?command=openfolder&amp;siteaddress=envoy.emaiq-na2.net&amp;folderid=FX377F8B6A-4F57-FF3D-7BCF-73F977FA44BC","FX220149")</f>
        <v>FX220149</v>
      </c>
      <c r="F34" t="s">
        <v>19</v>
      </c>
      <c r="G34" t="s">
        <v>19</v>
      </c>
      <c r="H34" t="s">
        <v>82</v>
      </c>
      <c r="I34" t="s">
        <v>170</v>
      </c>
      <c r="J34">
        <v>140</v>
      </c>
      <c r="K34" t="s">
        <v>84</v>
      </c>
      <c r="L34" t="s">
        <v>85</v>
      </c>
      <c r="M34" t="s">
        <v>86</v>
      </c>
      <c r="N34">
        <v>1</v>
      </c>
      <c r="O34" s="1">
        <v>44571.458831018521</v>
      </c>
      <c r="P34" s="1">
        <v>44571.665439814817</v>
      </c>
      <c r="Q34">
        <v>17254</v>
      </c>
      <c r="R34">
        <v>597</v>
      </c>
      <c r="S34" t="b">
        <v>0</v>
      </c>
      <c r="T34" t="s">
        <v>87</v>
      </c>
      <c r="U34" t="b">
        <v>0</v>
      </c>
      <c r="V34" t="s">
        <v>103</v>
      </c>
      <c r="W34" s="1">
        <v>44571.665439814817</v>
      </c>
      <c r="X34">
        <v>597</v>
      </c>
      <c r="Y34">
        <v>18</v>
      </c>
      <c r="Z34">
        <v>0</v>
      </c>
      <c r="AA34">
        <v>18</v>
      </c>
      <c r="AB34">
        <v>0</v>
      </c>
      <c r="AC34">
        <v>0</v>
      </c>
      <c r="AD34">
        <v>122</v>
      </c>
      <c r="AE34">
        <v>79</v>
      </c>
      <c r="AF34">
        <v>0</v>
      </c>
      <c r="AG34">
        <v>7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171</v>
      </c>
      <c r="B35" t="s">
        <v>79</v>
      </c>
      <c r="C35" t="s">
        <v>172</v>
      </c>
      <c r="D35" t="s">
        <v>81</v>
      </c>
      <c r="E35" s="2" t="str">
        <f>HYPERLINK("capsilon://?command=openfolder&amp;siteaddress=envoy.emaiq-na2.net&amp;folderid=FX35EEF51A-C77D-1D68-AD9A-46BA710F5AF8","FX2112391")</f>
        <v>FX2112391</v>
      </c>
      <c r="F35" t="s">
        <v>19</v>
      </c>
      <c r="G35" t="s">
        <v>19</v>
      </c>
      <c r="H35" t="s">
        <v>82</v>
      </c>
      <c r="I35" t="s">
        <v>173</v>
      </c>
      <c r="J35">
        <v>55</v>
      </c>
      <c r="K35" t="s">
        <v>84</v>
      </c>
      <c r="L35" t="s">
        <v>85</v>
      </c>
      <c r="M35" t="s">
        <v>86</v>
      </c>
      <c r="N35">
        <v>2</v>
      </c>
      <c r="O35" s="1">
        <v>44571.47625</v>
      </c>
      <c r="P35" s="1">
        <v>44571.678402777776</v>
      </c>
      <c r="Q35">
        <v>16819</v>
      </c>
      <c r="R35">
        <v>647</v>
      </c>
      <c r="S35" t="b">
        <v>0</v>
      </c>
      <c r="T35" t="s">
        <v>87</v>
      </c>
      <c r="U35" t="b">
        <v>0</v>
      </c>
      <c r="V35" t="s">
        <v>103</v>
      </c>
      <c r="W35" s="1">
        <v>44571.674398148149</v>
      </c>
      <c r="X35">
        <v>370</v>
      </c>
      <c r="Y35">
        <v>50</v>
      </c>
      <c r="Z35">
        <v>0</v>
      </c>
      <c r="AA35">
        <v>50</v>
      </c>
      <c r="AB35">
        <v>0</v>
      </c>
      <c r="AC35">
        <v>13</v>
      </c>
      <c r="AD35">
        <v>5</v>
      </c>
      <c r="AE35">
        <v>0</v>
      </c>
      <c r="AF35">
        <v>0</v>
      </c>
      <c r="AG35">
        <v>0</v>
      </c>
      <c r="AH35" t="s">
        <v>99</v>
      </c>
      <c r="AI35" s="1">
        <v>44571.678402777776</v>
      </c>
      <c r="AJ35">
        <v>266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174</v>
      </c>
      <c r="B36" t="s">
        <v>79</v>
      </c>
      <c r="C36" t="s">
        <v>175</v>
      </c>
      <c r="D36" t="s">
        <v>81</v>
      </c>
      <c r="E36" s="2" t="str">
        <f>HYPERLINK("capsilon://?command=openfolder&amp;siteaddress=envoy.emaiq-na2.net&amp;folderid=FXE147A675-65B5-C525-287E-F1894BD6F62D","FX2112369")</f>
        <v>FX2112369</v>
      </c>
      <c r="F36" t="s">
        <v>19</v>
      </c>
      <c r="G36" t="s">
        <v>19</v>
      </c>
      <c r="H36" t="s">
        <v>82</v>
      </c>
      <c r="I36" t="s">
        <v>176</v>
      </c>
      <c r="J36">
        <v>56</v>
      </c>
      <c r="K36" t="s">
        <v>84</v>
      </c>
      <c r="L36" t="s">
        <v>85</v>
      </c>
      <c r="M36" t="s">
        <v>86</v>
      </c>
      <c r="N36">
        <v>2</v>
      </c>
      <c r="O36" s="1">
        <v>44571.501354166663</v>
      </c>
      <c r="P36" s="1">
        <v>44571.698773148149</v>
      </c>
      <c r="Q36">
        <v>15591</v>
      </c>
      <c r="R36">
        <v>1466</v>
      </c>
      <c r="S36" t="b">
        <v>0</v>
      </c>
      <c r="T36" t="s">
        <v>87</v>
      </c>
      <c r="U36" t="b">
        <v>0</v>
      </c>
      <c r="V36" t="s">
        <v>103</v>
      </c>
      <c r="W36" s="1">
        <v>44571.688634259262</v>
      </c>
      <c r="X36">
        <v>1230</v>
      </c>
      <c r="Y36">
        <v>42</v>
      </c>
      <c r="Z36">
        <v>0</v>
      </c>
      <c r="AA36">
        <v>42</v>
      </c>
      <c r="AB36">
        <v>0</v>
      </c>
      <c r="AC36">
        <v>8</v>
      </c>
      <c r="AD36">
        <v>14</v>
      </c>
      <c r="AE36">
        <v>0</v>
      </c>
      <c r="AF36">
        <v>0</v>
      </c>
      <c r="AG36">
        <v>0</v>
      </c>
      <c r="AH36" t="s">
        <v>99</v>
      </c>
      <c r="AI36" s="1">
        <v>44571.698773148149</v>
      </c>
      <c r="AJ36">
        <v>227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14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177</v>
      </c>
      <c r="B37" t="s">
        <v>79</v>
      </c>
      <c r="C37" t="s">
        <v>139</v>
      </c>
      <c r="D37" t="s">
        <v>81</v>
      </c>
      <c r="E37" s="2" t="str">
        <f>HYPERLINK("capsilon://?command=openfolder&amp;siteaddress=envoy.emaiq-na2.net&amp;folderid=FXDFD0BE53-6BD9-C6BD-9515-A838867123BF","FX2112371")</f>
        <v>FX2112371</v>
      </c>
      <c r="F37" t="s">
        <v>19</v>
      </c>
      <c r="G37" t="s">
        <v>19</v>
      </c>
      <c r="H37" t="s">
        <v>82</v>
      </c>
      <c r="I37" t="s">
        <v>140</v>
      </c>
      <c r="J37">
        <v>308</v>
      </c>
      <c r="K37" t="s">
        <v>84</v>
      </c>
      <c r="L37" t="s">
        <v>85</v>
      </c>
      <c r="M37" t="s">
        <v>86</v>
      </c>
      <c r="N37">
        <v>2</v>
      </c>
      <c r="O37" s="1">
        <v>44571.518784722219</v>
      </c>
      <c r="P37" s="1">
        <v>44571.644849537035</v>
      </c>
      <c r="Q37">
        <v>6391</v>
      </c>
      <c r="R37">
        <v>4501</v>
      </c>
      <c r="S37" t="b">
        <v>0</v>
      </c>
      <c r="T37" t="s">
        <v>87</v>
      </c>
      <c r="U37" t="b">
        <v>1</v>
      </c>
      <c r="V37" t="s">
        <v>103</v>
      </c>
      <c r="W37" s="1">
        <v>44571.563622685186</v>
      </c>
      <c r="X37">
        <v>3309</v>
      </c>
      <c r="Y37">
        <v>284</v>
      </c>
      <c r="Z37">
        <v>0</v>
      </c>
      <c r="AA37">
        <v>284</v>
      </c>
      <c r="AB37">
        <v>0</v>
      </c>
      <c r="AC37">
        <v>106</v>
      </c>
      <c r="AD37">
        <v>24</v>
      </c>
      <c r="AE37">
        <v>0</v>
      </c>
      <c r="AF37">
        <v>0</v>
      </c>
      <c r="AG37">
        <v>0</v>
      </c>
      <c r="AH37" t="s">
        <v>99</v>
      </c>
      <c r="AI37" s="1">
        <v>44571.644849537035</v>
      </c>
      <c r="AJ37">
        <v>1192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178</v>
      </c>
      <c r="B38" t="s">
        <v>79</v>
      </c>
      <c r="C38" t="s">
        <v>179</v>
      </c>
      <c r="D38" t="s">
        <v>81</v>
      </c>
      <c r="E38" s="2" t="str">
        <f>HYPERLINK("capsilon://?command=openfolder&amp;siteaddress=envoy.emaiq-na2.net&amp;folderid=FX327CF624-C722-C3EA-AC1E-D7CCC121D7D2","FX22018")</f>
        <v>FX22018</v>
      </c>
      <c r="F38" t="s">
        <v>19</v>
      </c>
      <c r="G38" t="s">
        <v>19</v>
      </c>
      <c r="H38" t="s">
        <v>82</v>
      </c>
      <c r="I38" t="s">
        <v>180</v>
      </c>
      <c r="J38">
        <v>336</v>
      </c>
      <c r="K38" t="s">
        <v>84</v>
      </c>
      <c r="L38" t="s">
        <v>85</v>
      </c>
      <c r="M38" t="s">
        <v>86</v>
      </c>
      <c r="N38">
        <v>2</v>
      </c>
      <c r="O38" s="1">
        <v>44571.519918981481</v>
      </c>
      <c r="P38" s="1">
        <v>44571.779722222222</v>
      </c>
      <c r="Q38">
        <v>19930</v>
      </c>
      <c r="R38">
        <v>2517</v>
      </c>
      <c r="S38" t="b">
        <v>0</v>
      </c>
      <c r="T38" t="s">
        <v>87</v>
      </c>
      <c r="U38" t="b">
        <v>0</v>
      </c>
      <c r="V38" t="s">
        <v>103</v>
      </c>
      <c r="W38" s="1">
        <v>44571.742743055554</v>
      </c>
      <c r="X38">
        <v>1871</v>
      </c>
      <c r="Y38">
        <v>207</v>
      </c>
      <c r="Z38">
        <v>0</v>
      </c>
      <c r="AA38">
        <v>207</v>
      </c>
      <c r="AB38">
        <v>0</v>
      </c>
      <c r="AC38">
        <v>78</v>
      </c>
      <c r="AD38">
        <v>129</v>
      </c>
      <c r="AE38">
        <v>0</v>
      </c>
      <c r="AF38">
        <v>0</v>
      </c>
      <c r="AG38">
        <v>0</v>
      </c>
      <c r="AH38" t="s">
        <v>99</v>
      </c>
      <c r="AI38" s="1">
        <v>44571.779722222222</v>
      </c>
      <c r="AJ38">
        <v>621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181</v>
      </c>
      <c r="B39" t="s">
        <v>79</v>
      </c>
      <c r="C39" t="s">
        <v>182</v>
      </c>
      <c r="D39" t="s">
        <v>81</v>
      </c>
      <c r="E39" s="2" t="str">
        <f>HYPERLINK("capsilon://?command=openfolder&amp;siteaddress=envoy.emaiq-na2.net&amp;folderid=FX5569EDA1-E8FA-AADA-CBEE-4C8A376EB174","FX220175")</f>
        <v>FX220175</v>
      </c>
      <c r="F39" t="s">
        <v>19</v>
      </c>
      <c r="G39" t="s">
        <v>19</v>
      </c>
      <c r="H39" t="s">
        <v>82</v>
      </c>
      <c r="I39" t="s">
        <v>183</v>
      </c>
      <c r="J39">
        <v>38</v>
      </c>
      <c r="K39" t="s">
        <v>84</v>
      </c>
      <c r="L39" t="s">
        <v>85</v>
      </c>
      <c r="M39" t="s">
        <v>86</v>
      </c>
      <c r="N39">
        <v>2</v>
      </c>
      <c r="O39" s="1">
        <v>44571.538043981483</v>
      </c>
      <c r="P39" s="1">
        <v>44571.788310185184</v>
      </c>
      <c r="Q39">
        <v>20973</v>
      </c>
      <c r="R39">
        <v>650</v>
      </c>
      <c r="S39" t="b">
        <v>0</v>
      </c>
      <c r="T39" t="s">
        <v>87</v>
      </c>
      <c r="U39" t="b">
        <v>0</v>
      </c>
      <c r="V39" t="s">
        <v>103</v>
      </c>
      <c r="W39" s="1">
        <v>44571.747650462959</v>
      </c>
      <c r="X39">
        <v>423</v>
      </c>
      <c r="Y39">
        <v>37</v>
      </c>
      <c r="Z39">
        <v>0</v>
      </c>
      <c r="AA39">
        <v>37</v>
      </c>
      <c r="AB39">
        <v>0</v>
      </c>
      <c r="AC39">
        <v>23</v>
      </c>
      <c r="AD39">
        <v>1</v>
      </c>
      <c r="AE39">
        <v>0</v>
      </c>
      <c r="AF39">
        <v>0</v>
      </c>
      <c r="AG39">
        <v>0</v>
      </c>
      <c r="AH39" t="s">
        <v>99</v>
      </c>
      <c r="AI39" s="1">
        <v>44571.788310185184</v>
      </c>
      <c r="AJ39">
        <v>219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184</v>
      </c>
      <c r="B40" t="s">
        <v>79</v>
      </c>
      <c r="C40" t="s">
        <v>182</v>
      </c>
      <c r="D40" t="s">
        <v>81</v>
      </c>
      <c r="E40" s="2" t="str">
        <f>HYPERLINK("capsilon://?command=openfolder&amp;siteaddress=envoy.emaiq-na2.net&amp;folderid=FX5569EDA1-E8FA-AADA-CBEE-4C8A376EB174","FX220175")</f>
        <v>FX220175</v>
      </c>
      <c r="F40" t="s">
        <v>19</v>
      </c>
      <c r="G40" t="s">
        <v>19</v>
      </c>
      <c r="H40" t="s">
        <v>82</v>
      </c>
      <c r="I40" t="s">
        <v>185</v>
      </c>
      <c r="J40">
        <v>38</v>
      </c>
      <c r="K40" t="s">
        <v>84</v>
      </c>
      <c r="L40" t="s">
        <v>85</v>
      </c>
      <c r="M40" t="s">
        <v>86</v>
      </c>
      <c r="N40">
        <v>2</v>
      </c>
      <c r="O40" s="1">
        <v>44571.539189814815</v>
      </c>
      <c r="P40" s="1">
        <v>44571.792500000003</v>
      </c>
      <c r="Q40">
        <v>20717</v>
      </c>
      <c r="R40">
        <v>1169</v>
      </c>
      <c r="S40" t="b">
        <v>0</v>
      </c>
      <c r="T40" t="s">
        <v>87</v>
      </c>
      <c r="U40" t="b">
        <v>0</v>
      </c>
      <c r="V40" t="s">
        <v>103</v>
      </c>
      <c r="W40" s="1">
        <v>44571.757013888891</v>
      </c>
      <c r="X40">
        <v>808</v>
      </c>
      <c r="Y40">
        <v>37</v>
      </c>
      <c r="Z40">
        <v>0</v>
      </c>
      <c r="AA40">
        <v>37</v>
      </c>
      <c r="AB40">
        <v>0</v>
      </c>
      <c r="AC40">
        <v>23</v>
      </c>
      <c r="AD40">
        <v>1</v>
      </c>
      <c r="AE40">
        <v>0</v>
      </c>
      <c r="AF40">
        <v>0</v>
      </c>
      <c r="AG40">
        <v>0</v>
      </c>
      <c r="AH40" t="s">
        <v>99</v>
      </c>
      <c r="AI40" s="1">
        <v>44571.792500000003</v>
      </c>
      <c r="AJ40">
        <v>361</v>
      </c>
      <c r="AK40">
        <v>2</v>
      </c>
      <c r="AL40">
        <v>0</v>
      </c>
      <c r="AM40">
        <v>2</v>
      </c>
      <c r="AN40">
        <v>0</v>
      </c>
      <c r="AO40">
        <v>2</v>
      </c>
      <c r="AP40">
        <v>-1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186</v>
      </c>
      <c r="B41" t="s">
        <v>79</v>
      </c>
      <c r="C41" t="s">
        <v>182</v>
      </c>
      <c r="D41" t="s">
        <v>81</v>
      </c>
      <c r="E41" s="2" t="str">
        <f>HYPERLINK("capsilon://?command=openfolder&amp;siteaddress=envoy.emaiq-na2.net&amp;folderid=FX5569EDA1-E8FA-AADA-CBEE-4C8A376EB174","FX220175")</f>
        <v>FX220175</v>
      </c>
      <c r="F41" t="s">
        <v>19</v>
      </c>
      <c r="G41" t="s">
        <v>19</v>
      </c>
      <c r="H41" t="s">
        <v>82</v>
      </c>
      <c r="I41" t="s">
        <v>187</v>
      </c>
      <c r="J41">
        <v>38</v>
      </c>
      <c r="K41" t="s">
        <v>84</v>
      </c>
      <c r="L41" t="s">
        <v>85</v>
      </c>
      <c r="M41" t="s">
        <v>86</v>
      </c>
      <c r="N41">
        <v>2</v>
      </c>
      <c r="O41" s="1">
        <v>44571.542962962965</v>
      </c>
      <c r="P41" s="1">
        <v>44571.794259259259</v>
      </c>
      <c r="Q41">
        <v>21184</v>
      </c>
      <c r="R41">
        <v>528</v>
      </c>
      <c r="S41" t="b">
        <v>0</v>
      </c>
      <c r="T41" t="s">
        <v>87</v>
      </c>
      <c r="U41" t="b">
        <v>0</v>
      </c>
      <c r="V41" t="s">
        <v>103</v>
      </c>
      <c r="W41" s="1">
        <v>44571.775370370371</v>
      </c>
      <c r="X41">
        <v>204</v>
      </c>
      <c r="Y41">
        <v>37</v>
      </c>
      <c r="Z41">
        <v>0</v>
      </c>
      <c r="AA41">
        <v>37</v>
      </c>
      <c r="AB41">
        <v>0</v>
      </c>
      <c r="AC41">
        <v>22</v>
      </c>
      <c r="AD41">
        <v>1</v>
      </c>
      <c r="AE41">
        <v>0</v>
      </c>
      <c r="AF41">
        <v>0</v>
      </c>
      <c r="AG41">
        <v>0</v>
      </c>
      <c r="AH41" t="s">
        <v>99</v>
      </c>
      <c r="AI41" s="1">
        <v>44571.794259259259</v>
      </c>
      <c r="AJ41">
        <v>152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188</v>
      </c>
      <c r="B42" t="s">
        <v>79</v>
      </c>
      <c r="C42" t="s">
        <v>189</v>
      </c>
      <c r="D42" t="s">
        <v>81</v>
      </c>
      <c r="E42" s="2" t="str">
        <f>HYPERLINK("capsilon://?command=openfolder&amp;siteaddress=envoy.emaiq-na2.net&amp;folderid=FXC7CE5DE4-0EDE-AD42-0F2B-6B4F257D09D1","FX2112261")</f>
        <v>FX2112261</v>
      </c>
      <c r="F42" t="s">
        <v>19</v>
      </c>
      <c r="G42" t="s">
        <v>19</v>
      </c>
      <c r="H42" t="s">
        <v>82</v>
      </c>
      <c r="I42" t="s">
        <v>190</v>
      </c>
      <c r="J42">
        <v>404</v>
      </c>
      <c r="K42" t="s">
        <v>84</v>
      </c>
      <c r="L42" t="s">
        <v>85</v>
      </c>
      <c r="M42" t="s">
        <v>86</v>
      </c>
      <c r="N42">
        <v>1</v>
      </c>
      <c r="O42" s="1">
        <v>44571.601898148147</v>
      </c>
      <c r="P42" s="1">
        <v>44571.785949074074</v>
      </c>
      <c r="Q42">
        <v>14989</v>
      </c>
      <c r="R42">
        <v>913</v>
      </c>
      <c r="S42" t="b">
        <v>0</v>
      </c>
      <c r="T42" t="s">
        <v>87</v>
      </c>
      <c r="U42" t="b">
        <v>0</v>
      </c>
      <c r="V42" t="s">
        <v>103</v>
      </c>
      <c r="W42" s="1">
        <v>44571.785949074074</v>
      </c>
      <c r="X42">
        <v>913</v>
      </c>
      <c r="Y42">
        <v>298</v>
      </c>
      <c r="Z42">
        <v>0</v>
      </c>
      <c r="AA42">
        <v>298</v>
      </c>
      <c r="AB42">
        <v>0</v>
      </c>
      <c r="AC42">
        <v>0</v>
      </c>
      <c r="AD42">
        <v>106</v>
      </c>
      <c r="AE42">
        <v>21</v>
      </c>
      <c r="AF42">
        <v>0</v>
      </c>
      <c r="AG42">
        <v>2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191</v>
      </c>
      <c r="B43" t="s">
        <v>79</v>
      </c>
      <c r="C43" t="s">
        <v>145</v>
      </c>
      <c r="D43" t="s">
        <v>81</v>
      </c>
      <c r="E43" s="2" t="str">
        <f>HYPERLINK("capsilon://?command=openfolder&amp;siteaddress=envoy.emaiq-na2.net&amp;folderid=FX1E61F7F7-E60D-6A80-52EF-BBC13BA23EA7","FX2112318")</f>
        <v>FX2112318</v>
      </c>
      <c r="F43" t="s">
        <v>19</v>
      </c>
      <c r="G43" t="s">
        <v>19</v>
      </c>
      <c r="H43" t="s">
        <v>82</v>
      </c>
      <c r="I43" t="s">
        <v>192</v>
      </c>
      <c r="J43">
        <v>11</v>
      </c>
      <c r="K43" t="s">
        <v>84</v>
      </c>
      <c r="L43" t="s">
        <v>85</v>
      </c>
      <c r="M43" t="s">
        <v>86</v>
      </c>
      <c r="N43">
        <v>2</v>
      </c>
      <c r="O43" s="1">
        <v>44571.608298611114</v>
      </c>
      <c r="P43" s="1">
        <v>44571.796458333331</v>
      </c>
      <c r="Q43">
        <v>16022</v>
      </c>
      <c r="R43">
        <v>235</v>
      </c>
      <c r="S43" t="b">
        <v>0</v>
      </c>
      <c r="T43" t="s">
        <v>87</v>
      </c>
      <c r="U43" t="b">
        <v>0</v>
      </c>
      <c r="V43" t="s">
        <v>103</v>
      </c>
      <c r="W43" s="1">
        <v>44571.786493055559</v>
      </c>
      <c r="X43">
        <v>46</v>
      </c>
      <c r="Y43">
        <v>0</v>
      </c>
      <c r="Z43">
        <v>0</v>
      </c>
      <c r="AA43">
        <v>0</v>
      </c>
      <c r="AB43">
        <v>5</v>
      </c>
      <c r="AC43">
        <v>0</v>
      </c>
      <c r="AD43">
        <v>11</v>
      </c>
      <c r="AE43">
        <v>0</v>
      </c>
      <c r="AF43">
        <v>0</v>
      </c>
      <c r="AG43">
        <v>0</v>
      </c>
      <c r="AH43" t="s">
        <v>99</v>
      </c>
      <c r="AI43" s="1">
        <v>44571.796458333331</v>
      </c>
      <c r="AJ43">
        <v>189</v>
      </c>
      <c r="AK43">
        <v>0</v>
      </c>
      <c r="AL43">
        <v>0</v>
      </c>
      <c r="AM43">
        <v>0</v>
      </c>
      <c r="AN43">
        <v>5</v>
      </c>
      <c r="AO43">
        <v>0</v>
      </c>
      <c r="AP43">
        <v>11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193</v>
      </c>
      <c r="B44" t="s">
        <v>79</v>
      </c>
      <c r="C44" t="s">
        <v>194</v>
      </c>
      <c r="D44" t="s">
        <v>81</v>
      </c>
      <c r="E44" s="2" t="str">
        <f>HYPERLINK("capsilon://?command=openfolder&amp;siteaddress=envoy.emaiq-na2.net&amp;folderid=FX84EEDC27-2281-DD1F-AA3C-5246FE825C49","FX2112306")</f>
        <v>FX2112306</v>
      </c>
      <c r="F44" t="s">
        <v>19</v>
      </c>
      <c r="G44" t="s">
        <v>19</v>
      </c>
      <c r="H44" t="s">
        <v>82</v>
      </c>
      <c r="I44" t="s">
        <v>195</v>
      </c>
      <c r="J44">
        <v>32</v>
      </c>
      <c r="K44" t="s">
        <v>84</v>
      </c>
      <c r="L44" t="s">
        <v>85</v>
      </c>
      <c r="M44" t="s">
        <v>86</v>
      </c>
      <c r="N44">
        <v>2</v>
      </c>
      <c r="O44" s="1">
        <v>44571.627326388887</v>
      </c>
      <c r="P44" s="1">
        <v>44571.798854166664</v>
      </c>
      <c r="Q44">
        <v>14292</v>
      </c>
      <c r="R44">
        <v>528</v>
      </c>
      <c r="S44" t="b">
        <v>0</v>
      </c>
      <c r="T44" t="s">
        <v>87</v>
      </c>
      <c r="U44" t="b">
        <v>0</v>
      </c>
      <c r="V44" t="s">
        <v>103</v>
      </c>
      <c r="W44" s="1">
        <v>44571.790231481478</v>
      </c>
      <c r="X44">
        <v>322</v>
      </c>
      <c r="Y44">
        <v>41</v>
      </c>
      <c r="Z44">
        <v>0</v>
      </c>
      <c r="AA44">
        <v>41</v>
      </c>
      <c r="AB44">
        <v>0</v>
      </c>
      <c r="AC44">
        <v>29</v>
      </c>
      <c r="AD44">
        <v>-9</v>
      </c>
      <c r="AE44">
        <v>0</v>
      </c>
      <c r="AF44">
        <v>0</v>
      </c>
      <c r="AG44">
        <v>0</v>
      </c>
      <c r="AH44" t="s">
        <v>99</v>
      </c>
      <c r="AI44" s="1">
        <v>44571.798854166664</v>
      </c>
      <c r="AJ44">
        <v>206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-9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196</v>
      </c>
      <c r="B45" t="s">
        <v>79</v>
      </c>
      <c r="C45" t="s">
        <v>197</v>
      </c>
      <c r="D45" t="s">
        <v>81</v>
      </c>
      <c r="E45" s="2" t="str">
        <f>HYPERLINK("capsilon://?command=openfolder&amp;siteaddress=envoy.emaiq-na2.net&amp;folderid=FX22FB698C-3477-045F-6C14-0EE8A7429350","FX2201103")</f>
        <v>FX2201103</v>
      </c>
      <c r="F45" t="s">
        <v>19</v>
      </c>
      <c r="G45" t="s">
        <v>19</v>
      </c>
      <c r="H45" t="s">
        <v>82</v>
      </c>
      <c r="I45" t="s">
        <v>198</v>
      </c>
      <c r="J45">
        <v>288</v>
      </c>
      <c r="K45" t="s">
        <v>84</v>
      </c>
      <c r="L45" t="s">
        <v>85</v>
      </c>
      <c r="M45" t="s">
        <v>86</v>
      </c>
      <c r="N45">
        <v>1</v>
      </c>
      <c r="O45" s="1">
        <v>44571.631307870368</v>
      </c>
      <c r="P45" s="1">
        <v>44572.200162037036</v>
      </c>
      <c r="Q45">
        <v>47351</v>
      </c>
      <c r="R45">
        <v>1798</v>
      </c>
      <c r="S45" t="b">
        <v>0</v>
      </c>
      <c r="T45" t="s">
        <v>87</v>
      </c>
      <c r="U45" t="b">
        <v>0</v>
      </c>
      <c r="V45" t="s">
        <v>88</v>
      </c>
      <c r="W45" s="1">
        <v>44572.200162037036</v>
      </c>
      <c r="X45">
        <v>630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288</v>
      </c>
      <c r="AE45">
        <v>0</v>
      </c>
      <c r="AF45">
        <v>0</v>
      </c>
      <c r="AG45">
        <v>11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199</v>
      </c>
      <c r="B46" t="s">
        <v>79</v>
      </c>
      <c r="C46" t="s">
        <v>145</v>
      </c>
      <c r="D46" t="s">
        <v>81</v>
      </c>
      <c r="E46" s="2" t="str">
        <f>HYPERLINK("capsilon://?command=openfolder&amp;siteaddress=envoy.emaiq-na2.net&amp;folderid=FX1E61F7F7-E60D-6A80-52EF-BBC13BA23EA7","FX2112318")</f>
        <v>FX2112318</v>
      </c>
      <c r="F46" t="s">
        <v>19</v>
      </c>
      <c r="G46" t="s">
        <v>19</v>
      </c>
      <c r="H46" t="s">
        <v>82</v>
      </c>
      <c r="I46" t="s">
        <v>167</v>
      </c>
      <c r="J46">
        <v>28</v>
      </c>
      <c r="K46" t="s">
        <v>84</v>
      </c>
      <c r="L46" t="s">
        <v>85</v>
      </c>
      <c r="M46" t="s">
        <v>86</v>
      </c>
      <c r="N46">
        <v>2</v>
      </c>
      <c r="O46" s="1">
        <v>44571.659039351849</v>
      </c>
      <c r="P46" s="1">
        <v>44571.673275462963</v>
      </c>
      <c r="Q46">
        <v>564</v>
      </c>
      <c r="R46">
        <v>666</v>
      </c>
      <c r="S46" t="b">
        <v>0</v>
      </c>
      <c r="T46" t="s">
        <v>87</v>
      </c>
      <c r="U46" t="b">
        <v>1</v>
      </c>
      <c r="V46" t="s">
        <v>103</v>
      </c>
      <c r="W46" s="1">
        <v>44571.670104166667</v>
      </c>
      <c r="X46">
        <v>402</v>
      </c>
      <c r="Y46">
        <v>21</v>
      </c>
      <c r="Z46">
        <v>0</v>
      </c>
      <c r="AA46">
        <v>21</v>
      </c>
      <c r="AB46">
        <v>0</v>
      </c>
      <c r="AC46">
        <v>12</v>
      </c>
      <c r="AD46">
        <v>7</v>
      </c>
      <c r="AE46">
        <v>0</v>
      </c>
      <c r="AF46">
        <v>0</v>
      </c>
      <c r="AG46">
        <v>0</v>
      </c>
      <c r="AH46" t="s">
        <v>99</v>
      </c>
      <c r="AI46" s="1">
        <v>44571.673275462963</v>
      </c>
      <c r="AJ46">
        <v>264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7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200</v>
      </c>
      <c r="B47" t="s">
        <v>79</v>
      </c>
      <c r="C47" t="s">
        <v>169</v>
      </c>
      <c r="D47" t="s">
        <v>81</v>
      </c>
      <c r="E47" s="2" t="str">
        <f>HYPERLINK("capsilon://?command=openfolder&amp;siteaddress=envoy.emaiq-na2.net&amp;folderid=FX377F8B6A-4F57-FF3D-7BCF-73F977FA44BC","FX220149")</f>
        <v>FX220149</v>
      </c>
      <c r="F47" t="s">
        <v>19</v>
      </c>
      <c r="G47" t="s">
        <v>19</v>
      </c>
      <c r="H47" t="s">
        <v>82</v>
      </c>
      <c r="I47" t="s">
        <v>170</v>
      </c>
      <c r="J47">
        <v>218</v>
      </c>
      <c r="K47" t="s">
        <v>84</v>
      </c>
      <c r="L47" t="s">
        <v>85</v>
      </c>
      <c r="M47" t="s">
        <v>86</v>
      </c>
      <c r="N47">
        <v>2</v>
      </c>
      <c r="O47" s="1">
        <v>44571.681967592594</v>
      </c>
      <c r="P47" s="1">
        <v>44571.732974537037</v>
      </c>
      <c r="Q47">
        <v>870</v>
      </c>
      <c r="R47">
        <v>3537</v>
      </c>
      <c r="S47" t="b">
        <v>0</v>
      </c>
      <c r="T47" t="s">
        <v>87</v>
      </c>
      <c r="U47" t="b">
        <v>1</v>
      </c>
      <c r="V47" t="s">
        <v>103</v>
      </c>
      <c r="W47" s="1">
        <v>44571.721076388887</v>
      </c>
      <c r="X47">
        <v>2802</v>
      </c>
      <c r="Y47">
        <v>180</v>
      </c>
      <c r="Z47">
        <v>0</v>
      </c>
      <c r="AA47">
        <v>180</v>
      </c>
      <c r="AB47">
        <v>87</v>
      </c>
      <c r="AC47">
        <v>153</v>
      </c>
      <c r="AD47">
        <v>38</v>
      </c>
      <c r="AE47">
        <v>0</v>
      </c>
      <c r="AF47">
        <v>0</v>
      </c>
      <c r="AG47">
        <v>0</v>
      </c>
      <c r="AH47" t="s">
        <v>99</v>
      </c>
      <c r="AI47" s="1">
        <v>44571.732974537037</v>
      </c>
      <c r="AJ47">
        <v>735</v>
      </c>
      <c r="AK47">
        <v>1</v>
      </c>
      <c r="AL47">
        <v>0</v>
      </c>
      <c r="AM47">
        <v>1</v>
      </c>
      <c r="AN47">
        <v>87</v>
      </c>
      <c r="AO47">
        <v>1</v>
      </c>
      <c r="AP47">
        <v>37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201</v>
      </c>
      <c r="B48" t="s">
        <v>79</v>
      </c>
      <c r="C48" t="s">
        <v>202</v>
      </c>
      <c r="D48" t="s">
        <v>81</v>
      </c>
      <c r="E48" s="2" t="str">
        <f>HYPERLINK("capsilon://?command=openfolder&amp;siteaddress=envoy.emaiq-na2.net&amp;folderid=FX74052207-DDC6-1C3D-A669-EFB144A4D4A9","FX220173")</f>
        <v>FX220173</v>
      </c>
      <c r="F48" t="s">
        <v>19</v>
      </c>
      <c r="G48" t="s">
        <v>19</v>
      </c>
      <c r="H48" t="s">
        <v>82</v>
      </c>
      <c r="I48" t="s">
        <v>203</v>
      </c>
      <c r="J48">
        <v>109</v>
      </c>
      <c r="K48" t="s">
        <v>84</v>
      </c>
      <c r="L48" t="s">
        <v>85</v>
      </c>
      <c r="M48" t="s">
        <v>86</v>
      </c>
      <c r="N48">
        <v>1</v>
      </c>
      <c r="O48" s="1">
        <v>44571.72583333333</v>
      </c>
      <c r="P48" s="1">
        <v>44571.844375000001</v>
      </c>
      <c r="Q48">
        <v>9584</v>
      </c>
      <c r="R48">
        <v>658</v>
      </c>
      <c r="S48" t="b">
        <v>0</v>
      </c>
      <c r="T48" t="s">
        <v>87</v>
      </c>
      <c r="U48" t="b">
        <v>0</v>
      </c>
      <c r="V48" t="s">
        <v>103</v>
      </c>
      <c r="W48" s="1">
        <v>44571.844375000001</v>
      </c>
      <c r="X48">
        <v>644</v>
      </c>
      <c r="Y48">
        <v>42</v>
      </c>
      <c r="Z48">
        <v>0</v>
      </c>
      <c r="AA48">
        <v>42</v>
      </c>
      <c r="AB48">
        <v>0</v>
      </c>
      <c r="AC48">
        <v>2</v>
      </c>
      <c r="AD48">
        <v>67</v>
      </c>
      <c r="AE48">
        <v>48</v>
      </c>
      <c r="AF48">
        <v>0</v>
      </c>
      <c r="AG48">
        <v>2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204</v>
      </c>
      <c r="B49" t="s">
        <v>79</v>
      </c>
      <c r="C49" t="s">
        <v>189</v>
      </c>
      <c r="D49" t="s">
        <v>81</v>
      </c>
      <c r="E49" s="2" t="str">
        <f>HYPERLINK("capsilon://?command=openfolder&amp;siteaddress=envoy.emaiq-na2.net&amp;folderid=FXC7CE5DE4-0EDE-AD42-0F2B-6B4F257D09D1","FX2112261")</f>
        <v>FX2112261</v>
      </c>
      <c r="F49" t="s">
        <v>19</v>
      </c>
      <c r="G49" t="s">
        <v>19</v>
      </c>
      <c r="H49" t="s">
        <v>82</v>
      </c>
      <c r="I49" t="s">
        <v>190</v>
      </c>
      <c r="J49">
        <v>56</v>
      </c>
      <c r="K49" t="s">
        <v>84</v>
      </c>
      <c r="L49" t="s">
        <v>85</v>
      </c>
      <c r="M49" t="s">
        <v>86</v>
      </c>
      <c r="N49">
        <v>2</v>
      </c>
      <c r="O49" s="1">
        <v>44571.786643518521</v>
      </c>
      <c r="P49" s="1">
        <v>44571.851539351854</v>
      </c>
      <c r="Q49">
        <v>521</v>
      </c>
      <c r="R49">
        <v>5086</v>
      </c>
      <c r="S49" t="b">
        <v>0</v>
      </c>
      <c r="T49" t="s">
        <v>87</v>
      </c>
      <c r="U49" t="b">
        <v>1</v>
      </c>
      <c r="V49" t="s">
        <v>103</v>
      </c>
      <c r="W49" s="1">
        <v>44571.834803240738</v>
      </c>
      <c r="X49">
        <v>3729</v>
      </c>
      <c r="Y49">
        <v>284</v>
      </c>
      <c r="Z49">
        <v>0</v>
      </c>
      <c r="AA49">
        <v>284</v>
      </c>
      <c r="AB49">
        <v>62</v>
      </c>
      <c r="AC49">
        <v>160</v>
      </c>
      <c r="AD49">
        <v>-228</v>
      </c>
      <c r="AE49">
        <v>0</v>
      </c>
      <c r="AF49">
        <v>0</v>
      </c>
      <c r="AG49">
        <v>0</v>
      </c>
      <c r="AH49" t="s">
        <v>99</v>
      </c>
      <c r="AI49" s="1">
        <v>44571.851539351854</v>
      </c>
      <c r="AJ49">
        <v>1287</v>
      </c>
      <c r="AK49">
        <v>2</v>
      </c>
      <c r="AL49">
        <v>0</v>
      </c>
      <c r="AM49">
        <v>2</v>
      </c>
      <c r="AN49">
        <v>62</v>
      </c>
      <c r="AO49">
        <v>2</v>
      </c>
      <c r="AP49">
        <v>-230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205</v>
      </c>
      <c r="B50" t="s">
        <v>79</v>
      </c>
      <c r="C50" t="s">
        <v>117</v>
      </c>
      <c r="D50" t="s">
        <v>81</v>
      </c>
      <c r="E50" s="2" t="str">
        <f>HYPERLINK("capsilon://?command=openfolder&amp;siteaddress=envoy.emaiq-na2.net&amp;folderid=FXC39AB933-8A25-4FDC-8EFD-F24BA953C82C","FX2112191")</f>
        <v>FX2112191</v>
      </c>
      <c r="F50" t="s">
        <v>19</v>
      </c>
      <c r="G50" t="s">
        <v>19</v>
      </c>
      <c r="H50" t="s">
        <v>82</v>
      </c>
      <c r="I50" t="s">
        <v>206</v>
      </c>
      <c r="J50">
        <v>1236</v>
      </c>
      <c r="K50" t="s">
        <v>84</v>
      </c>
      <c r="L50" t="s">
        <v>85</v>
      </c>
      <c r="M50" t="s">
        <v>86</v>
      </c>
      <c r="N50">
        <v>1</v>
      </c>
      <c r="O50" s="1">
        <v>44571.838368055556</v>
      </c>
      <c r="P50" s="1">
        <v>44572.24322916667</v>
      </c>
      <c r="Q50">
        <v>32566</v>
      </c>
      <c r="R50">
        <v>2414</v>
      </c>
      <c r="S50" t="b">
        <v>0</v>
      </c>
      <c r="T50" t="s">
        <v>87</v>
      </c>
      <c r="U50" t="b">
        <v>0</v>
      </c>
      <c r="V50" t="s">
        <v>93</v>
      </c>
      <c r="W50" s="1">
        <v>44572.24322916667</v>
      </c>
      <c r="X50">
        <v>2258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1236</v>
      </c>
      <c r="AE50">
        <v>1103</v>
      </c>
      <c r="AF50">
        <v>0</v>
      </c>
      <c r="AG50">
        <v>23</v>
      </c>
      <c r="AH50" t="s">
        <v>87</v>
      </c>
      <c r="AI50" t="s">
        <v>87</v>
      </c>
      <c r="AJ50" t="s">
        <v>87</v>
      </c>
      <c r="AK50" t="s">
        <v>87</v>
      </c>
      <c r="AL50" t="s">
        <v>87</v>
      </c>
      <c r="AM50" t="s">
        <v>87</v>
      </c>
      <c r="AN50" t="s">
        <v>87</v>
      </c>
      <c r="AO50" t="s">
        <v>87</v>
      </c>
      <c r="AP50" t="s">
        <v>87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207</v>
      </c>
      <c r="B51" t="s">
        <v>79</v>
      </c>
      <c r="C51" t="s">
        <v>202</v>
      </c>
      <c r="D51" t="s">
        <v>81</v>
      </c>
      <c r="E51" s="2" t="str">
        <f>HYPERLINK("capsilon://?command=openfolder&amp;siteaddress=envoy.emaiq-na2.net&amp;folderid=FX74052207-DDC6-1C3D-A669-EFB144A4D4A9","FX220173")</f>
        <v>FX220173</v>
      </c>
      <c r="F51" t="s">
        <v>19</v>
      </c>
      <c r="G51" t="s">
        <v>19</v>
      </c>
      <c r="H51" t="s">
        <v>82</v>
      </c>
      <c r="I51" t="s">
        <v>203</v>
      </c>
      <c r="J51">
        <v>106</v>
      </c>
      <c r="K51" t="s">
        <v>84</v>
      </c>
      <c r="L51" t="s">
        <v>85</v>
      </c>
      <c r="M51" t="s">
        <v>86</v>
      </c>
      <c r="N51">
        <v>2</v>
      </c>
      <c r="O51" s="1">
        <v>44571.845381944448</v>
      </c>
      <c r="P51" s="1">
        <v>44571.858090277776</v>
      </c>
      <c r="Q51">
        <v>35</v>
      </c>
      <c r="R51">
        <v>1063</v>
      </c>
      <c r="S51" t="b">
        <v>0</v>
      </c>
      <c r="T51" t="s">
        <v>87</v>
      </c>
      <c r="U51" t="b">
        <v>1</v>
      </c>
      <c r="V51" t="s">
        <v>103</v>
      </c>
      <c r="W51" s="1">
        <v>44571.851724537039</v>
      </c>
      <c r="X51">
        <v>529</v>
      </c>
      <c r="Y51">
        <v>85</v>
      </c>
      <c r="Z51">
        <v>0</v>
      </c>
      <c r="AA51">
        <v>85</v>
      </c>
      <c r="AB51">
        <v>0</v>
      </c>
      <c r="AC51">
        <v>48</v>
      </c>
      <c r="AD51">
        <v>21</v>
      </c>
      <c r="AE51">
        <v>0</v>
      </c>
      <c r="AF51">
        <v>0</v>
      </c>
      <c r="AG51">
        <v>0</v>
      </c>
      <c r="AH51" t="s">
        <v>99</v>
      </c>
      <c r="AI51" s="1">
        <v>44571.858090277776</v>
      </c>
      <c r="AJ51">
        <v>534</v>
      </c>
      <c r="AK51">
        <v>3</v>
      </c>
      <c r="AL51">
        <v>0</v>
      </c>
      <c r="AM51">
        <v>3</v>
      </c>
      <c r="AN51">
        <v>0</v>
      </c>
      <c r="AO51">
        <v>3</v>
      </c>
      <c r="AP51">
        <v>18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208</v>
      </c>
      <c r="B52" t="s">
        <v>79</v>
      </c>
      <c r="C52" t="s">
        <v>197</v>
      </c>
      <c r="D52" t="s">
        <v>81</v>
      </c>
      <c r="E52" s="2" t="str">
        <f>HYPERLINK("capsilon://?command=openfolder&amp;siteaddress=envoy.emaiq-na2.net&amp;folderid=FX22FB698C-3477-045F-6C14-0EE8A7429350","FX2201103")</f>
        <v>FX2201103</v>
      </c>
      <c r="F52" t="s">
        <v>19</v>
      </c>
      <c r="G52" t="s">
        <v>19</v>
      </c>
      <c r="H52" t="s">
        <v>82</v>
      </c>
      <c r="I52" t="s">
        <v>198</v>
      </c>
      <c r="J52">
        <v>599</v>
      </c>
      <c r="K52" t="s">
        <v>84</v>
      </c>
      <c r="L52" t="s">
        <v>85</v>
      </c>
      <c r="M52" t="s">
        <v>86</v>
      </c>
      <c r="N52">
        <v>2</v>
      </c>
      <c r="O52" s="1">
        <v>44572.201736111114</v>
      </c>
      <c r="P52" s="1">
        <v>44572.33284722222</v>
      </c>
      <c r="Q52">
        <v>3849</v>
      </c>
      <c r="R52">
        <v>7479</v>
      </c>
      <c r="S52" t="b">
        <v>0</v>
      </c>
      <c r="T52" t="s">
        <v>87</v>
      </c>
      <c r="U52" t="b">
        <v>1</v>
      </c>
      <c r="V52" t="s">
        <v>88</v>
      </c>
      <c r="W52" s="1">
        <v>44572.254999999997</v>
      </c>
      <c r="X52">
        <v>4328</v>
      </c>
      <c r="Y52">
        <v>513</v>
      </c>
      <c r="Z52">
        <v>0</v>
      </c>
      <c r="AA52">
        <v>513</v>
      </c>
      <c r="AB52">
        <v>0</v>
      </c>
      <c r="AC52">
        <v>202</v>
      </c>
      <c r="AD52">
        <v>86</v>
      </c>
      <c r="AE52">
        <v>0</v>
      </c>
      <c r="AF52">
        <v>0</v>
      </c>
      <c r="AG52">
        <v>0</v>
      </c>
      <c r="AH52" t="s">
        <v>94</v>
      </c>
      <c r="AI52" s="1">
        <v>44572.33284722222</v>
      </c>
      <c r="AJ52">
        <v>3151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86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209</v>
      </c>
      <c r="B53" t="s">
        <v>79</v>
      </c>
      <c r="C53" t="s">
        <v>117</v>
      </c>
      <c r="D53" t="s">
        <v>81</v>
      </c>
      <c r="E53" s="2" t="str">
        <f>HYPERLINK("capsilon://?command=openfolder&amp;siteaddress=envoy.emaiq-na2.net&amp;folderid=FXC39AB933-8A25-4FDC-8EFD-F24BA953C82C","FX2112191")</f>
        <v>FX2112191</v>
      </c>
      <c r="F53" t="s">
        <v>19</v>
      </c>
      <c r="G53" t="s">
        <v>19</v>
      </c>
      <c r="H53" t="s">
        <v>82</v>
      </c>
      <c r="I53" t="s">
        <v>206</v>
      </c>
      <c r="J53">
        <v>1198</v>
      </c>
      <c r="K53" t="s">
        <v>84</v>
      </c>
      <c r="L53" t="s">
        <v>85</v>
      </c>
      <c r="M53" t="s">
        <v>86</v>
      </c>
      <c r="N53">
        <v>2</v>
      </c>
      <c r="O53" s="1">
        <v>44572.245393518519</v>
      </c>
      <c r="P53" s="1">
        <v>44572.416331018518</v>
      </c>
      <c r="Q53">
        <v>1701</v>
      </c>
      <c r="R53">
        <v>13068</v>
      </c>
      <c r="S53" t="b">
        <v>0</v>
      </c>
      <c r="T53" t="s">
        <v>87</v>
      </c>
      <c r="U53" t="b">
        <v>1</v>
      </c>
      <c r="V53" t="s">
        <v>88</v>
      </c>
      <c r="W53" s="1">
        <v>44572.348298611112</v>
      </c>
      <c r="X53">
        <v>7531</v>
      </c>
      <c r="Y53">
        <v>920</v>
      </c>
      <c r="Z53">
        <v>0</v>
      </c>
      <c r="AA53">
        <v>920</v>
      </c>
      <c r="AB53">
        <v>497</v>
      </c>
      <c r="AC53">
        <v>451</v>
      </c>
      <c r="AD53">
        <v>278</v>
      </c>
      <c r="AE53">
        <v>0</v>
      </c>
      <c r="AF53">
        <v>0</v>
      </c>
      <c r="AG53">
        <v>0</v>
      </c>
      <c r="AH53" t="s">
        <v>94</v>
      </c>
      <c r="AI53" s="1">
        <v>44572.416331018518</v>
      </c>
      <c r="AJ53">
        <v>2943</v>
      </c>
      <c r="AK53">
        <v>4</v>
      </c>
      <c r="AL53">
        <v>0</v>
      </c>
      <c r="AM53">
        <v>4</v>
      </c>
      <c r="AN53">
        <v>178</v>
      </c>
      <c r="AO53">
        <v>4</v>
      </c>
      <c r="AP53">
        <v>274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210</v>
      </c>
      <c r="B54" t="s">
        <v>79</v>
      </c>
      <c r="C54" t="s">
        <v>169</v>
      </c>
      <c r="D54" t="s">
        <v>81</v>
      </c>
      <c r="E54" s="2" t="str">
        <f>HYPERLINK("capsilon://?command=openfolder&amp;siteaddress=envoy.emaiq-na2.net&amp;folderid=FX377F8B6A-4F57-FF3D-7BCF-73F977FA44BC","FX220149")</f>
        <v>FX220149</v>
      </c>
      <c r="F54" t="s">
        <v>19</v>
      </c>
      <c r="G54" t="s">
        <v>19</v>
      </c>
      <c r="H54" t="s">
        <v>82</v>
      </c>
      <c r="I54" t="s">
        <v>211</v>
      </c>
      <c r="J54">
        <v>30</v>
      </c>
      <c r="K54" t="s">
        <v>84</v>
      </c>
      <c r="L54" t="s">
        <v>85</v>
      </c>
      <c r="M54" t="s">
        <v>86</v>
      </c>
      <c r="N54">
        <v>2</v>
      </c>
      <c r="O54" s="1">
        <v>44572.390555555554</v>
      </c>
      <c r="P54" s="1">
        <v>44572.417546296296</v>
      </c>
      <c r="Q54">
        <v>2063</v>
      </c>
      <c r="R54">
        <v>269</v>
      </c>
      <c r="S54" t="b">
        <v>0</v>
      </c>
      <c r="T54" t="s">
        <v>87</v>
      </c>
      <c r="U54" t="b">
        <v>0</v>
      </c>
      <c r="V54" t="s">
        <v>88</v>
      </c>
      <c r="W54" s="1">
        <v>44572.392881944441</v>
      </c>
      <c r="X54">
        <v>165</v>
      </c>
      <c r="Y54">
        <v>9</v>
      </c>
      <c r="Z54">
        <v>0</v>
      </c>
      <c r="AA54">
        <v>9</v>
      </c>
      <c r="AB54">
        <v>0</v>
      </c>
      <c r="AC54">
        <v>1</v>
      </c>
      <c r="AD54">
        <v>21</v>
      </c>
      <c r="AE54">
        <v>0</v>
      </c>
      <c r="AF54">
        <v>0</v>
      </c>
      <c r="AG54">
        <v>0</v>
      </c>
      <c r="AH54" t="s">
        <v>94</v>
      </c>
      <c r="AI54" s="1">
        <v>44572.417546296296</v>
      </c>
      <c r="AJ54">
        <v>104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21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212</v>
      </c>
      <c r="B55" t="s">
        <v>79</v>
      </c>
      <c r="C55" t="s">
        <v>169</v>
      </c>
      <c r="D55" t="s">
        <v>81</v>
      </c>
      <c r="E55" s="2" t="str">
        <f>HYPERLINK("capsilon://?command=openfolder&amp;siteaddress=envoy.emaiq-na2.net&amp;folderid=FX377F8B6A-4F57-FF3D-7BCF-73F977FA44BC","FX220149")</f>
        <v>FX220149</v>
      </c>
      <c r="F55" t="s">
        <v>19</v>
      </c>
      <c r="G55" t="s">
        <v>19</v>
      </c>
      <c r="H55" t="s">
        <v>82</v>
      </c>
      <c r="I55" t="s">
        <v>213</v>
      </c>
      <c r="J55">
        <v>21</v>
      </c>
      <c r="K55" t="s">
        <v>84</v>
      </c>
      <c r="L55" t="s">
        <v>85</v>
      </c>
      <c r="M55" t="s">
        <v>86</v>
      </c>
      <c r="N55">
        <v>2</v>
      </c>
      <c r="O55" s="1">
        <v>44572.391875000001</v>
      </c>
      <c r="P55" s="1">
        <v>44572.418055555558</v>
      </c>
      <c r="Q55">
        <v>1797</v>
      </c>
      <c r="R55">
        <v>465</v>
      </c>
      <c r="S55" t="b">
        <v>0</v>
      </c>
      <c r="T55" t="s">
        <v>87</v>
      </c>
      <c r="U55" t="b">
        <v>0</v>
      </c>
      <c r="V55" t="s">
        <v>88</v>
      </c>
      <c r="W55" s="1">
        <v>44572.397777777776</v>
      </c>
      <c r="X55">
        <v>422</v>
      </c>
      <c r="Y55">
        <v>0</v>
      </c>
      <c r="Z55">
        <v>0</v>
      </c>
      <c r="AA55">
        <v>0</v>
      </c>
      <c r="AB55">
        <v>9</v>
      </c>
      <c r="AC55">
        <v>0</v>
      </c>
      <c r="AD55">
        <v>21</v>
      </c>
      <c r="AE55">
        <v>0</v>
      </c>
      <c r="AF55">
        <v>0</v>
      </c>
      <c r="AG55">
        <v>0</v>
      </c>
      <c r="AH55" t="s">
        <v>94</v>
      </c>
      <c r="AI55" s="1">
        <v>44572.418055555558</v>
      </c>
      <c r="AJ55">
        <v>43</v>
      </c>
      <c r="AK55">
        <v>0</v>
      </c>
      <c r="AL55">
        <v>0</v>
      </c>
      <c r="AM55">
        <v>0</v>
      </c>
      <c r="AN55">
        <v>9</v>
      </c>
      <c r="AO55">
        <v>0</v>
      </c>
      <c r="AP55">
        <v>21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214</v>
      </c>
      <c r="B56" t="s">
        <v>79</v>
      </c>
      <c r="C56" t="s">
        <v>215</v>
      </c>
      <c r="D56" t="s">
        <v>81</v>
      </c>
      <c r="E56" s="2" t="str">
        <f>HYPERLINK("capsilon://?command=openfolder&amp;siteaddress=envoy.emaiq-na2.net&amp;folderid=FX1608ED04-AD45-9B5D-3DE3-291AB936C11E","FX2112161")</f>
        <v>FX2112161</v>
      </c>
      <c r="F56" t="s">
        <v>19</v>
      </c>
      <c r="G56" t="s">
        <v>19</v>
      </c>
      <c r="H56" t="s">
        <v>82</v>
      </c>
      <c r="I56" t="s">
        <v>216</v>
      </c>
      <c r="J56">
        <v>32</v>
      </c>
      <c r="K56" t="s">
        <v>84</v>
      </c>
      <c r="L56" t="s">
        <v>85</v>
      </c>
      <c r="M56" t="s">
        <v>86</v>
      </c>
      <c r="N56">
        <v>2</v>
      </c>
      <c r="O56" s="1">
        <v>44572.422974537039</v>
      </c>
      <c r="P56" s="1">
        <v>44572.461458333331</v>
      </c>
      <c r="Q56">
        <v>1110</v>
      </c>
      <c r="R56">
        <v>2215</v>
      </c>
      <c r="S56" t="b">
        <v>0</v>
      </c>
      <c r="T56" t="s">
        <v>87</v>
      </c>
      <c r="U56" t="b">
        <v>0</v>
      </c>
      <c r="V56" t="s">
        <v>93</v>
      </c>
      <c r="W56" s="1">
        <v>44572.451782407406</v>
      </c>
      <c r="X56">
        <v>1192</v>
      </c>
      <c r="Y56">
        <v>54</v>
      </c>
      <c r="Z56">
        <v>0</v>
      </c>
      <c r="AA56">
        <v>54</v>
      </c>
      <c r="AB56">
        <v>0</v>
      </c>
      <c r="AC56">
        <v>51</v>
      </c>
      <c r="AD56">
        <v>-22</v>
      </c>
      <c r="AE56">
        <v>0</v>
      </c>
      <c r="AF56">
        <v>0</v>
      </c>
      <c r="AG56">
        <v>0</v>
      </c>
      <c r="AH56" t="s">
        <v>94</v>
      </c>
      <c r="AI56" s="1">
        <v>44572.461458333331</v>
      </c>
      <c r="AJ56">
        <v>689</v>
      </c>
      <c r="AK56">
        <v>2</v>
      </c>
      <c r="AL56">
        <v>0</v>
      </c>
      <c r="AM56">
        <v>2</v>
      </c>
      <c r="AN56">
        <v>0</v>
      </c>
      <c r="AO56">
        <v>2</v>
      </c>
      <c r="AP56">
        <v>-24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217</v>
      </c>
      <c r="B57" t="s">
        <v>79</v>
      </c>
      <c r="C57" t="s">
        <v>145</v>
      </c>
      <c r="D57" t="s">
        <v>81</v>
      </c>
      <c r="E57" s="2" t="str">
        <f>HYPERLINK("capsilon://?command=openfolder&amp;siteaddress=envoy.emaiq-na2.net&amp;folderid=FX1E61F7F7-E60D-6A80-52EF-BBC13BA23EA7","FX2112318")</f>
        <v>FX2112318</v>
      </c>
      <c r="F57" t="s">
        <v>19</v>
      </c>
      <c r="G57" t="s">
        <v>19</v>
      </c>
      <c r="H57" t="s">
        <v>82</v>
      </c>
      <c r="I57" t="s">
        <v>218</v>
      </c>
      <c r="J57">
        <v>28</v>
      </c>
      <c r="K57" t="s">
        <v>84</v>
      </c>
      <c r="L57" t="s">
        <v>85</v>
      </c>
      <c r="M57" t="s">
        <v>86</v>
      </c>
      <c r="N57">
        <v>1</v>
      </c>
      <c r="O57" s="1">
        <v>44572.431168981479</v>
      </c>
      <c r="P57" s="1">
        <v>44572.437962962962</v>
      </c>
      <c r="Q57">
        <v>364</v>
      </c>
      <c r="R57">
        <v>223</v>
      </c>
      <c r="S57" t="b">
        <v>0</v>
      </c>
      <c r="T57" t="s">
        <v>87</v>
      </c>
      <c r="U57" t="b">
        <v>0</v>
      </c>
      <c r="V57" t="s">
        <v>93</v>
      </c>
      <c r="W57" s="1">
        <v>44572.437962962962</v>
      </c>
      <c r="X57">
        <v>211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28</v>
      </c>
      <c r="AE57">
        <v>21</v>
      </c>
      <c r="AF57">
        <v>0</v>
      </c>
      <c r="AG57">
        <v>1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219</v>
      </c>
      <c r="B58" t="s">
        <v>79</v>
      </c>
      <c r="C58" t="s">
        <v>145</v>
      </c>
      <c r="D58" t="s">
        <v>81</v>
      </c>
      <c r="E58" s="2" t="str">
        <f>HYPERLINK("capsilon://?command=openfolder&amp;siteaddress=envoy.emaiq-na2.net&amp;folderid=FX1E61F7F7-E60D-6A80-52EF-BBC13BA23EA7","FX2112318")</f>
        <v>FX2112318</v>
      </c>
      <c r="F58" t="s">
        <v>19</v>
      </c>
      <c r="G58" t="s">
        <v>19</v>
      </c>
      <c r="H58" t="s">
        <v>82</v>
      </c>
      <c r="I58" t="s">
        <v>218</v>
      </c>
      <c r="J58">
        <v>28</v>
      </c>
      <c r="K58" t="s">
        <v>84</v>
      </c>
      <c r="L58" t="s">
        <v>85</v>
      </c>
      <c r="M58" t="s">
        <v>86</v>
      </c>
      <c r="N58">
        <v>2</v>
      </c>
      <c r="O58" s="1">
        <v>44572.438414351855</v>
      </c>
      <c r="P58" s="1">
        <v>44572.470613425925</v>
      </c>
      <c r="Q58">
        <v>1645</v>
      </c>
      <c r="R58">
        <v>1137</v>
      </c>
      <c r="S58" t="b">
        <v>0</v>
      </c>
      <c r="T58" t="s">
        <v>87</v>
      </c>
      <c r="U58" t="b">
        <v>1</v>
      </c>
      <c r="V58" t="s">
        <v>98</v>
      </c>
      <c r="W58" s="1">
        <v>44572.464050925926</v>
      </c>
      <c r="X58">
        <v>449</v>
      </c>
      <c r="Y58">
        <v>21</v>
      </c>
      <c r="Z58">
        <v>0</v>
      </c>
      <c r="AA58">
        <v>21</v>
      </c>
      <c r="AB58">
        <v>0</v>
      </c>
      <c r="AC58">
        <v>7</v>
      </c>
      <c r="AD58">
        <v>7</v>
      </c>
      <c r="AE58">
        <v>0</v>
      </c>
      <c r="AF58">
        <v>0</v>
      </c>
      <c r="AG58">
        <v>0</v>
      </c>
      <c r="AH58" t="s">
        <v>94</v>
      </c>
      <c r="AI58" s="1">
        <v>44572.470613425925</v>
      </c>
      <c r="AJ58">
        <v>561</v>
      </c>
      <c r="AK58">
        <v>2</v>
      </c>
      <c r="AL58">
        <v>0</v>
      </c>
      <c r="AM58">
        <v>2</v>
      </c>
      <c r="AN58">
        <v>0</v>
      </c>
      <c r="AO58">
        <v>2</v>
      </c>
      <c r="AP58">
        <v>5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220</v>
      </c>
      <c r="B59" t="s">
        <v>79</v>
      </c>
      <c r="C59" t="s">
        <v>221</v>
      </c>
      <c r="D59" t="s">
        <v>81</v>
      </c>
      <c r="E59" s="2" t="str">
        <f>HYPERLINK("capsilon://?command=openfolder&amp;siteaddress=envoy.emaiq-na2.net&amp;folderid=FXC8E99979-74AC-B0B0-7A52-CB60F18AFD6E","FX220163")</f>
        <v>FX220163</v>
      </c>
      <c r="F59" t="s">
        <v>19</v>
      </c>
      <c r="G59" t="s">
        <v>19</v>
      </c>
      <c r="H59" t="s">
        <v>82</v>
      </c>
      <c r="I59" t="s">
        <v>222</v>
      </c>
      <c r="J59">
        <v>476</v>
      </c>
      <c r="K59" t="s">
        <v>84</v>
      </c>
      <c r="L59" t="s">
        <v>85</v>
      </c>
      <c r="M59" t="s">
        <v>86</v>
      </c>
      <c r="N59">
        <v>1</v>
      </c>
      <c r="O59" s="1">
        <v>44572.451342592591</v>
      </c>
      <c r="P59" s="1">
        <v>44572.478402777779</v>
      </c>
      <c r="Q59">
        <v>933</v>
      </c>
      <c r="R59">
        <v>1405</v>
      </c>
      <c r="S59" t="b">
        <v>0</v>
      </c>
      <c r="T59" t="s">
        <v>87</v>
      </c>
      <c r="U59" t="b">
        <v>0</v>
      </c>
      <c r="V59" t="s">
        <v>98</v>
      </c>
      <c r="W59" s="1">
        <v>44572.478402777779</v>
      </c>
      <c r="X59">
        <v>1224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476</v>
      </c>
      <c r="AE59">
        <v>414</v>
      </c>
      <c r="AF59">
        <v>0</v>
      </c>
      <c r="AG59">
        <v>9</v>
      </c>
      <c r="AH59" t="s">
        <v>87</v>
      </c>
      <c r="AI59" t="s">
        <v>87</v>
      </c>
      <c r="AJ59" t="s">
        <v>87</v>
      </c>
      <c r="AK59" t="s">
        <v>87</v>
      </c>
      <c r="AL59" t="s">
        <v>87</v>
      </c>
      <c r="AM59" t="s">
        <v>87</v>
      </c>
      <c r="AN59" t="s">
        <v>87</v>
      </c>
      <c r="AO59" t="s">
        <v>87</v>
      </c>
      <c r="AP59" t="s">
        <v>87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223</v>
      </c>
      <c r="B60" t="s">
        <v>79</v>
      </c>
      <c r="C60" t="s">
        <v>145</v>
      </c>
      <c r="D60" t="s">
        <v>81</v>
      </c>
      <c r="E60" s="2" t="str">
        <f>HYPERLINK("capsilon://?command=openfolder&amp;siteaddress=envoy.emaiq-na2.net&amp;folderid=FX1E61F7F7-E60D-6A80-52EF-BBC13BA23EA7","FX2112318")</f>
        <v>FX2112318</v>
      </c>
      <c r="F60" t="s">
        <v>19</v>
      </c>
      <c r="G60" t="s">
        <v>19</v>
      </c>
      <c r="H60" t="s">
        <v>82</v>
      </c>
      <c r="I60" t="s">
        <v>224</v>
      </c>
      <c r="J60">
        <v>11</v>
      </c>
      <c r="K60" t="s">
        <v>84</v>
      </c>
      <c r="L60" t="s">
        <v>85</v>
      </c>
      <c r="M60" t="s">
        <v>86</v>
      </c>
      <c r="N60">
        <v>2</v>
      </c>
      <c r="O60" s="1">
        <v>44572.477719907409</v>
      </c>
      <c r="P60" s="1">
        <v>44572.481076388889</v>
      </c>
      <c r="Q60">
        <v>69</v>
      </c>
      <c r="R60">
        <v>221</v>
      </c>
      <c r="S60" t="b">
        <v>0</v>
      </c>
      <c r="T60" t="s">
        <v>87</v>
      </c>
      <c r="U60" t="b">
        <v>0</v>
      </c>
      <c r="V60" t="s">
        <v>98</v>
      </c>
      <c r="W60" s="1">
        <v>44572.479826388888</v>
      </c>
      <c r="X60">
        <v>122</v>
      </c>
      <c r="Y60">
        <v>0</v>
      </c>
      <c r="Z60">
        <v>0</v>
      </c>
      <c r="AA60">
        <v>0</v>
      </c>
      <c r="AB60">
        <v>5</v>
      </c>
      <c r="AC60">
        <v>0</v>
      </c>
      <c r="AD60">
        <v>11</v>
      </c>
      <c r="AE60">
        <v>0</v>
      </c>
      <c r="AF60">
        <v>0</v>
      </c>
      <c r="AG60">
        <v>0</v>
      </c>
      <c r="AH60" t="s">
        <v>94</v>
      </c>
      <c r="AI60" s="1">
        <v>44572.481076388889</v>
      </c>
      <c r="AJ60">
        <v>99</v>
      </c>
      <c r="AK60">
        <v>0</v>
      </c>
      <c r="AL60">
        <v>0</v>
      </c>
      <c r="AM60">
        <v>0</v>
      </c>
      <c r="AN60">
        <v>5</v>
      </c>
      <c r="AO60">
        <v>0</v>
      </c>
      <c r="AP60">
        <v>11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225</v>
      </c>
      <c r="B61" t="s">
        <v>79</v>
      </c>
      <c r="C61" t="s">
        <v>221</v>
      </c>
      <c r="D61" t="s">
        <v>81</v>
      </c>
      <c r="E61" s="2" t="str">
        <f>HYPERLINK("capsilon://?command=openfolder&amp;siteaddress=envoy.emaiq-na2.net&amp;folderid=FXC8E99979-74AC-B0B0-7A52-CB60F18AFD6E","FX220163")</f>
        <v>FX220163</v>
      </c>
      <c r="F61" t="s">
        <v>19</v>
      </c>
      <c r="G61" t="s">
        <v>19</v>
      </c>
      <c r="H61" t="s">
        <v>82</v>
      </c>
      <c r="I61" t="s">
        <v>222</v>
      </c>
      <c r="J61">
        <v>448</v>
      </c>
      <c r="K61" t="s">
        <v>84</v>
      </c>
      <c r="L61" t="s">
        <v>85</v>
      </c>
      <c r="M61" t="s">
        <v>86</v>
      </c>
      <c r="N61">
        <v>2</v>
      </c>
      <c r="O61" s="1">
        <v>44572.480127314811</v>
      </c>
      <c r="P61" s="1">
        <v>44572.578518518516</v>
      </c>
      <c r="Q61">
        <v>4504</v>
      </c>
      <c r="R61">
        <v>3997</v>
      </c>
      <c r="S61" t="b">
        <v>0</v>
      </c>
      <c r="T61" t="s">
        <v>87</v>
      </c>
      <c r="U61" t="b">
        <v>1</v>
      </c>
      <c r="V61" t="s">
        <v>98</v>
      </c>
      <c r="W61" s="1">
        <v>44572.510416666664</v>
      </c>
      <c r="X61">
        <v>2103</v>
      </c>
      <c r="Y61">
        <v>393</v>
      </c>
      <c r="Z61">
        <v>0</v>
      </c>
      <c r="AA61">
        <v>393</v>
      </c>
      <c r="AB61">
        <v>0</v>
      </c>
      <c r="AC61">
        <v>231</v>
      </c>
      <c r="AD61">
        <v>55</v>
      </c>
      <c r="AE61">
        <v>0</v>
      </c>
      <c r="AF61">
        <v>0</v>
      </c>
      <c r="AG61">
        <v>0</v>
      </c>
      <c r="AH61" t="s">
        <v>99</v>
      </c>
      <c r="AI61" s="1">
        <v>44572.578518518516</v>
      </c>
      <c r="AJ61">
        <v>1826</v>
      </c>
      <c r="AK61">
        <v>3</v>
      </c>
      <c r="AL61">
        <v>0</v>
      </c>
      <c r="AM61">
        <v>3</v>
      </c>
      <c r="AN61">
        <v>0</v>
      </c>
      <c r="AO61">
        <v>3</v>
      </c>
      <c r="AP61">
        <v>52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226</v>
      </c>
      <c r="B62" t="s">
        <v>79</v>
      </c>
      <c r="C62" t="s">
        <v>227</v>
      </c>
      <c r="D62" t="s">
        <v>81</v>
      </c>
      <c r="E62" s="2" t="str">
        <f>HYPERLINK("capsilon://?command=openfolder&amp;siteaddress=envoy.emaiq-na2.net&amp;folderid=FX26637277-2C8E-046E-30F8-85542DC8DC35","FX211299")</f>
        <v>FX211299</v>
      </c>
      <c r="F62" t="s">
        <v>19</v>
      </c>
      <c r="G62" t="s">
        <v>19</v>
      </c>
      <c r="H62" t="s">
        <v>82</v>
      </c>
      <c r="I62" t="s">
        <v>228</v>
      </c>
      <c r="J62">
        <v>555</v>
      </c>
      <c r="K62" t="s">
        <v>84</v>
      </c>
      <c r="L62" t="s">
        <v>85</v>
      </c>
      <c r="M62" t="s">
        <v>86</v>
      </c>
      <c r="N62">
        <v>2</v>
      </c>
      <c r="O62" s="1">
        <v>44572.510775462964</v>
      </c>
      <c r="P62" s="1">
        <v>44572.602986111109</v>
      </c>
      <c r="Q62">
        <v>2637</v>
      </c>
      <c r="R62">
        <v>5330</v>
      </c>
      <c r="S62" t="b">
        <v>0</v>
      </c>
      <c r="T62" t="s">
        <v>87</v>
      </c>
      <c r="U62" t="b">
        <v>0</v>
      </c>
      <c r="V62" t="s">
        <v>103</v>
      </c>
      <c r="W62" s="1">
        <v>44572.572835648149</v>
      </c>
      <c r="X62">
        <v>3055</v>
      </c>
      <c r="Y62">
        <v>375</v>
      </c>
      <c r="Z62">
        <v>0</v>
      </c>
      <c r="AA62">
        <v>375</v>
      </c>
      <c r="AB62">
        <v>9</v>
      </c>
      <c r="AC62">
        <v>174</v>
      </c>
      <c r="AD62">
        <v>180</v>
      </c>
      <c r="AE62">
        <v>0</v>
      </c>
      <c r="AF62">
        <v>0</v>
      </c>
      <c r="AG62">
        <v>0</v>
      </c>
      <c r="AH62" t="s">
        <v>99</v>
      </c>
      <c r="AI62" s="1">
        <v>44572.602986111109</v>
      </c>
      <c r="AJ62">
        <v>2113</v>
      </c>
      <c r="AK62">
        <v>25</v>
      </c>
      <c r="AL62">
        <v>0</v>
      </c>
      <c r="AM62">
        <v>25</v>
      </c>
      <c r="AN62">
        <v>9</v>
      </c>
      <c r="AO62">
        <v>25</v>
      </c>
      <c r="AP62">
        <v>155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229</v>
      </c>
      <c r="B63" t="s">
        <v>79</v>
      </c>
      <c r="C63" t="s">
        <v>215</v>
      </c>
      <c r="D63" t="s">
        <v>81</v>
      </c>
      <c r="E63" s="2" t="str">
        <f>HYPERLINK("capsilon://?command=openfolder&amp;siteaddress=envoy.emaiq-na2.net&amp;folderid=FX1608ED04-AD45-9B5D-3DE3-291AB936C11E","FX2112161")</f>
        <v>FX2112161</v>
      </c>
      <c r="F63" t="s">
        <v>19</v>
      </c>
      <c r="G63" t="s">
        <v>19</v>
      </c>
      <c r="H63" t="s">
        <v>82</v>
      </c>
      <c r="I63" t="s">
        <v>230</v>
      </c>
      <c r="J63">
        <v>32</v>
      </c>
      <c r="K63" t="s">
        <v>84</v>
      </c>
      <c r="L63" t="s">
        <v>85</v>
      </c>
      <c r="M63" t="s">
        <v>86</v>
      </c>
      <c r="N63">
        <v>2</v>
      </c>
      <c r="O63" s="1">
        <v>44572.549189814818</v>
      </c>
      <c r="P63" s="1">
        <v>44572.60769675926</v>
      </c>
      <c r="Q63">
        <v>3422</v>
      </c>
      <c r="R63">
        <v>1633</v>
      </c>
      <c r="S63" t="b">
        <v>0</v>
      </c>
      <c r="T63" t="s">
        <v>87</v>
      </c>
      <c r="U63" t="b">
        <v>0</v>
      </c>
      <c r="V63" t="s">
        <v>103</v>
      </c>
      <c r="W63" s="1">
        <v>44572.587048611109</v>
      </c>
      <c r="X63">
        <v>1227</v>
      </c>
      <c r="Y63">
        <v>54</v>
      </c>
      <c r="Z63">
        <v>0</v>
      </c>
      <c r="AA63">
        <v>54</v>
      </c>
      <c r="AB63">
        <v>0</v>
      </c>
      <c r="AC63">
        <v>51</v>
      </c>
      <c r="AD63">
        <v>-22</v>
      </c>
      <c r="AE63">
        <v>0</v>
      </c>
      <c r="AF63">
        <v>0</v>
      </c>
      <c r="AG63">
        <v>0</v>
      </c>
      <c r="AH63" t="s">
        <v>99</v>
      </c>
      <c r="AI63" s="1">
        <v>44572.60769675926</v>
      </c>
      <c r="AJ63">
        <v>406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-22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231</v>
      </c>
      <c r="B64" t="s">
        <v>79</v>
      </c>
      <c r="C64" t="s">
        <v>215</v>
      </c>
      <c r="D64" t="s">
        <v>81</v>
      </c>
      <c r="E64" s="2" t="str">
        <f>HYPERLINK("capsilon://?command=openfolder&amp;siteaddress=envoy.emaiq-na2.net&amp;folderid=FX1608ED04-AD45-9B5D-3DE3-291AB936C11E","FX2112161")</f>
        <v>FX2112161</v>
      </c>
      <c r="F64" t="s">
        <v>19</v>
      </c>
      <c r="G64" t="s">
        <v>19</v>
      </c>
      <c r="H64" t="s">
        <v>82</v>
      </c>
      <c r="I64" t="s">
        <v>232</v>
      </c>
      <c r="J64">
        <v>28</v>
      </c>
      <c r="K64" t="s">
        <v>84</v>
      </c>
      <c r="L64" t="s">
        <v>85</v>
      </c>
      <c r="M64" t="s">
        <v>86</v>
      </c>
      <c r="N64">
        <v>2</v>
      </c>
      <c r="O64" s="1">
        <v>44572.551863425928</v>
      </c>
      <c r="P64" s="1">
        <v>44572.610208333332</v>
      </c>
      <c r="Q64">
        <v>3155</v>
      </c>
      <c r="R64">
        <v>1886</v>
      </c>
      <c r="S64" t="b">
        <v>0</v>
      </c>
      <c r="T64" t="s">
        <v>87</v>
      </c>
      <c r="U64" t="b">
        <v>0</v>
      </c>
      <c r="V64" t="s">
        <v>103</v>
      </c>
      <c r="W64" s="1">
        <v>44572.606365740743</v>
      </c>
      <c r="X64">
        <v>1669</v>
      </c>
      <c r="Y64">
        <v>21</v>
      </c>
      <c r="Z64">
        <v>0</v>
      </c>
      <c r="AA64">
        <v>21</v>
      </c>
      <c r="AB64">
        <v>0</v>
      </c>
      <c r="AC64">
        <v>19</v>
      </c>
      <c r="AD64">
        <v>7</v>
      </c>
      <c r="AE64">
        <v>0</v>
      </c>
      <c r="AF64">
        <v>0</v>
      </c>
      <c r="AG64">
        <v>0</v>
      </c>
      <c r="AH64" t="s">
        <v>99</v>
      </c>
      <c r="AI64" s="1">
        <v>44572.610208333332</v>
      </c>
      <c r="AJ64">
        <v>217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7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233</v>
      </c>
      <c r="B65" t="s">
        <v>79</v>
      </c>
      <c r="C65" t="s">
        <v>215</v>
      </c>
      <c r="D65" t="s">
        <v>81</v>
      </c>
      <c r="E65" s="2" t="str">
        <f>HYPERLINK("capsilon://?command=openfolder&amp;siteaddress=envoy.emaiq-na2.net&amp;folderid=FX1608ED04-AD45-9B5D-3DE3-291AB936C11E","FX2112161")</f>
        <v>FX2112161</v>
      </c>
      <c r="F65" t="s">
        <v>19</v>
      </c>
      <c r="G65" t="s">
        <v>19</v>
      </c>
      <c r="H65" t="s">
        <v>82</v>
      </c>
      <c r="I65" t="s">
        <v>234</v>
      </c>
      <c r="J65">
        <v>28</v>
      </c>
      <c r="K65" t="s">
        <v>84</v>
      </c>
      <c r="L65" t="s">
        <v>85</v>
      </c>
      <c r="M65" t="s">
        <v>86</v>
      </c>
      <c r="N65">
        <v>2</v>
      </c>
      <c r="O65" s="1">
        <v>44572.552349537036</v>
      </c>
      <c r="P65" s="1">
        <v>44572.640555555554</v>
      </c>
      <c r="Q65">
        <v>6616</v>
      </c>
      <c r="R65">
        <v>1005</v>
      </c>
      <c r="S65" t="b">
        <v>0</v>
      </c>
      <c r="T65" t="s">
        <v>87</v>
      </c>
      <c r="U65" t="b">
        <v>0</v>
      </c>
      <c r="V65" t="s">
        <v>103</v>
      </c>
      <c r="W65" s="1">
        <v>44572.612291666665</v>
      </c>
      <c r="X65">
        <v>512</v>
      </c>
      <c r="Y65">
        <v>21</v>
      </c>
      <c r="Z65">
        <v>0</v>
      </c>
      <c r="AA65">
        <v>21</v>
      </c>
      <c r="AB65">
        <v>0</v>
      </c>
      <c r="AC65">
        <v>20</v>
      </c>
      <c r="AD65">
        <v>7</v>
      </c>
      <c r="AE65">
        <v>0</v>
      </c>
      <c r="AF65">
        <v>0</v>
      </c>
      <c r="AG65">
        <v>0</v>
      </c>
      <c r="AH65" t="s">
        <v>99</v>
      </c>
      <c r="AI65" s="1">
        <v>44572.640555555554</v>
      </c>
      <c r="AJ65">
        <v>493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7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235</v>
      </c>
      <c r="B66" t="s">
        <v>79</v>
      </c>
      <c r="C66" t="s">
        <v>236</v>
      </c>
      <c r="D66" t="s">
        <v>81</v>
      </c>
      <c r="E66" s="2" t="str">
        <f>HYPERLINK("capsilon://?command=openfolder&amp;siteaddress=envoy.emaiq-na2.net&amp;folderid=FX58097609-FA67-19ED-764C-FEF2360A801C","FX2112111")</f>
        <v>FX2112111</v>
      </c>
      <c r="F66" t="s">
        <v>19</v>
      </c>
      <c r="G66" t="s">
        <v>19</v>
      </c>
      <c r="H66" t="s">
        <v>82</v>
      </c>
      <c r="I66" t="s">
        <v>237</v>
      </c>
      <c r="J66">
        <v>519</v>
      </c>
      <c r="K66" t="s">
        <v>84</v>
      </c>
      <c r="L66" t="s">
        <v>85</v>
      </c>
      <c r="M66" t="s">
        <v>86</v>
      </c>
      <c r="N66">
        <v>2</v>
      </c>
      <c r="O66" s="1">
        <v>44572.572430555556</v>
      </c>
      <c r="P66" s="1">
        <v>44572.793703703705</v>
      </c>
      <c r="Q66">
        <v>13049</v>
      </c>
      <c r="R66">
        <v>6069</v>
      </c>
      <c r="S66" t="b">
        <v>0</v>
      </c>
      <c r="T66" t="s">
        <v>87</v>
      </c>
      <c r="U66" t="b">
        <v>0</v>
      </c>
      <c r="V66" t="s">
        <v>103</v>
      </c>
      <c r="W66" s="1">
        <v>44572.747025462966</v>
      </c>
      <c r="X66">
        <v>4247</v>
      </c>
      <c r="Y66">
        <v>469</v>
      </c>
      <c r="Z66">
        <v>0</v>
      </c>
      <c r="AA66">
        <v>469</v>
      </c>
      <c r="AB66">
        <v>106</v>
      </c>
      <c r="AC66">
        <v>273</v>
      </c>
      <c r="AD66">
        <v>50</v>
      </c>
      <c r="AE66">
        <v>0</v>
      </c>
      <c r="AF66">
        <v>0</v>
      </c>
      <c r="AG66">
        <v>0</v>
      </c>
      <c r="AH66" t="s">
        <v>99</v>
      </c>
      <c r="AI66" s="1">
        <v>44572.793703703705</v>
      </c>
      <c r="AJ66">
        <v>1450</v>
      </c>
      <c r="AK66">
        <v>2</v>
      </c>
      <c r="AL66">
        <v>0</v>
      </c>
      <c r="AM66">
        <v>2</v>
      </c>
      <c r="AN66">
        <v>106</v>
      </c>
      <c r="AO66">
        <v>2</v>
      </c>
      <c r="AP66">
        <v>48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238</v>
      </c>
      <c r="B67" t="s">
        <v>79</v>
      </c>
      <c r="C67" t="s">
        <v>239</v>
      </c>
      <c r="D67" t="s">
        <v>81</v>
      </c>
      <c r="E67" s="2" t="str">
        <f>HYPERLINK("capsilon://?command=openfolder&amp;siteaddress=envoy.emaiq-na2.net&amp;folderid=FX18DF1149-1244-8665-8FB4-2EA326A870C1","FX2112103")</f>
        <v>FX2112103</v>
      </c>
      <c r="F67" t="s">
        <v>19</v>
      </c>
      <c r="G67" t="s">
        <v>19</v>
      </c>
      <c r="H67" t="s">
        <v>82</v>
      </c>
      <c r="I67" t="s">
        <v>240</v>
      </c>
      <c r="J67">
        <v>215</v>
      </c>
      <c r="K67" t="s">
        <v>84</v>
      </c>
      <c r="L67" t="s">
        <v>85</v>
      </c>
      <c r="M67" t="s">
        <v>86</v>
      </c>
      <c r="N67">
        <v>1</v>
      </c>
      <c r="O67" s="1">
        <v>44572.606770833336</v>
      </c>
      <c r="P67" s="1">
        <v>44572.774259259262</v>
      </c>
      <c r="Q67">
        <v>12119</v>
      </c>
      <c r="R67">
        <v>2352</v>
      </c>
      <c r="S67" t="b">
        <v>0</v>
      </c>
      <c r="T67" t="s">
        <v>87</v>
      </c>
      <c r="U67" t="b">
        <v>0</v>
      </c>
      <c r="V67" t="s">
        <v>103</v>
      </c>
      <c r="W67" s="1">
        <v>44572.774259259262</v>
      </c>
      <c r="X67">
        <v>2352</v>
      </c>
      <c r="Y67">
        <v>132</v>
      </c>
      <c r="Z67">
        <v>0</v>
      </c>
      <c r="AA67">
        <v>132</v>
      </c>
      <c r="AB67">
        <v>0</v>
      </c>
      <c r="AC67">
        <v>83</v>
      </c>
      <c r="AD67">
        <v>83</v>
      </c>
      <c r="AE67">
        <v>45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241</v>
      </c>
      <c r="B68" t="s">
        <v>79</v>
      </c>
      <c r="C68" t="s">
        <v>242</v>
      </c>
      <c r="D68" t="s">
        <v>81</v>
      </c>
      <c r="E68" s="2" t="str">
        <f>HYPERLINK("capsilon://?command=openfolder&amp;siteaddress=envoy.emaiq-na2.net&amp;folderid=FXBBA012BD-94ED-B88F-92CE-947C5D15EC08","FX220169")</f>
        <v>FX220169</v>
      </c>
      <c r="F68" t="s">
        <v>19</v>
      </c>
      <c r="G68" t="s">
        <v>19</v>
      </c>
      <c r="H68" t="s">
        <v>82</v>
      </c>
      <c r="I68" t="s">
        <v>243</v>
      </c>
      <c r="J68">
        <v>251</v>
      </c>
      <c r="K68" t="s">
        <v>84</v>
      </c>
      <c r="L68" t="s">
        <v>85</v>
      </c>
      <c r="M68" t="s">
        <v>86</v>
      </c>
      <c r="N68">
        <v>2</v>
      </c>
      <c r="O68" s="1">
        <v>44572.628009259257</v>
      </c>
      <c r="P68" s="1">
        <v>44572.804270833331</v>
      </c>
      <c r="Q68">
        <v>12662</v>
      </c>
      <c r="R68">
        <v>2567</v>
      </c>
      <c r="S68" t="b">
        <v>0</v>
      </c>
      <c r="T68" t="s">
        <v>87</v>
      </c>
      <c r="U68" t="b">
        <v>0</v>
      </c>
      <c r="V68" t="s">
        <v>103</v>
      </c>
      <c r="W68" s="1">
        <v>44572.794594907406</v>
      </c>
      <c r="X68">
        <v>1756</v>
      </c>
      <c r="Y68">
        <v>222</v>
      </c>
      <c r="Z68">
        <v>0</v>
      </c>
      <c r="AA68">
        <v>222</v>
      </c>
      <c r="AB68">
        <v>0</v>
      </c>
      <c r="AC68">
        <v>116</v>
      </c>
      <c r="AD68">
        <v>29</v>
      </c>
      <c r="AE68">
        <v>0</v>
      </c>
      <c r="AF68">
        <v>0</v>
      </c>
      <c r="AG68">
        <v>0</v>
      </c>
      <c r="AH68" t="s">
        <v>99</v>
      </c>
      <c r="AI68" s="1">
        <v>44572.804270833331</v>
      </c>
      <c r="AJ68">
        <v>811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29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244</v>
      </c>
      <c r="B69" t="s">
        <v>79</v>
      </c>
      <c r="C69" t="s">
        <v>215</v>
      </c>
      <c r="D69" t="s">
        <v>81</v>
      </c>
      <c r="E69" s="2" t="str">
        <f>HYPERLINK("capsilon://?command=openfolder&amp;siteaddress=envoy.emaiq-na2.net&amp;folderid=FX1608ED04-AD45-9B5D-3DE3-291AB936C11E","FX2112161")</f>
        <v>FX2112161</v>
      </c>
      <c r="F69" t="s">
        <v>19</v>
      </c>
      <c r="G69" t="s">
        <v>19</v>
      </c>
      <c r="H69" t="s">
        <v>82</v>
      </c>
      <c r="I69" t="s">
        <v>245</v>
      </c>
      <c r="J69">
        <v>66</v>
      </c>
      <c r="K69" t="s">
        <v>84</v>
      </c>
      <c r="L69" t="s">
        <v>85</v>
      </c>
      <c r="M69" t="s">
        <v>86</v>
      </c>
      <c r="N69">
        <v>1</v>
      </c>
      <c r="O69" s="1">
        <v>44572.689976851849</v>
      </c>
      <c r="P69" s="1">
        <v>44572.820706018516</v>
      </c>
      <c r="Q69">
        <v>11194</v>
      </c>
      <c r="R69">
        <v>101</v>
      </c>
      <c r="S69" t="b">
        <v>0</v>
      </c>
      <c r="T69" t="s">
        <v>87</v>
      </c>
      <c r="U69" t="b">
        <v>0</v>
      </c>
      <c r="V69" t="s">
        <v>103</v>
      </c>
      <c r="W69" s="1">
        <v>44572.820706018516</v>
      </c>
      <c r="X69">
        <v>78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</v>
      </c>
      <c r="AE69">
        <v>52</v>
      </c>
      <c r="AF69">
        <v>0</v>
      </c>
      <c r="AG69">
        <v>1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246</v>
      </c>
      <c r="B70" t="s">
        <v>79</v>
      </c>
      <c r="C70" t="s">
        <v>247</v>
      </c>
      <c r="D70" t="s">
        <v>81</v>
      </c>
      <c r="E70" s="2" t="str">
        <f>HYPERLINK("capsilon://?command=openfolder&amp;siteaddress=envoy.emaiq-na2.net&amp;folderid=FX5C0C5C7B-0AF9-7DBB-54DA-BA4D77CD000C","FX220172")</f>
        <v>FX220172</v>
      </c>
      <c r="F70" t="s">
        <v>19</v>
      </c>
      <c r="G70" t="s">
        <v>19</v>
      </c>
      <c r="H70" t="s">
        <v>82</v>
      </c>
      <c r="I70" t="s">
        <v>248</v>
      </c>
      <c r="J70">
        <v>149</v>
      </c>
      <c r="K70" t="s">
        <v>84</v>
      </c>
      <c r="L70" t="s">
        <v>85</v>
      </c>
      <c r="M70" t="s">
        <v>86</v>
      </c>
      <c r="N70">
        <v>1</v>
      </c>
      <c r="O70" s="1">
        <v>44572.697893518518</v>
      </c>
      <c r="P70" s="1">
        <v>44572.836192129631</v>
      </c>
      <c r="Q70">
        <v>11480</v>
      </c>
      <c r="R70">
        <v>469</v>
      </c>
      <c r="S70" t="b">
        <v>0</v>
      </c>
      <c r="T70" t="s">
        <v>87</v>
      </c>
      <c r="U70" t="b">
        <v>0</v>
      </c>
      <c r="V70" t="s">
        <v>103</v>
      </c>
      <c r="W70" s="1">
        <v>44572.836192129631</v>
      </c>
      <c r="X70">
        <v>222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149</v>
      </c>
      <c r="AE70">
        <v>137</v>
      </c>
      <c r="AF70">
        <v>0</v>
      </c>
      <c r="AG70">
        <v>4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249</v>
      </c>
      <c r="B71" t="s">
        <v>79</v>
      </c>
      <c r="C71" t="s">
        <v>250</v>
      </c>
      <c r="D71" t="s">
        <v>81</v>
      </c>
      <c r="E71" s="2" t="str">
        <f>HYPERLINK("capsilon://?command=openfolder&amp;siteaddress=envoy.emaiq-na2.net&amp;folderid=FX290B738A-6312-DA5B-2736-60451D9673BB","FX211278")</f>
        <v>FX211278</v>
      </c>
      <c r="F71" t="s">
        <v>19</v>
      </c>
      <c r="G71" t="s">
        <v>19</v>
      </c>
      <c r="H71" t="s">
        <v>82</v>
      </c>
      <c r="I71" t="s">
        <v>251</v>
      </c>
      <c r="J71">
        <v>120</v>
      </c>
      <c r="K71" t="s">
        <v>84</v>
      </c>
      <c r="L71" t="s">
        <v>85</v>
      </c>
      <c r="M71" t="s">
        <v>86</v>
      </c>
      <c r="N71">
        <v>1</v>
      </c>
      <c r="O71" s="1">
        <v>44572.720555555556</v>
      </c>
      <c r="P71" s="1">
        <v>44573.158506944441</v>
      </c>
      <c r="Q71">
        <v>36780</v>
      </c>
      <c r="R71">
        <v>1059</v>
      </c>
      <c r="S71" t="b">
        <v>0</v>
      </c>
      <c r="T71" t="s">
        <v>87</v>
      </c>
      <c r="U71" t="b">
        <v>0</v>
      </c>
      <c r="V71" t="s">
        <v>98</v>
      </c>
      <c r="W71" s="1">
        <v>44573.158506944441</v>
      </c>
      <c r="X71">
        <v>911</v>
      </c>
      <c r="Y71">
        <v>42</v>
      </c>
      <c r="Z71">
        <v>0</v>
      </c>
      <c r="AA71">
        <v>42</v>
      </c>
      <c r="AB71">
        <v>0</v>
      </c>
      <c r="AC71">
        <v>16</v>
      </c>
      <c r="AD71">
        <v>78</v>
      </c>
      <c r="AE71">
        <v>54</v>
      </c>
      <c r="AF71">
        <v>0</v>
      </c>
      <c r="AG71">
        <v>2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252</v>
      </c>
      <c r="B72" t="s">
        <v>79</v>
      </c>
      <c r="C72" t="s">
        <v>239</v>
      </c>
      <c r="D72" t="s">
        <v>81</v>
      </c>
      <c r="E72" s="2" t="str">
        <f>HYPERLINK("capsilon://?command=openfolder&amp;siteaddress=envoy.emaiq-na2.net&amp;folderid=FX18DF1149-1244-8665-8FB4-2EA326A870C1","FX2112103")</f>
        <v>FX2112103</v>
      </c>
      <c r="F72" t="s">
        <v>19</v>
      </c>
      <c r="G72" t="s">
        <v>19</v>
      </c>
      <c r="H72" t="s">
        <v>82</v>
      </c>
      <c r="I72" t="s">
        <v>240</v>
      </c>
      <c r="J72">
        <v>120</v>
      </c>
      <c r="K72" t="s">
        <v>84</v>
      </c>
      <c r="L72" t="s">
        <v>85</v>
      </c>
      <c r="M72" t="s">
        <v>86</v>
      </c>
      <c r="N72">
        <v>2</v>
      </c>
      <c r="O72" s="1">
        <v>44572.775081018517</v>
      </c>
      <c r="P72" s="1">
        <v>44572.842094907406</v>
      </c>
      <c r="Q72">
        <v>2200</v>
      </c>
      <c r="R72">
        <v>3590</v>
      </c>
      <c r="S72" t="b">
        <v>0</v>
      </c>
      <c r="T72" t="s">
        <v>87</v>
      </c>
      <c r="U72" t="b">
        <v>1</v>
      </c>
      <c r="V72" t="s">
        <v>103</v>
      </c>
      <c r="W72" s="1">
        <v>44572.819791666669</v>
      </c>
      <c r="X72">
        <v>2176</v>
      </c>
      <c r="Y72">
        <v>130</v>
      </c>
      <c r="Z72">
        <v>0</v>
      </c>
      <c r="AA72">
        <v>130</v>
      </c>
      <c r="AB72">
        <v>0</v>
      </c>
      <c r="AC72">
        <v>106</v>
      </c>
      <c r="AD72">
        <v>-10</v>
      </c>
      <c r="AE72">
        <v>0</v>
      </c>
      <c r="AF72">
        <v>0</v>
      </c>
      <c r="AG72">
        <v>0</v>
      </c>
      <c r="AH72" t="s">
        <v>99</v>
      </c>
      <c r="AI72" s="1">
        <v>44572.842094907406</v>
      </c>
      <c r="AJ72">
        <v>1402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-11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253</v>
      </c>
      <c r="B73" t="s">
        <v>79</v>
      </c>
      <c r="C73" t="s">
        <v>215</v>
      </c>
      <c r="D73" t="s">
        <v>81</v>
      </c>
      <c r="E73" s="2" t="str">
        <f>HYPERLINK("capsilon://?command=openfolder&amp;siteaddress=envoy.emaiq-na2.net&amp;folderid=FX1608ED04-AD45-9B5D-3DE3-291AB936C11E","FX2112161")</f>
        <v>FX2112161</v>
      </c>
      <c r="F73" t="s">
        <v>19</v>
      </c>
      <c r="G73" t="s">
        <v>19</v>
      </c>
      <c r="H73" t="s">
        <v>82</v>
      </c>
      <c r="I73" t="s">
        <v>245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44572.82104166667</v>
      </c>
      <c r="P73" s="1">
        <v>44572.844895833332</v>
      </c>
      <c r="Q73">
        <v>1306</v>
      </c>
      <c r="R73">
        <v>755</v>
      </c>
      <c r="S73" t="b">
        <v>0</v>
      </c>
      <c r="T73" t="s">
        <v>87</v>
      </c>
      <c r="U73" t="b">
        <v>1</v>
      </c>
      <c r="V73" t="s">
        <v>103</v>
      </c>
      <c r="W73" s="1">
        <v>44572.829525462963</v>
      </c>
      <c r="X73">
        <v>514</v>
      </c>
      <c r="Y73">
        <v>37</v>
      </c>
      <c r="Z73">
        <v>0</v>
      </c>
      <c r="AA73">
        <v>37</v>
      </c>
      <c r="AB73">
        <v>0</v>
      </c>
      <c r="AC73">
        <v>23</v>
      </c>
      <c r="AD73">
        <v>1</v>
      </c>
      <c r="AE73">
        <v>0</v>
      </c>
      <c r="AF73">
        <v>0</v>
      </c>
      <c r="AG73">
        <v>0</v>
      </c>
      <c r="AH73" t="s">
        <v>99</v>
      </c>
      <c r="AI73" s="1">
        <v>44572.844895833332</v>
      </c>
      <c r="AJ73">
        <v>241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254</v>
      </c>
      <c r="B74" t="s">
        <v>79</v>
      </c>
      <c r="C74" t="s">
        <v>247</v>
      </c>
      <c r="D74" t="s">
        <v>81</v>
      </c>
      <c r="E74" s="2" t="str">
        <f>HYPERLINK("capsilon://?command=openfolder&amp;siteaddress=envoy.emaiq-na2.net&amp;folderid=FX5C0C5C7B-0AF9-7DBB-54DA-BA4D77CD000C","FX220172")</f>
        <v>FX220172</v>
      </c>
      <c r="F74" t="s">
        <v>19</v>
      </c>
      <c r="G74" t="s">
        <v>19</v>
      </c>
      <c r="H74" t="s">
        <v>82</v>
      </c>
      <c r="I74" t="s">
        <v>248</v>
      </c>
      <c r="J74">
        <v>298</v>
      </c>
      <c r="K74" t="s">
        <v>84</v>
      </c>
      <c r="L74" t="s">
        <v>85</v>
      </c>
      <c r="M74" t="s">
        <v>86</v>
      </c>
      <c r="N74">
        <v>2</v>
      </c>
      <c r="O74" s="1">
        <v>44572.838136574072</v>
      </c>
      <c r="P74" s="1">
        <v>44572.851886574077</v>
      </c>
      <c r="Q74">
        <v>75</v>
      </c>
      <c r="R74">
        <v>1113</v>
      </c>
      <c r="S74" t="b">
        <v>0</v>
      </c>
      <c r="T74" t="s">
        <v>87</v>
      </c>
      <c r="U74" t="b">
        <v>1</v>
      </c>
      <c r="V74" t="s">
        <v>103</v>
      </c>
      <c r="W74" s="1">
        <v>44572.844421296293</v>
      </c>
      <c r="X74">
        <v>509</v>
      </c>
      <c r="Y74">
        <v>190</v>
      </c>
      <c r="Z74">
        <v>0</v>
      </c>
      <c r="AA74">
        <v>190</v>
      </c>
      <c r="AB74">
        <v>0</v>
      </c>
      <c r="AC74">
        <v>35</v>
      </c>
      <c r="AD74">
        <v>108</v>
      </c>
      <c r="AE74">
        <v>0</v>
      </c>
      <c r="AF74">
        <v>0</v>
      </c>
      <c r="AG74">
        <v>0</v>
      </c>
      <c r="AH74" t="s">
        <v>99</v>
      </c>
      <c r="AI74" s="1">
        <v>44572.851886574077</v>
      </c>
      <c r="AJ74">
        <v>604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108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255</v>
      </c>
      <c r="B75" t="s">
        <v>79</v>
      </c>
      <c r="C75" t="s">
        <v>250</v>
      </c>
      <c r="D75" t="s">
        <v>81</v>
      </c>
      <c r="E75" s="2" t="str">
        <f>HYPERLINK("capsilon://?command=openfolder&amp;siteaddress=envoy.emaiq-na2.net&amp;folderid=FX290B738A-6312-DA5B-2736-60451D9673BB","FX211278")</f>
        <v>FX211278</v>
      </c>
      <c r="F75" t="s">
        <v>19</v>
      </c>
      <c r="G75" t="s">
        <v>19</v>
      </c>
      <c r="H75" t="s">
        <v>82</v>
      </c>
      <c r="I75" t="s">
        <v>251</v>
      </c>
      <c r="J75">
        <v>64</v>
      </c>
      <c r="K75" t="s">
        <v>84</v>
      </c>
      <c r="L75" t="s">
        <v>85</v>
      </c>
      <c r="M75" t="s">
        <v>86</v>
      </c>
      <c r="N75">
        <v>2</v>
      </c>
      <c r="O75" s="1">
        <v>44573.159641203703</v>
      </c>
      <c r="P75" s="1">
        <v>44573.225555555553</v>
      </c>
      <c r="Q75">
        <v>775</v>
      </c>
      <c r="R75">
        <v>4920</v>
      </c>
      <c r="S75" t="b">
        <v>0</v>
      </c>
      <c r="T75" t="s">
        <v>87</v>
      </c>
      <c r="U75" t="b">
        <v>1</v>
      </c>
      <c r="V75" t="s">
        <v>98</v>
      </c>
      <c r="W75" s="1">
        <v>44573.191493055558</v>
      </c>
      <c r="X75">
        <v>2519</v>
      </c>
      <c r="Y75">
        <v>123</v>
      </c>
      <c r="Z75">
        <v>0</v>
      </c>
      <c r="AA75">
        <v>123</v>
      </c>
      <c r="AB75">
        <v>0</v>
      </c>
      <c r="AC75">
        <v>120</v>
      </c>
      <c r="AD75">
        <v>-59</v>
      </c>
      <c r="AE75">
        <v>0</v>
      </c>
      <c r="AF75">
        <v>0</v>
      </c>
      <c r="AG75">
        <v>0</v>
      </c>
      <c r="AH75" t="s">
        <v>94</v>
      </c>
      <c r="AI75" s="1">
        <v>44573.225555555553</v>
      </c>
      <c r="AJ75">
        <v>2401</v>
      </c>
      <c r="AK75">
        <v>26</v>
      </c>
      <c r="AL75">
        <v>0</v>
      </c>
      <c r="AM75">
        <v>26</v>
      </c>
      <c r="AN75">
        <v>0</v>
      </c>
      <c r="AO75">
        <v>26</v>
      </c>
      <c r="AP75">
        <v>-85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256</v>
      </c>
      <c r="B76" t="s">
        <v>79</v>
      </c>
      <c r="C76" t="s">
        <v>80</v>
      </c>
      <c r="D76" t="s">
        <v>81</v>
      </c>
      <c r="E76" s="2" t="str">
        <f>HYPERLINK("capsilon://?command=openfolder&amp;siteaddress=envoy.emaiq-na2.net&amp;folderid=FX4E634B20-63ED-78D7-E3BD-51350C6B67E1","FX2112147")</f>
        <v>FX2112147</v>
      </c>
      <c r="F76" t="s">
        <v>19</v>
      </c>
      <c r="G76" t="s">
        <v>19</v>
      </c>
      <c r="H76" t="s">
        <v>82</v>
      </c>
      <c r="I76" t="s">
        <v>257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44573.4378125</v>
      </c>
      <c r="P76" s="1">
        <v>44573.503819444442</v>
      </c>
      <c r="Q76">
        <v>4040</v>
      </c>
      <c r="R76">
        <v>1663</v>
      </c>
      <c r="S76" t="b">
        <v>0</v>
      </c>
      <c r="T76" t="s">
        <v>87</v>
      </c>
      <c r="U76" t="b">
        <v>0</v>
      </c>
      <c r="V76" t="s">
        <v>98</v>
      </c>
      <c r="W76" s="1">
        <v>44573.455300925925</v>
      </c>
      <c r="X76">
        <v>1100</v>
      </c>
      <c r="Y76">
        <v>52</v>
      </c>
      <c r="Z76">
        <v>0</v>
      </c>
      <c r="AA76">
        <v>52</v>
      </c>
      <c r="AB76">
        <v>0</v>
      </c>
      <c r="AC76">
        <v>33</v>
      </c>
      <c r="AD76">
        <v>14</v>
      </c>
      <c r="AE76">
        <v>0</v>
      </c>
      <c r="AF76">
        <v>0</v>
      </c>
      <c r="AG76">
        <v>0</v>
      </c>
      <c r="AH76" t="s">
        <v>94</v>
      </c>
      <c r="AI76" s="1">
        <v>44573.503819444442</v>
      </c>
      <c r="AJ76">
        <v>435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258</v>
      </c>
      <c r="B77" t="s">
        <v>79</v>
      </c>
      <c r="C77" t="s">
        <v>221</v>
      </c>
      <c r="D77" t="s">
        <v>81</v>
      </c>
      <c r="E77" s="2" t="str">
        <f>HYPERLINK("capsilon://?command=openfolder&amp;siteaddress=envoy.emaiq-na2.net&amp;folderid=FXC8E99979-74AC-B0B0-7A52-CB60F18AFD6E","FX220163")</f>
        <v>FX220163</v>
      </c>
      <c r="F77" t="s">
        <v>19</v>
      </c>
      <c r="G77" t="s">
        <v>19</v>
      </c>
      <c r="H77" t="s">
        <v>82</v>
      </c>
      <c r="I77" t="s">
        <v>259</v>
      </c>
      <c r="J77">
        <v>11</v>
      </c>
      <c r="K77" t="s">
        <v>84</v>
      </c>
      <c r="L77" t="s">
        <v>85</v>
      </c>
      <c r="M77" t="s">
        <v>86</v>
      </c>
      <c r="N77">
        <v>2</v>
      </c>
      <c r="O77" s="1">
        <v>44573.448182870372</v>
      </c>
      <c r="P77" s="1">
        <v>44573.50445601852</v>
      </c>
      <c r="Q77">
        <v>4765</v>
      </c>
      <c r="R77">
        <v>97</v>
      </c>
      <c r="S77" t="b">
        <v>0</v>
      </c>
      <c r="T77" t="s">
        <v>87</v>
      </c>
      <c r="U77" t="b">
        <v>0</v>
      </c>
      <c r="V77" t="s">
        <v>98</v>
      </c>
      <c r="W77" s="1">
        <v>44573.45579861111</v>
      </c>
      <c r="X77">
        <v>42</v>
      </c>
      <c r="Y77">
        <v>0</v>
      </c>
      <c r="Z77">
        <v>0</v>
      </c>
      <c r="AA77">
        <v>0</v>
      </c>
      <c r="AB77">
        <v>5</v>
      </c>
      <c r="AC77">
        <v>0</v>
      </c>
      <c r="AD77">
        <v>11</v>
      </c>
      <c r="AE77">
        <v>0</v>
      </c>
      <c r="AF77">
        <v>0</v>
      </c>
      <c r="AG77">
        <v>0</v>
      </c>
      <c r="AH77" t="s">
        <v>94</v>
      </c>
      <c r="AI77" s="1">
        <v>44573.50445601852</v>
      </c>
      <c r="AJ77">
        <v>55</v>
      </c>
      <c r="AK77">
        <v>0</v>
      </c>
      <c r="AL77">
        <v>0</v>
      </c>
      <c r="AM77">
        <v>0</v>
      </c>
      <c r="AN77">
        <v>5</v>
      </c>
      <c r="AO77">
        <v>0</v>
      </c>
      <c r="AP77">
        <v>11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260</v>
      </c>
      <c r="B78" t="s">
        <v>79</v>
      </c>
      <c r="C78" t="s">
        <v>261</v>
      </c>
      <c r="D78" t="s">
        <v>81</v>
      </c>
      <c r="E78" s="2" t="str">
        <f>HYPERLINK("capsilon://?command=openfolder&amp;siteaddress=envoy.emaiq-na2.net&amp;folderid=FX7E79767A-B8D4-7DAB-07F1-8D3A270D0614","FX2201172")</f>
        <v>FX2201172</v>
      </c>
      <c r="F78" t="s">
        <v>19</v>
      </c>
      <c r="G78" t="s">
        <v>19</v>
      </c>
      <c r="H78" t="s">
        <v>82</v>
      </c>
      <c r="I78" t="s">
        <v>262</v>
      </c>
      <c r="J78">
        <v>128</v>
      </c>
      <c r="K78" t="s">
        <v>84</v>
      </c>
      <c r="L78" t="s">
        <v>85</v>
      </c>
      <c r="M78" t="s">
        <v>86</v>
      </c>
      <c r="N78">
        <v>1</v>
      </c>
      <c r="O78" s="1">
        <v>44573.542534722219</v>
      </c>
      <c r="P78" s="1">
        <v>44573.550150462965</v>
      </c>
      <c r="Q78">
        <v>329</v>
      </c>
      <c r="R78">
        <v>329</v>
      </c>
      <c r="S78" t="b">
        <v>0</v>
      </c>
      <c r="T78" t="s">
        <v>87</v>
      </c>
      <c r="U78" t="b">
        <v>0</v>
      </c>
      <c r="V78" t="s">
        <v>103</v>
      </c>
      <c r="W78" s="1">
        <v>44573.550150462965</v>
      </c>
      <c r="X78">
        <v>329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128</v>
      </c>
      <c r="AE78">
        <v>111</v>
      </c>
      <c r="AF78">
        <v>0</v>
      </c>
      <c r="AG78">
        <v>5</v>
      </c>
      <c r="AH78" t="s">
        <v>87</v>
      </c>
      <c r="AI78" t="s">
        <v>87</v>
      </c>
      <c r="AJ78" t="s">
        <v>87</v>
      </c>
      <c r="AK78" t="s">
        <v>87</v>
      </c>
      <c r="AL78" t="s">
        <v>87</v>
      </c>
      <c r="AM78" t="s">
        <v>87</v>
      </c>
      <c r="AN78" t="s">
        <v>87</v>
      </c>
      <c r="AO78" t="s">
        <v>87</v>
      </c>
      <c r="AP78" t="s">
        <v>87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263</v>
      </c>
      <c r="B79" t="s">
        <v>79</v>
      </c>
      <c r="C79" t="s">
        <v>261</v>
      </c>
      <c r="D79" t="s">
        <v>81</v>
      </c>
      <c r="E79" s="2" t="str">
        <f>HYPERLINK("capsilon://?command=openfolder&amp;siteaddress=envoy.emaiq-na2.net&amp;folderid=FX7E79767A-B8D4-7DAB-07F1-8D3A270D0614","FX2201172")</f>
        <v>FX2201172</v>
      </c>
      <c r="F79" t="s">
        <v>19</v>
      </c>
      <c r="G79" t="s">
        <v>19</v>
      </c>
      <c r="H79" t="s">
        <v>82</v>
      </c>
      <c r="I79" t="s">
        <v>262</v>
      </c>
      <c r="J79">
        <v>198</v>
      </c>
      <c r="K79" t="s">
        <v>84</v>
      </c>
      <c r="L79" t="s">
        <v>85</v>
      </c>
      <c r="M79" t="s">
        <v>86</v>
      </c>
      <c r="N79">
        <v>2</v>
      </c>
      <c r="O79" s="1">
        <v>44573.551412037035</v>
      </c>
      <c r="P79" s="1">
        <v>44573.667708333334</v>
      </c>
      <c r="Q79">
        <v>6843</v>
      </c>
      <c r="R79">
        <v>3205</v>
      </c>
      <c r="S79" t="b">
        <v>0</v>
      </c>
      <c r="T79" t="s">
        <v>87</v>
      </c>
      <c r="U79" t="b">
        <v>1</v>
      </c>
      <c r="V79" t="s">
        <v>103</v>
      </c>
      <c r="W79" s="1">
        <v>44573.576215277775</v>
      </c>
      <c r="X79">
        <v>2006</v>
      </c>
      <c r="Y79">
        <v>211</v>
      </c>
      <c r="Z79">
        <v>0</v>
      </c>
      <c r="AA79">
        <v>211</v>
      </c>
      <c r="AB79">
        <v>0</v>
      </c>
      <c r="AC79">
        <v>127</v>
      </c>
      <c r="AD79">
        <v>-13</v>
      </c>
      <c r="AE79">
        <v>0</v>
      </c>
      <c r="AF79">
        <v>0</v>
      </c>
      <c r="AG79">
        <v>0</v>
      </c>
      <c r="AH79" t="s">
        <v>99</v>
      </c>
      <c r="AI79" s="1">
        <v>44573.667708333334</v>
      </c>
      <c r="AJ79">
        <v>383</v>
      </c>
      <c r="AK79">
        <v>0</v>
      </c>
      <c r="AL79">
        <v>0</v>
      </c>
      <c r="AM79">
        <v>0</v>
      </c>
      <c r="AN79">
        <v>98</v>
      </c>
      <c r="AO79">
        <v>0</v>
      </c>
      <c r="AP79">
        <v>-13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264</v>
      </c>
      <c r="B80" t="s">
        <v>79</v>
      </c>
      <c r="C80" t="s">
        <v>145</v>
      </c>
      <c r="D80" t="s">
        <v>81</v>
      </c>
      <c r="E80" s="2" t="str">
        <f>HYPERLINK("capsilon://?command=openfolder&amp;siteaddress=envoy.emaiq-na2.net&amp;folderid=FX1E61F7F7-E60D-6A80-52EF-BBC13BA23EA7","FX2112318")</f>
        <v>FX2112318</v>
      </c>
      <c r="F80" t="s">
        <v>19</v>
      </c>
      <c r="G80" t="s">
        <v>19</v>
      </c>
      <c r="H80" t="s">
        <v>82</v>
      </c>
      <c r="I80" t="s">
        <v>265</v>
      </c>
      <c r="J80">
        <v>66</v>
      </c>
      <c r="K80" t="s">
        <v>84</v>
      </c>
      <c r="L80" t="s">
        <v>85</v>
      </c>
      <c r="M80" t="s">
        <v>86</v>
      </c>
      <c r="N80">
        <v>2</v>
      </c>
      <c r="O80" s="1">
        <v>44573.610844907409</v>
      </c>
      <c r="P80" s="1">
        <v>44573.663275462961</v>
      </c>
      <c r="Q80">
        <v>4001</v>
      </c>
      <c r="R80">
        <v>529</v>
      </c>
      <c r="S80" t="b">
        <v>0</v>
      </c>
      <c r="T80" t="s">
        <v>87</v>
      </c>
      <c r="U80" t="b">
        <v>0</v>
      </c>
      <c r="V80" t="s">
        <v>103</v>
      </c>
      <c r="W80" s="1">
        <v>44573.633761574078</v>
      </c>
      <c r="X80">
        <v>252</v>
      </c>
      <c r="Y80">
        <v>52</v>
      </c>
      <c r="Z80">
        <v>0</v>
      </c>
      <c r="AA80">
        <v>52</v>
      </c>
      <c r="AB80">
        <v>0</v>
      </c>
      <c r="AC80">
        <v>31</v>
      </c>
      <c r="AD80">
        <v>14</v>
      </c>
      <c r="AE80">
        <v>0</v>
      </c>
      <c r="AF80">
        <v>0</v>
      </c>
      <c r="AG80">
        <v>0</v>
      </c>
      <c r="AH80" t="s">
        <v>99</v>
      </c>
      <c r="AI80" s="1">
        <v>44573.663275462961</v>
      </c>
      <c r="AJ80">
        <v>277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12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266</v>
      </c>
      <c r="B81" t="s">
        <v>79</v>
      </c>
      <c r="C81" t="s">
        <v>250</v>
      </c>
      <c r="D81" t="s">
        <v>81</v>
      </c>
      <c r="E81" s="2" t="str">
        <f>HYPERLINK("capsilon://?command=openfolder&amp;siteaddress=envoy.emaiq-na2.net&amp;folderid=FX290B738A-6312-DA5B-2736-60451D9673BB","FX211278")</f>
        <v>FX211278</v>
      </c>
      <c r="F81" t="s">
        <v>19</v>
      </c>
      <c r="G81" t="s">
        <v>19</v>
      </c>
      <c r="H81" t="s">
        <v>82</v>
      </c>
      <c r="I81" t="s">
        <v>267</v>
      </c>
      <c r="J81">
        <v>11</v>
      </c>
      <c r="K81" t="s">
        <v>84</v>
      </c>
      <c r="L81" t="s">
        <v>85</v>
      </c>
      <c r="M81" t="s">
        <v>86</v>
      </c>
      <c r="N81">
        <v>2</v>
      </c>
      <c r="O81" s="1">
        <v>44573.631979166668</v>
      </c>
      <c r="P81" s="1">
        <v>44573.66810185185</v>
      </c>
      <c r="Q81">
        <v>2717</v>
      </c>
      <c r="R81">
        <v>404</v>
      </c>
      <c r="S81" t="b">
        <v>0</v>
      </c>
      <c r="T81" t="s">
        <v>87</v>
      </c>
      <c r="U81" t="b">
        <v>0</v>
      </c>
      <c r="V81" t="s">
        <v>103</v>
      </c>
      <c r="W81" s="1">
        <v>44573.638055555559</v>
      </c>
      <c r="X81">
        <v>371</v>
      </c>
      <c r="Y81">
        <v>0</v>
      </c>
      <c r="Z81">
        <v>0</v>
      </c>
      <c r="AA81">
        <v>0</v>
      </c>
      <c r="AB81">
        <v>5</v>
      </c>
      <c r="AC81">
        <v>0</v>
      </c>
      <c r="AD81">
        <v>11</v>
      </c>
      <c r="AE81">
        <v>0</v>
      </c>
      <c r="AF81">
        <v>0</v>
      </c>
      <c r="AG81">
        <v>0</v>
      </c>
      <c r="AH81" t="s">
        <v>99</v>
      </c>
      <c r="AI81" s="1">
        <v>44573.66810185185</v>
      </c>
      <c r="AJ81">
        <v>33</v>
      </c>
      <c r="AK81">
        <v>0</v>
      </c>
      <c r="AL81">
        <v>0</v>
      </c>
      <c r="AM81">
        <v>0</v>
      </c>
      <c r="AN81">
        <v>5</v>
      </c>
      <c r="AO81">
        <v>0</v>
      </c>
      <c r="AP81">
        <v>11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268</v>
      </c>
      <c r="B82" t="s">
        <v>79</v>
      </c>
      <c r="C82" t="s">
        <v>269</v>
      </c>
      <c r="D82" t="s">
        <v>81</v>
      </c>
      <c r="E82" s="2" t="str">
        <f>HYPERLINK("capsilon://?command=openfolder&amp;siteaddress=envoy.emaiq-na2.net&amp;folderid=FXE245EF06-EFAC-01E1-6385-92F2E7B8E146","FX2112367")</f>
        <v>FX2112367</v>
      </c>
      <c r="F82" t="s">
        <v>19</v>
      </c>
      <c r="G82" t="s">
        <v>19</v>
      </c>
      <c r="H82" t="s">
        <v>82</v>
      </c>
      <c r="I82" t="s">
        <v>270</v>
      </c>
      <c r="J82">
        <v>64</v>
      </c>
      <c r="K82" t="s">
        <v>84</v>
      </c>
      <c r="L82" t="s">
        <v>85</v>
      </c>
      <c r="M82" t="s">
        <v>86</v>
      </c>
      <c r="N82">
        <v>2</v>
      </c>
      <c r="O82" s="1">
        <v>44573.65357638889</v>
      </c>
      <c r="P82" s="1">
        <v>44573.676261574074</v>
      </c>
      <c r="Q82">
        <v>526</v>
      </c>
      <c r="R82">
        <v>1434</v>
      </c>
      <c r="S82" t="b">
        <v>0</v>
      </c>
      <c r="T82" t="s">
        <v>87</v>
      </c>
      <c r="U82" t="b">
        <v>0</v>
      </c>
      <c r="V82" t="s">
        <v>103</v>
      </c>
      <c r="W82" s="1">
        <v>44573.667708333334</v>
      </c>
      <c r="X82">
        <v>1014</v>
      </c>
      <c r="Y82">
        <v>101</v>
      </c>
      <c r="Z82">
        <v>0</v>
      </c>
      <c r="AA82">
        <v>101</v>
      </c>
      <c r="AB82">
        <v>0</v>
      </c>
      <c r="AC82">
        <v>88</v>
      </c>
      <c r="AD82">
        <v>-37</v>
      </c>
      <c r="AE82">
        <v>0</v>
      </c>
      <c r="AF82">
        <v>0</v>
      </c>
      <c r="AG82">
        <v>0</v>
      </c>
      <c r="AH82" t="s">
        <v>99</v>
      </c>
      <c r="AI82" s="1">
        <v>44573.676261574074</v>
      </c>
      <c r="AJ82">
        <v>384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-38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271</v>
      </c>
      <c r="B83" t="s">
        <v>79</v>
      </c>
      <c r="C83" t="s">
        <v>272</v>
      </c>
      <c r="D83" t="s">
        <v>81</v>
      </c>
      <c r="E83" s="2" t="str">
        <f>HYPERLINK("capsilon://?command=openfolder&amp;siteaddress=envoy.emaiq-na2.net&amp;folderid=FX25A0124D-5A55-3C93-D59C-796422E78FEB","FX2112149")</f>
        <v>FX2112149</v>
      </c>
      <c r="F83" t="s">
        <v>19</v>
      </c>
      <c r="G83" t="s">
        <v>19</v>
      </c>
      <c r="H83" t="s">
        <v>82</v>
      </c>
      <c r="I83" t="s">
        <v>273</v>
      </c>
      <c r="J83">
        <v>38</v>
      </c>
      <c r="K83" t="s">
        <v>84</v>
      </c>
      <c r="L83" t="s">
        <v>85</v>
      </c>
      <c r="M83" t="s">
        <v>86</v>
      </c>
      <c r="N83">
        <v>2</v>
      </c>
      <c r="O83" s="1">
        <v>44564.629212962966</v>
      </c>
      <c r="P83" s="1">
        <v>44564.716446759259</v>
      </c>
      <c r="Q83">
        <v>6816</v>
      </c>
      <c r="R83">
        <v>721</v>
      </c>
      <c r="S83" t="b">
        <v>0</v>
      </c>
      <c r="T83" t="s">
        <v>87</v>
      </c>
      <c r="U83" t="b">
        <v>0</v>
      </c>
      <c r="V83" t="s">
        <v>103</v>
      </c>
      <c r="W83" s="1">
        <v>44564.688321759262</v>
      </c>
      <c r="X83">
        <v>323</v>
      </c>
      <c r="Y83">
        <v>37</v>
      </c>
      <c r="Z83">
        <v>0</v>
      </c>
      <c r="AA83">
        <v>37</v>
      </c>
      <c r="AB83">
        <v>0</v>
      </c>
      <c r="AC83">
        <v>22</v>
      </c>
      <c r="AD83">
        <v>1</v>
      </c>
      <c r="AE83">
        <v>0</v>
      </c>
      <c r="AF83">
        <v>0</v>
      </c>
      <c r="AG83">
        <v>0</v>
      </c>
      <c r="AH83" t="s">
        <v>99</v>
      </c>
      <c r="AI83" s="1">
        <v>44564.716446759259</v>
      </c>
      <c r="AJ83">
        <v>398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274</v>
      </c>
      <c r="B84" t="s">
        <v>79</v>
      </c>
      <c r="C84" t="s">
        <v>275</v>
      </c>
      <c r="D84" t="s">
        <v>81</v>
      </c>
      <c r="E84" s="2" t="str">
        <f>HYPERLINK("capsilon://?command=openfolder&amp;siteaddress=envoy.emaiq-na2.net&amp;folderid=FX56B4F121-F817-F243-0CF8-44D321358528","FX220191")</f>
        <v>FX220191</v>
      </c>
      <c r="F84" t="s">
        <v>19</v>
      </c>
      <c r="G84" t="s">
        <v>19</v>
      </c>
      <c r="H84" t="s">
        <v>82</v>
      </c>
      <c r="I84" t="s">
        <v>276</v>
      </c>
      <c r="J84">
        <v>175</v>
      </c>
      <c r="K84" t="s">
        <v>84</v>
      </c>
      <c r="L84" t="s">
        <v>85</v>
      </c>
      <c r="M84" t="s">
        <v>86</v>
      </c>
      <c r="N84">
        <v>1</v>
      </c>
      <c r="O84" s="1">
        <v>44573.708425925928</v>
      </c>
      <c r="P84" s="1">
        <v>44573.730613425927</v>
      </c>
      <c r="Q84">
        <v>736</v>
      </c>
      <c r="R84">
        <v>1181</v>
      </c>
      <c r="S84" t="b">
        <v>0</v>
      </c>
      <c r="T84" t="s">
        <v>87</v>
      </c>
      <c r="U84" t="b">
        <v>0</v>
      </c>
      <c r="V84" t="s">
        <v>103</v>
      </c>
      <c r="W84" s="1">
        <v>44573.730613425927</v>
      </c>
      <c r="X84">
        <v>1137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175</v>
      </c>
      <c r="AE84">
        <v>151</v>
      </c>
      <c r="AF84">
        <v>0</v>
      </c>
      <c r="AG84">
        <v>10</v>
      </c>
      <c r="AH84" t="s">
        <v>87</v>
      </c>
      <c r="AI84" t="s">
        <v>87</v>
      </c>
      <c r="AJ84" t="s">
        <v>87</v>
      </c>
      <c r="AK84" t="s">
        <v>87</v>
      </c>
      <c r="AL84" t="s">
        <v>87</v>
      </c>
      <c r="AM84" t="s">
        <v>87</v>
      </c>
      <c r="AN84" t="s">
        <v>87</v>
      </c>
      <c r="AO84" t="s">
        <v>87</v>
      </c>
      <c r="AP84" t="s">
        <v>87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277</v>
      </c>
      <c r="B85" t="s">
        <v>79</v>
      </c>
      <c r="C85" t="s">
        <v>275</v>
      </c>
      <c r="D85" t="s">
        <v>81</v>
      </c>
      <c r="E85" s="2" t="str">
        <f>HYPERLINK("capsilon://?command=openfolder&amp;siteaddress=envoy.emaiq-na2.net&amp;folderid=FX56B4F121-F817-F243-0CF8-44D321358528","FX220191")</f>
        <v>FX220191</v>
      </c>
      <c r="F85" t="s">
        <v>19</v>
      </c>
      <c r="G85" t="s">
        <v>19</v>
      </c>
      <c r="H85" t="s">
        <v>82</v>
      </c>
      <c r="I85" t="s">
        <v>276</v>
      </c>
      <c r="J85">
        <v>401</v>
      </c>
      <c r="K85" t="s">
        <v>84</v>
      </c>
      <c r="L85" t="s">
        <v>85</v>
      </c>
      <c r="M85" t="s">
        <v>86</v>
      </c>
      <c r="N85">
        <v>2</v>
      </c>
      <c r="O85" s="1">
        <v>44573.731932870367</v>
      </c>
      <c r="P85" s="1">
        <v>44573.822442129633</v>
      </c>
      <c r="Q85">
        <v>4040</v>
      </c>
      <c r="R85">
        <v>3780</v>
      </c>
      <c r="S85" t="b">
        <v>0</v>
      </c>
      <c r="T85" t="s">
        <v>87</v>
      </c>
      <c r="U85" t="b">
        <v>1</v>
      </c>
      <c r="V85" t="s">
        <v>103</v>
      </c>
      <c r="W85" s="1">
        <v>44573.792372685188</v>
      </c>
      <c r="X85">
        <v>2753</v>
      </c>
      <c r="Y85">
        <v>330</v>
      </c>
      <c r="Z85">
        <v>0</v>
      </c>
      <c r="AA85">
        <v>330</v>
      </c>
      <c r="AB85">
        <v>0</v>
      </c>
      <c r="AC85">
        <v>93</v>
      </c>
      <c r="AD85">
        <v>71</v>
      </c>
      <c r="AE85">
        <v>0</v>
      </c>
      <c r="AF85">
        <v>0</v>
      </c>
      <c r="AG85">
        <v>0</v>
      </c>
      <c r="AH85" t="s">
        <v>99</v>
      </c>
      <c r="AI85" s="1">
        <v>44573.822442129633</v>
      </c>
      <c r="AJ85">
        <v>1017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278</v>
      </c>
      <c r="B86" t="s">
        <v>79</v>
      </c>
      <c r="C86" t="s">
        <v>279</v>
      </c>
      <c r="D86" t="s">
        <v>81</v>
      </c>
      <c r="E86" s="2" t="str">
        <f>HYPERLINK("capsilon://?command=openfolder&amp;siteaddress=envoy.emaiq-na2.net&amp;folderid=FX17764BD7-A1E6-B80E-62D0-B3E40EE98A9D","FX2112101")</f>
        <v>FX2112101</v>
      </c>
      <c r="F86" t="s">
        <v>19</v>
      </c>
      <c r="G86" t="s">
        <v>19</v>
      </c>
      <c r="H86" t="s">
        <v>82</v>
      </c>
      <c r="I86" t="s">
        <v>280</v>
      </c>
      <c r="J86">
        <v>11</v>
      </c>
      <c r="K86" t="s">
        <v>84</v>
      </c>
      <c r="L86" t="s">
        <v>85</v>
      </c>
      <c r="M86" t="s">
        <v>86</v>
      </c>
      <c r="N86">
        <v>2</v>
      </c>
      <c r="O86" s="1">
        <v>44573.745995370373</v>
      </c>
      <c r="P86" s="1">
        <v>44573.822627314818</v>
      </c>
      <c r="Q86">
        <v>6584</v>
      </c>
      <c r="R86">
        <v>37</v>
      </c>
      <c r="S86" t="b">
        <v>0</v>
      </c>
      <c r="T86" t="s">
        <v>87</v>
      </c>
      <c r="U86" t="b">
        <v>0</v>
      </c>
      <c r="V86" t="s">
        <v>103</v>
      </c>
      <c r="W86" s="1">
        <v>44573.792638888888</v>
      </c>
      <c r="X86">
        <v>22</v>
      </c>
      <c r="Y86">
        <v>0</v>
      </c>
      <c r="Z86">
        <v>0</v>
      </c>
      <c r="AA86">
        <v>0</v>
      </c>
      <c r="AB86">
        <v>5</v>
      </c>
      <c r="AC86">
        <v>0</v>
      </c>
      <c r="AD86">
        <v>11</v>
      </c>
      <c r="AE86">
        <v>0</v>
      </c>
      <c r="AF86">
        <v>0</v>
      </c>
      <c r="AG86">
        <v>0</v>
      </c>
      <c r="AH86" t="s">
        <v>99</v>
      </c>
      <c r="AI86" s="1">
        <v>44573.822627314818</v>
      </c>
      <c r="AJ86">
        <v>15</v>
      </c>
      <c r="AK86">
        <v>0</v>
      </c>
      <c r="AL86">
        <v>0</v>
      </c>
      <c r="AM86">
        <v>0</v>
      </c>
      <c r="AN86">
        <v>5</v>
      </c>
      <c r="AO86">
        <v>0</v>
      </c>
      <c r="AP86">
        <v>11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281</v>
      </c>
      <c r="B87" t="s">
        <v>79</v>
      </c>
      <c r="C87" t="s">
        <v>282</v>
      </c>
      <c r="D87" t="s">
        <v>81</v>
      </c>
      <c r="E87" s="2" t="str">
        <f>HYPERLINK("capsilon://?command=openfolder&amp;siteaddress=envoy.emaiq-na2.net&amp;folderid=FX658244AB-87E0-5825-06BA-2B541E1F0767","FX2201201")</f>
        <v>FX2201201</v>
      </c>
      <c r="F87" t="s">
        <v>19</v>
      </c>
      <c r="G87" t="s">
        <v>19</v>
      </c>
      <c r="H87" t="s">
        <v>82</v>
      </c>
      <c r="I87" t="s">
        <v>283</v>
      </c>
      <c r="J87">
        <v>393</v>
      </c>
      <c r="K87" t="s">
        <v>84</v>
      </c>
      <c r="L87" t="s">
        <v>85</v>
      </c>
      <c r="M87" t="s">
        <v>86</v>
      </c>
      <c r="N87">
        <v>1</v>
      </c>
      <c r="O87" s="1">
        <v>44574.41479166667</v>
      </c>
      <c r="P87" s="1">
        <v>44574.455659722225</v>
      </c>
      <c r="Q87">
        <v>2531</v>
      </c>
      <c r="R87">
        <v>1000</v>
      </c>
      <c r="S87" t="b">
        <v>0</v>
      </c>
      <c r="T87" t="s">
        <v>87</v>
      </c>
      <c r="U87" t="b">
        <v>0</v>
      </c>
      <c r="V87" t="s">
        <v>93</v>
      </c>
      <c r="W87" s="1">
        <v>44574.455659722225</v>
      </c>
      <c r="X87">
        <v>859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393</v>
      </c>
      <c r="AE87">
        <v>356</v>
      </c>
      <c r="AF87">
        <v>0</v>
      </c>
      <c r="AG87">
        <v>13</v>
      </c>
      <c r="AH87" t="s">
        <v>87</v>
      </c>
      <c r="AI87" t="s">
        <v>87</v>
      </c>
      <c r="AJ87" t="s">
        <v>87</v>
      </c>
      <c r="AK87" t="s">
        <v>87</v>
      </c>
      <c r="AL87" t="s">
        <v>87</v>
      </c>
      <c r="AM87" t="s">
        <v>87</v>
      </c>
      <c r="AN87" t="s">
        <v>87</v>
      </c>
      <c r="AO87" t="s">
        <v>87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284</v>
      </c>
      <c r="B88" t="s">
        <v>79</v>
      </c>
      <c r="C88" t="s">
        <v>285</v>
      </c>
      <c r="D88" t="s">
        <v>81</v>
      </c>
      <c r="E88" s="2" t="str">
        <f>HYPERLINK("capsilon://?command=openfolder&amp;siteaddress=envoy.emaiq-na2.net&amp;folderid=FX80D82E49-BD2A-80CC-A3C5-6558812744DC","FX220166")</f>
        <v>FX220166</v>
      </c>
      <c r="F88" t="s">
        <v>19</v>
      </c>
      <c r="G88" t="s">
        <v>19</v>
      </c>
      <c r="H88" t="s">
        <v>82</v>
      </c>
      <c r="I88" t="s">
        <v>286</v>
      </c>
      <c r="J88">
        <v>150</v>
      </c>
      <c r="K88" t="s">
        <v>84</v>
      </c>
      <c r="L88" t="s">
        <v>85</v>
      </c>
      <c r="M88" t="s">
        <v>86</v>
      </c>
      <c r="N88">
        <v>2</v>
      </c>
      <c r="O88" s="1">
        <v>44574.415324074071</v>
      </c>
      <c r="P88" s="1">
        <v>44574.487118055556</v>
      </c>
      <c r="Q88">
        <v>2909</v>
      </c>
      <c r="R88">
        <v>3294</v>
      </c>
      <c r="S88" t="b">
        <v>0</v>
      </c>
      <c r="T88" t="s">
        <v>87</v>
      </c>
      <c r="U88" t="b">
        <v>0</v>
      </c>
      <c r="V88" t="s">
        <v>98</v>
      </c>
      <c r="W88" s="1">
        <v>44574.472592592596</v>
      </c>
      <c r="X88">
        <v>2075</v>
      </c>
      <c r="Y88">
        <v>317</v>
      </c>
      <c r="Z88">
        <v>0</v>
      </c>
      <c r="AA88">
        <v>317</v>
      </c>
      <c r="AB88">
        <v>0</v>
      </c>
      <c r="AC88">
        <v>193</v>
      </c>
      <c r="AD88">
        <v>-167</v>
      </c>
      <c r="AE88">
        <v>0</v>
      </c>
      <c r="AF88">
        <v>0</v>
      </c>
      <c r="AG88">
        <v>0</v>
      </c>
      <c r="AH88" t="s">
        <v>94</v>
      </c>
      <c r="AI88" s="1">
        <v>44574.487118055556</v>
      </c>
      <c r="AJ88">
        <v>1219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-167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287</v>
      </c>
      <c r="B89" t="s">
        <v>79</v>
      </c>
      <c r="C89" t="s">
        <v>288</v>
      </c>
      <c r="D89" t="s">
        <v>81</v>
      </c>
      <c r="E89" s="2" t="str">
        <f>HYPERLINK("capsilon://?command=openfolder&amp;siteaddress=envoy.emaiq-na2.net&amp;folderid=FXA2321DF1-C465-52DE-5861-2778ECBFE34E","FX2201190")</f>
        <v>FX2201190</v>
      </c>
      <c r="F89" t="s">
        <v>19</v>
      </c>
      <c r="G89" t="s">
        <v>19</v>
      </c>
      <c r="H89" t="s">
        <v>82</v>
      </c>
      <c r="I89" t="s">
        <v>289</v>
      </c>
      <c r="J89">
        <v>72</v>
      </c>
      <c r="K89" t="s">
        <v>84</v>
      </c>
      <c r="L89" t="s">
        <v>85</v>
      </c>
      <c r="M89" t="s">
        <v>86</v>
      </c>
      <c r="N89">
        <v>1</v>
      </c>
      <c r="O89" s="1">
        <v>44574.420057870368</v>
      </c>
      <c r="P89" s="1">
        <v>44574.458935185183</v>
      </c>
      <c r="Q89">
        <v>3077</v>
      </c>
      <c r="R89">
        <v>282</v>
      </c>
      <c r="S89" t="b">
        <v>0</v>
      </c>
      <c r="T89" t="s">
        <v>87</v>
      </c>
      <c r="U89" t="b">
        <v>0</v>
      </c>
      <c r="V89" t="s">
        <v>93</v>
      </c>
      <c r="W89" s="1">
        <v>44574.458935185183</v>
      </c>
      <c r="X89">
        <v>282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72</v>
      </c>
      <c r="AE89">
        <v>60</v>
      </c>
      <c r="AF89">
        <v>0</v>
      </c>
      <c r="AG89">
        <v>4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290</v>
      </c>
      <c r="B90" t="s">
        <v>79</v>
      </c>
      <c r="C90" t="s">
        <v>291</v>
      </c>
      <c r="D90" t="s">
        <v>81</v>
      </c>
      <c r="E90" s="2" t="str">
        <f>HYPERLINK("capsilon://?command=openfolder&amp;siteaddress=envoy.emaiq-na2.net&amp;folderid=FX3B70897F-23EB-7145-1C0C-DA27091A100E","FX220171")</f>
        <v>FX220171</v>
      </c>
      <c r="F90" t="s">
        <v>19</v>
      </c>
      <c r="G90" t="s">
        <v>19</v>
      </c>
      <c r="H90" t="s">
        <v>82</v>
      </c>
      <c r="I90" t="s">
        <v>292</v>
      </c>
      <c r="J90">
        <v>689</v>
      </c>
      <c r="K90" t="s">
        <v>84</v>
      </c>
      <c r="L90" t="s">
        <v>85</v>
      </c>
      <c r="M90" t="s">
        <v>86</v>
      </c>
      <c r="N90">
        <v>2</v>
      </c>
      <c r="O90" s="1">
        <v>44574.425497685188</v>
      </c>
      <c r="P90" s="1">
        <v>44574.740474537037</v>
      </c>
      <c r="Q90">
        <v>23577</v>
      </c>
      <c r="R90">
        <v>3637</v>
      </c>
      <c r="S90" t="b">
        <v>0</v>
      </c>
      <c r="T90" t="s">
        <v>87</v>
      </c>
      <c r="U90" t="b">
        <v>0</v>
      </c>
      <c r="V90" t="s">
        <v>98</v>
      </c>
      <c r="W90" s="1">
        <v>44574.500011574077</v>
      </c>
      <c r="X90">
        <v>2194</v>
      </c>
      <c r="Y90">
        <v>530</v>
      </c>
      <c r="Z90">
        <v>0</v>
      </c>
      <c r="AA90">
        <v>530</v>
      </c>
      <c r="AB90">
        <v>282</v>
      </c>
      <c r="AC90">
        <v>259</v>
      </c>
      <c r="AD90">
        <v>159</v>
      </c>
      <c r="AE90">
        <v>0</v>
      </c>
      <c r="AF90">
        <v>0</v>
      </c>
      <c r="AG90">
        <v>0</v>
      </c>
      <c r="AH90" t="s">
        <v>99</v>
      </c>
      <c r="AI90" s="1">
        <v>44574.740474537037</v>
      </c>
      <c r="AJ90">
        <v>1366</v>
      </c>
      <c r="AK90">
        <v>1</v>
      </c>
      <c r="AL90">
        <v>0</v>
      </c>
      <c r="AM90">
        <v>1</v>
      </c>
      <c r="AN90">
        <v>141</v>
      </c>
      <c r="AO90">
        <v>1</v>
      </c>
      <c r="AP90">
        <v>158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293</v>
      </c>
      <c r="B91" t="s">
        <v>79</v>
      </c>
      <c r="C91" t="s">
        <v>294</v>
      </c>
      <c r="D91" t="s">
        <v>81</v>
      </c>
      <c r="E91" s="2" t="str">
        <f>HYPERLINK("capsilon://?command=openfolder&amp;siteaddress=envoy.emaiq-na2.net&amp;folderid=FX548DD931-5B6F-1A19-527F-F90D2AC06B20","FX220177")</f>
        <v>FX220177</v>
      </c>
      <c r="F91" t="s">
        <v>19</v>
      </c>
      <c r="G91" t="s">
        <v>19</v>
      </c>
      <c r="H91" t="s">
        <v>82</v>
      </c>
      <c r="I91" t="s">
        <v>295</v>
      </c>
      <c r="J91">
        <v>353</v>
      </c>
      <c r="K91" t="s">
        <v>84</v>
      </c>
      <c r="L91" t="s">
        <v>85</v>
      </c>
      <c r="M91" t="s">
        <v>86</v>
      </c>
      <c r="N91">
        <v>1</v>
      </c>
      <c r="O91" s="1">
        <v>44574.441805555558</v>
      </c>
      <c r="P91" s="1">
        <v>44574.508391203701</v>
      </c>
      <c r="Q91">
        <v>4193</v>
      </c>
      <c r="R91">
        <v>1560</v>
      </c>
      <c r="S91" t="b">
        <v>0</v>
      </c>
      <c r="T91" t="s">
        <v>87</v>
      </c>
      <c r="U91" t="b">
        <v>0</v>
      </c>
      <c r="V91" t="s">
        <v>103</v>
      </c>
      <c r="W91" s="1">
        <v>44574.508391203701</v>
      </c>
      <c r="X91">
        <v>1507</v>
      </c>
      <c r="Y91">
        <v>178</v>
      </c>
      <c r="Z91">
        <v>0</v>
      </c>
      <c r="AA91">
        <v>178</v>
      </c>
      <c r="AB91">
        <v>0</v>
      </c>
      <c r="AC91">
        <v>121</v>
      </c>
      <c r="AD91">
        <v>175</v>
      </c>
      <c r="AE91">
        <v>135</v>
      </c>
      <c r="AF91">
        <v>0</v>
      </c>
      <c r="AG91">
        <v>4</v>
      </c>
      <c r="AH91" t="s">
        <v>87</v>
      </c>
      <c r="AI91" t="s">
        <v>87</v>
      </c>
      <c r="AJ91" t="s">
        <v>87</v>
      </c>
      <c r="AK91" t="s">
        <v>87</v>
      </c>
      <c r="AL91" t="s">
        <v>87</v>
      </c>
      <c r="AM91" t="s">
        <v>87</v>
      </c>
      <c r="AN91" t="s">
        <v>87</v>
      </c>
      <c r="AO91" t="s">
        <v>87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296</v>
      </c>
      <c r="B92" t="s">
        <v>79</v>
      </c>
      <c r="C92" t="s">
        <v>297</v>
      </c>
      <c r="D92" t="s">
        <v>81</v>
      </c>
      <c r="E92" s="2" t="str">
        <f>HYPERLINK("capsilon://?command=openfolder&amp;siteaddress=envoy.emaiq-na2.net&amp;folderid=FX134F967F-649B-8E51-6B30-8D10BE26AA3A","FX2112273")</f>
        <v>FX2112273</v>
      </c>
      <c r="F92" t="s">
        <v>19</v>
      </c>
      <c r="G92" t="s">
        <v>19</v>
      </c>
      <c r="H92" t="s">
        <v>82</v>
      </c>
      <c r="I92" t="s">
        <v>298</v>
      </c>
      <c r="J92">
        <v>378</v>
      </c>
      <c r="K92" t="s">
        <v>84</v>
      </c>
      <c r="L92" t="s">
        <v>85</v>
      </c>
      <c r="M92" t="s">
        <v>86</v>
      </c>
      <c r="N92">
        <v>2</v>
      </c>
      <c r="O92" s="1">
        <v>44574.456238425926</v>
      </c>
      <c r="P92" s="1">
        <v>44574.766412037039</v>
      </c>
      <c r="Q92">
        <v>25507</v>
      </c>
      <c r="R92">
        <v>1292</v>
      </c>
      <c r="S92" t="b">
        <v>0</v>
      </c>
      <c r="T92" t="s">
        <v>87</v>
      </c>
      <c r="U92" t="b">
        <v>0</v>
      </c>
      <c r="V92" t="s">
        <v>98</v>
      </c>
      <c r="W92" s="1">
        <v>44574.509189814817</v>
      </c>
      <c r="X92">
        <v>792</v>
      </c>
      <c r="Y92">
        <v>136</v>
      </c>
      <c r="Z92">
        <v>0</v>
      </c>
      <c r="AA92">
        <v>136</v>
      </c>
      <c r="AB92">
        <v>200</v>
      </c>
      <c r="AC92">
        <v>53</v>
      </c>
      <c r="AD92">
        <v>242</v>
      </c>
      <c r="AE92">
        <v>0</v>
      </c>
      <c r="AF92">
        <v>0</v>
      </c>
      <c r="AG92">
        <v>0</v>
      </c>
      <c r="AH92" t="s">
        <v>99</v>
      </c>
      <c r="AI92" s="1">
        <v>44574.766412037039</v>
      </c>
      <c r="AJ92">
        <v>500</v>
      </c>
      <c r="AK92">
        <v>2</v>
      </c>
      <c r="AL92">
        <v>0</v>
      </c>
      <c r="AM92">
        <v>2</v>
      </c>
      <c r="AN92">
        <v>200</v>
      </c>
      <c r="AO92">
        <v>2</v>
      </c>
      <c r="AP92">
        <v>240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299</v>
      </c>
      <c r="B93" t="s">
        <v>79</v>
      </c>
      <c r="C93" t="s">
        <v>282</v>
      </c>
      <c r="D93" t="s">
        <v>81</v>
      </c>
      <c r="E93" s="2" t="str">
        <f>HYPERLINK("capsilon://?command=openfolder&amp;siteaddress=envoy.emaiq-na2.net&amp;folderid=FX658244AB-87E0-5825-06BA-2B541E1F0767","FX2201201")</f>
        <v>FX2201201</v>
      </c>
      <c r="F93" t="s">
        <v>19</v>
      </c>
      <c r="G93" t="s">
        <v>19</v>
      </c>
      <c r="H93" t="s">
        <v>82</v>
      </c>
      <c r="I93" t="s">
        <v>283</v>
      </c>
      <c r="J93">
        <v>657</v>
      </c>
      <c r="K93" t="s">
        <v>84</v>
      </c>
      <c r="L93" t="s">
        <v>85</v>
      </c>
      <c r="M93" t="s">
        <v>86</v>
      </c>
      <c r="N93">
        <v>2</v>
      </c>
      <c r="O93" s="1">
        <v>44574.457812499997</v>
      </c>
      <c r="P93" s="1">
        <v>44574.617812500001</v>
      </c>
      <c r="Q93">
        <v>8356</v>
      </c>
      <c r="R93">
        <v>5468</v>
      </c>
      <c r="S93" t="b">
        <v>0</v>
      </c>
      <c r="T93" t="s">
        <v>87</v>
      </c>
      <c r="U93" t="b">
        <v>1</v>
      </c>
      <c r="V93" t="s">
        <v>88</v>
      </c>
      <c r="W93" s="1">
        <v>44574.508599537039</v>
      </c>
      <c r="X93">
        <v>3756</v>
      </c>
      <c r="Y93">
        <v>536</v>
      </c>
      <c r="Z93">
        <v>0</v>
      </c>
      <c r="AA93">
        <v>536</v>
      </c>
      <c r="AB93">
        <v>57</v>
      </c>
      <c r="AC93">
        <v>144</v>
      </c>
      <c r="AD93">
        <v>121</v>
      </c>
      <c r="AE93">
        <v>0</v>
      </c>
      <c r="AF93">
        <v>0</v>
      </c>
      <c r="AG93">
        <v>0</v>
      </c>
      <c r="AH93" t="s">
        <v>99</v>
      </c>
      <c r="AI93" s="1">
        <v>44574.617812500001</v>
      </c>
      <c r="AJ93">
        <v>1651</v>
      </c>
      <c r="AK93">
        <v>6</v>
      </c>
      <c r="AL93">
        <v>0</v>
      </c>
      <c r="AM93">
        <v>6</v>
      </c>
      <c r="AN93">
        <v>57</v>
      </c>
      <c r="AO93">
        <v>6</v>
      </c>
      <c r="AP93">
        <v>115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300</v>
      </c>
      <c r="B94" t="s">
        <v>79</v>
      </c>
      <c r="C94" t="s">
        <v>288</v>
      </c>
      <c r="D94" t="s">
        <v>81</v>
      </c>
      <c r="E94" s="2" t="str">
        <f>HYPERLINK("capsilon://?command=openfolder&amp;siteaddress=envoy.emaiq-na2.net&amp;folderid=FXA2321DF1-C465-52DE-5861-2778ECBFE34E","FX2201190")</f>
        <v>FX2201190</v>
      </c>
      <c r="F94" t="s">
        <v>19</v>
      </c>
      <c r="G94" t="s">
        <v>19</v>
      </c>
      <c r="H94" t="s">
        <v>82</v>
      </c>
      <c r="I94" t="s">
        <v>289</v>
      </c>
      <c r="J94">
        <v>144</v>
      </c>
      <c r="K94" t="s">
        <v>84</v>
      </c>
      <c r="L94" t="s">
        <v>85</v>
      </c>
      <c r="M94" t="s">
        <v>86</v>
      </c>
      <c r="N94">
        <v>2</v>
      </c>
      <c r="O94" s="1">
        <v>44574.459930555553</v>
      </c>
      <c r="P94" s="1">
        <v>44574.669895833336</v>
      </c>
      <c r="Q94">
        <v>17018</v>
      </c>
      <c r="R94">
        <v>1123</v>
      </c>
      <c r="S94" t="b">
        <v>0</v>
      </c>
      <c r="T94" t="s">
        <v>87</v>
      </c>
      <c r="U94" t="b">
        <v>1</v>
      </c>
      <c r="V94" t="s">
        <v>103</v>
      </c>
      <c r="W94" s="1">
        <v>44574.490949074076</v>
      </c>
      <c r="X94">
        <v>635</v>
      </c>
      <c r="Y94">
        <v>130</v>
      </c>
      <c r="Z94">
        <v>0</v>
      </c>
      <c r="AA94">
        <v>130</v>
      </c>
      <c r="AB94">
        <v>0</v>
      </c>
      <c r="AC94">
        <v>50</v>
      </c>
      <c r="AD94">
        <v>14</v>
      </c>
      <c r="AE94">
        <v>0</v>
      </c>
      <c r="AF94">
        <v>0</v>
      </c>
      <c r="AG94">
        <v>0</v>
      </c>
      <c r="AH94" t="s">
        <v>99</v>
      </c>
      <c r="AI94" s="1">
        <v>44574.669895833336</v>
      </c>
      <c r="AJ94">
        <v>427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14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301</v>
      </c>
      <c r="B95" t="s">
        <v>79</v>
      </c>
      <c r="C95" t="s">
        <v>80</v>
      </c>
      <c r="D95" t="s">
        <v>81</v>
      </c>
      <c r="E95" s="2" t="str">
        <f>HYPERLINK("capsilon://?command=openfolder&amp;siteaddress=envoy.emaiq-na2.net&amp;folderid=FX4E634B20-63ED-78D7-E3BD-51350C6B67E1","FX2112147")</f>
        <v>FX2112147</v>
      </c>
      <c r="F95" t="s">
        <v>19</v>
      </c>
      <c r="G95" t="s">
        <v>19</v>
      </c>
      <c r="H95" t="s">
        <v>82</v>
      </c>
      <c r="I95" t="s">
        <v>302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44574.471747685187</v>
      </c>
      <c r="P95" s="1">
        <v>44574.768530092595</v>
      </c>
      <c r="Q95">
        <v>24963</v>
      </c>
      <c r="R95">
        <v>679</v>
      </c>
      <c r="S95" t="b">
        <v>0</v>
      </c>
      <c r="T95" t="s">
        <v>87</v>
      </c>
      <c r="U95" t="b">
        <v>0</v>
      </c>
      <c r="V95" t="s">
        <v>88</v>
      </c>
      <c r="W95" s="1">
        <v>44574.514432870368</v>
      </c>
      <c r="X95">
        <v>462</v>
      </c>
      <c r="Y95">
        <v>52</v>
      </c>
      <c r="Z95">
        <v>0</v>
      </c>
      <c r="AA95">
        <v>52</v>
      </c>
      <c r="AB95">
        <v>0</v>
      </c>
      <c r="AC95">
        <v>6</v>
      </c>
      <c r="AD95">
        <v>14</v>
      </c>
      <c r="AE95">
        <v>0</v>
      </c>
      <c r="AF95">
        <v>0</v>
      </c>
      <c r="AG95">
        <v>0</v>
      </c>
      <c r="AH95" t="s">
        <v>99</v>
      </c>
      <c r="AI95" s="1">
        <v>44574.768530092595</v>
      </c>
      <c r="AJ95">
        <v>182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303</v>
      </c>
      <c r="B96" t="s">
        <v>79</v>
      </c>
      <c r="C96" t="s">
        <v>304</v>
      </c>
      <c r="D96" t="s">
        <v>81</v>
      </c>
      <c r="E96" s="2" t="str">
        <f>HYPERLINK("capsilon://?command=openfolder&amp;siteaddress=envoy.emaiq-na2.net&amp;folderid=FX0A5CC419-B397-11CF-50F5-9B9E3121CF0E","FX220186")</f>
        <v>FX220186</v>
      </c>
      <c r="F96" t="s">
        <v>19</v>
      </c>
      <c r="G96" t="s">
        <v>19</v>
      </c>
      <c r="H96" t="s">
        <v>82</v>
      </c>
      <c r="I96" t="s">
        <v>305</v>
      </c>
      <c r="J96">
        <v>125</v>
      </c>
      <c r="K96" t="s">
        <v>84</v>
      </c>
      <c r="L96" t="s">
        <v>85</v>
      </c>
      <c r="M96" t="s">
        <v>86</v>
      </c>
      <c r="N96">
        <v>1</v>
      </c>
      <c r="O96" s="1">
        <v>44574.490752314814</v>
      </c>
      <c r="P96" s="1">
        <v>44574.576678240737</v>
      </c>
      <c r="Q96">
        <v>6598</v>
      </c>
      <c r="R96">
        <v>826</v>
      </c>
      <c r="S96" t="b">
        <v>0</v>
      </c>
      <c r="T96" t="s">
        <v>87</v>
      </c>
      <c r="U96" t="b">
        <v>0</v>
      </c>
      <c r="V96" t="s">
        <v>103</v>
      </c>
      <c r="W96" s="1">
        <v>44574.576678240737</v>
      </c>
      <c r="X96">
        <v>785</v>
      </c>
      <c r="Y96">
        <v>21</v>
      </c>
      <c r="Z96">
        <v>0</v>
      </c>
      <c r="AA96">
        <v>21</v>
      </c>
      <c r="AB96">
        <v>0</v>
      </c>
      <c r="AC96">
        <v>12</v>
      </c>
      <c r="AD96">
        <v>104</v>
      </c>
      <c r="AE96">
        <v>92</v>
      </c>
      <c r="AF96">
        <v>0</v>
      </c>
      <c r="AG96">
        <v>4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306</v>
      </c>
      <c r="B97" t="s">
        <v>79</v>
      </c>
      <c r="C97" t="s">
        <v>294</v>
      </c>
      <c r="D97" t="s">
        <v>81</v>
      </c>
      <c r="E97" s="2" t="str">
        <f>HYPERLINK("capsilon://?command=openfolder&amp;siteaddress=envoy.emaiq-na2.net&amp;folderid=FX548DD931-5B6F-1A19-527F-F90D2AC06B20","FX220177")</f>
        <v>FX220177</v>
      </c>
      <c r="F97" t="s">
        <v>19</v>
      </c>
      <c r="G97" t="s">
        <v>19</v>
      </c>
      <c r="H97" t="s">
        <v>82</v>
      </c>
      <c r="I97" t="s">
        <v>295</v>
      </c>
      <c r="J97">
        <v>252</v>
      </c>
      <c r="K97" t="s">
        <v>84</v>
      </c>
      <c r="L97" t="s">
        <v>85</v>
      </c>
      <c r="M97" t="s">
        <v>86</v>
      </c>
      <c r="N97">
        <v>2</v>
      </c>
      <c r="O97" s="1">
        <v>44574.50986111111</v>
      </c>
      <c r="P97" s="1">
        <v>44574.699837962966</v>
      </c>
      <c r="Q97">
        <v>9591</v>
      </c>
      <c r="R97">
        <v>6823</v>
      </c>
      <c r="S97" t="b">
        <v>0</v>
      </c>
      <c r="T97" t="s">
        <v>87</v>
      </c>
      <c r="U97" t="b">
        <v>1</v>
      </c>
      <c r="V97" t="s">
        <v>103</v>
      </c>
      <c r="W97" s="1">
        <v>44574.573553240742</v>
      </c>
      <c r="X97">
        <v>4180</v>
      </c>
      <c r="Y97">
        <v>375</v>
      </c>
      <c r="Z97">
        <v>0</v>
      </c>
      <c r="AA97">
        <v>375</v>
      </c>
      <c r="AB97">
        <v>0</v>
      </c>
      <c r="AC97">
        <v>263</v>
      </c>
      <c r="AD97">
        <v>-123</v>
      </c>
      <c r="AE97">
        <v>0</v>
      </c>
      <c r="AF97">
        <v>0</v>
      </c>
      <c r="AG97">
        <v>0</v>
      </c>
      <c r="AH97" t="s">
        <v>99</v>
      </c>
      <c r="AI97" s="1">
        <v>44574.699837962966</v>
      </c>
      <c r="AJ97">
        <v>2586</v>
      </c>
      <c r="AK97">
        <v>15</v>
      </c>
      <c r="AL97">
        <v>0</v>
      </c>
      <c r="AM97">
        <v>15</v>
      </c>
      <c r="AN97">
        <v>0</v>
      </c>
      <c r="AO97">
        <v>15</v>
      </c>
      <c r="AP97">
        <v>-138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307</v>
      </c>
      <c r="B98" t="s">
        <v>79</v>
      </c>
      <c r="C98" t="s">
        <v>308</v>
      </c>
      <c r="D98" t="s">
        <v>81</v>
      </c>
      <c r="E98" s="2" t="str">
        <f>HYPERLINK("capsilon://?command=openfolder&amp;siteaddress=envoy.emaiq-na2.net&amp;folderid=FX76BA68B0-95C9-A365-6952-BFA302E2F118","FX2112310")</f>
        <v>FX2112310</v>
      </c>
      <c r="F98" t="s">
        <v>19</v>
      </c>
      <c r="G98" t="s">
        <v>19</v>
      </c>
      <c r="H98" t="s">
        <v>82</v>
      </c>
      <c r="I98" t="s">
        <v>309</v>
      </c>
      <c r="J98">
        <v>716</v>
      </c>
      <c r="K98" t="s">
        <v>84</v>
      </c>
      <c r="L98" t="s">
        <v>85</v>
      </c>
      <c r="M98" t="s">
        <v>86</v>
      </c>
      <c r="N98">
        <v>1</v>
      </c>
      <c r="O98" s="1">
        <v>44574.524398148147</v>
      </c>
      <c r="P98" s="1">
        <v>44574.635185185187</v>
      </c>
      <c r="Q98">
        <v>4518</v>
      </c>
      <c r="R98">
        <v>5054</v>
      </c>
      <c r="S98" t="b">
        <v>0</v>
      </c>
      <c r="T98" t="s">
        <v>87</v>
      </c>
      <c r="U98" t="b">
        <v>0</v>
      </c>
      <c r="V98" t="s">
        <v>103</v>
      </c>
      <c r="W98" s="1">
        <v>44574.635185185187</v>
      </c>
      <c r="X98">
        <v>5054</v>
      </c>
      <c r="Y98">
        <v>730</v>
      </c>
      <c r="Z98">
        <v>0</v>
      </c>
      <c r="AA98">
        <v>730</v>
      </c>
      <c r="AB98">
        <v>281</v>
      </c>
      <c r="AC98">
        <v>622</v>
      </c>
      <c r="AD98">
        <v>-14</v>
      </c>
      <c r="AE98">
        <v>-158</v>
      </c>
      <c r="AF98">
        <v>0</v>
      </c>
      <c r="AG98">
        <v>3</v>
      </c>
      <c r="AH98" t="s">
        <v>87</v>
      </c>
      <c r="AI98" t="s">
        <v>87</v>
      </c>
      <c r="AJ98" t="s">
        <v>87</v>
      </c>
      <c r="AK98" t="s">
        <v>87</v>
      </c>
      <c r="AL98" t="s">
        <v>87</v>
      </c>
      <c r="AM98" t="s">
        <v>87</v>
      </c>
      <c r="AN98" t="s">
        <v>87</v>
      </c>
      <c r="AO98" t="s">
        <v>87</v>
      </c>
      <c r="AP98" t="s">
        <v>87</v>
      </c>
      <c r="AQ98" t="s">
        <v>87</v>
      </c>
      <c r="AR98" t="s">
        <v>87</v>
      </c>
      <c r="AS98" t="s">
        <v>87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310</v>
      </c>
      <c r="B99" t="s">
        <v>79</v>
      </c>
      <c r="C99" t="s">
        <v>308</v>
      </c>
      <c r="D99" t="s">
        <v>81</v>
      </c>
      <c r="E99" s="2" t="str">
        <f>HYPERLINK("capsilon://?command=openfolder&amp;siteaddress=envoy.emaiq-na2.net&amp;folderid=FX76BA68B0-95C9-A365-6952-BFA302E2F118","FX2112310")</f>
        <v>FX2112310</v>
      </c>
      <c r="F99" t="s">
        <v>19</v>
      </c>
      <c r="G99" t="s">
        <v>19</v>
      </c>
      <c r="H99" t="s">
        <v>82</v>
      </c>
      <c r="I99" t="s">
        <v>311</v>
      </c>
      <c r="J99">
        <v>716</v>
      </c>
      <c r="K99" t="s">
        <v>84</v>
      </c>
      <c r="L99" t="s">
        <v>85</v>
      </c>
      <c r="M99" t="s">
        <v>86</v>
      </c>
      <c r="N99">
        <v>1</v>
      </c>
      <c r="O99" s="1">
        <v>44574.524513888886</v>
      </c>
      <c r="P99" s="1">
        <v>44574.688344907408</v>
      </c>
      <c r="Q99">
        <v>11113</v>
      </c>
      <c r="R99">
        <v>3042</v>
      </c>
      <c r="S99" t="b">
        <v>0</v>
      </c>
      <c r="T99" t="s">
        <v>87</v>
      </c>
      <c r="U99" t="b">
        <v>0</v>
      </c>
      <c r="V99" t="s">
        <v>103</v>
      </c>
      <c r="W99" s="1">
        <v>44574.688344907408</v>
      </c>
      <c r="X99">
        <v>737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716</v>
      </c>
      <c r="AE99">
        <v>672</v>
      </c>
      <c r="AF99">
        <v>0</v>
      </c>
      <c r="AG99">
        <v>9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312</v>
      </c>
      <c r="B100" t="s">
        <v>79</v>
      </c>
      <c r="C100" t="s">
        <v>313</v>
      </c>
      <c r="D100" t="s">
        <v>81</v>
      </c>
      <c r="E100" s="2" t="str">
        <f>HYPERLINK("capsilon://?command=openfolder&amp;siteaddress=envoy.emaiq-na2.net&amp;folderid=FX25ED3544-4928-BCB5-4BBA-A8052E0A5B8D","FX2201184")</f>
        <v>FX2201184</v>
      </c>
      <c r="F100" t="s">
        <v>19</v>
      </c>
      <c r="G100" t="s">
        <v>19</v>
      </c>
      <c r="H100" t="s">
        <v>82</v>
      </c>
      <c r="I100" t="s">
        <v>314</v>
      </c>
      <c r="J100">
        <v>173</v>
      </c>
      <c r="K100" t="s">
        <v>84</v>
      </c>
      <c r="L100" t="s">
        <v>85</v>
      </c>
      <c r="M100" t="s">
        <v>86</v>
      </c>
      <c r="N100">
        <v>2</v>
      </c>
      <c r="O100" s="1">
        <v>44574.54074074074</v>
      </c>
      <c r="P100" s="1">
        <v>44574.776770833334</v>
      </c>
      <c r="Q100">
        <v>18991</v>
      </c>
      <c r="R100">
        <v>1402</v>
      </c>
      <c r="S100" t="b">
        <v>0</v>
      </c>
      <c r="T100" t="s">
        <v>87</v>
      </c>
      <c r="U100" t="b">
        <v>0</v>
      </c>
      <c r="V100" t="s">
        <v>103</v>
      </c>
      <c r="W100" s="1">
        <v>44574.661759259259</v>
      </c>
      <c r="X100">
        <v>690</v>
      </c>
      <c r="Y100">
        <v>168</v>
      </c>
      <c r="Z100">
        <v>0</v>
      </c>
      <c r="AA100">
        <v>168</v>
      </c>
      <c r="AB100">
        <v>0</v>
      </c>
      <c r="AC100">
        <v>74</v>
      </c>
      <c r="AD100">
        <v>5</v>
      </c>
      <c r="AE100">
        <v>0</v>
      </c>
      <c r="AF100">
        <v>0</v>
      </c>
      <c r="AG100">
        <v>0</v>
      </c>
      <c r="AH100" t="s">
        <v>99</v>
      </c>
      <c r="AI100" s="1">
        <v>44574.776770833334</v>
      </c>
      <c r="AJ100">
        <v>712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4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315</v>
      </c>
      <c r="B101" t="s">
        <v>79</v>
      </c>
      <c r="C101" t="s">
        <v>304</v>
      </c>
      <c r="D101" t="s">
        <v>81</v>
      </c>
      <c r="E101" s="2" t="str">
        <f>HYPERLINK("capsilon://?command=openfolder&amp;siteaddress=envoy.emaiq-na2.net&amp;folderid=FX0A5CC419-B397-11CF-50F5-9B9E3121CF0E","FX220186")</f>
        <v>FX220186</v>
      </c>
      <c r="F101" t="s">
        <v>19</v>
      </c>
      <c r="G101" t="s">
        <v>19</v>
      </c>
      <c r="H101" t="s">
        <v>82</v>
      </c>
      <c r="I101" t="s">
        <v>305</v>
      </c>
      <c r="J101">
        <v>194</v>
      </c>
      <c r="K101" t="s">
        <v>84</v>
      </c>
      <c r="L101" t="s">
        <v>85</v>
      </c>
      <c r="M101" t="s">
        <v>86</v>
      </c>
      <c r="N101">
        <v>2</v>
      </c>
      <c r="O101" s="1">
        <v>44574.578020833331</v>
      </c>
      <c r="P101" s="1">
        <v>44574.70988425926</v>
      </c>
      <c r="Q101">
        <v>10191</v>
      </c>
      <c r="R101">
        <v>1202</v>
      </c>
      <c r="S101" t="b">
        <v>0</v>
      </c>
      <c r="T101" t="s">
        <v>87</v>
      </c>
      <c r="U101" t="b">
        <v>1</v>
      </c>
      <c r="V101" t="s">
        <v>103</v>
      </c>
      <c r="W101" s="1">
        <v>44574.64334490741</v>
      </c>
      <c r="X101">
        <v>704</v>
      </c>
      <c r="Y101">
        <v>142</v>
      </c>
      <c r="Z101">
        <v>0</v>
      </c>
      <c r="AA101">
        <v>142</v>
      </c>
      <c r="AB101">
        <v>0</v>
      </c>
      <c r="AC101">
        <v>36</v>
      </c>
      <c r="AD101">
        <v>52</v>
      </c>
      <c r="AE101">
        <v>0</v>
      </c>
      <c r="AF101">
        <v>0</v>
      </c>
      <c r="AG101">
        <v>0</v>
      </c>
      <c r="AH101" t="s">
        <v>99</v>
      </c>
      <c r="AI101" s="1">
        <v>44574.70988425926</v>
      </c>
      <c r="AJ101">
        <v>488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52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316</v>
      </c>
      <c r="B102" t="s">
        <v>79</v>
      </c>
      <c r="C102" t="s">
        <v>275</v>
      </c>
      <c r="D102" t="s">
        <v>81</v>
      </c>
      <c r="E102" s="2" t="str">
        <f>HYPERLINK("capsilon://?command=openfolder&amp;siteaddress=envoy.emaiq-na2.net&amp;folderid=FX56B4F121-F817-F243-0CF8-44D321358528","FX220191")</f>
        <v>FX220191</v>
      </c>
      <c r="F102" t="s">
        <v>19</v>
      </c>
      <c r="G102" t="s">
        <v>19</v>
      </c>
      <c r="H102" t="s">
        <v>82</v>
      </c>
      <c r="I102" t="s">
        <v>317</v>
      </c>
      <c r="J102">
        <v>66</v>
      </c>
      <c r="K102" t="s">
        <v>84</v>
      </c>
      <c r="L102" t="s">
        <v>85</v>
      </c>
      <c r="M102" t="s">
        <v>86</v>
      </c>
      <c r="N102">
        <v>1</v>
      </c>
      <c r="O102" s="1">
        <v>44574.593900462962</v>
      </c>
      <c r="P102" s="1">
        <v>44574.662546296298</v>
      </c>
      <c r="Q102">
        <v>5864</v>
      </c>
      <c r="R102">
        <v>67</v>
      </c>
      <c r="S102" t="b">
        <v>0</v>
      </c>
      <c r="T102" t="s">
        <v>87</v>
      </c>
      <c r="U102" t="b">
        <v>0</v>
      </c>
      <c r="V102" t="s">
        <v>103</v>
      </c>
      <c r="W102" s="1">
        <v>44574.662546296298</v>
      </c>
      <c r="X102">
        <v>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66</v>
      </c>
      <c r="AE102">
        <v>52</v>
      </c>
      <c r="AF102">
        <v>0</v>
      </c>
      <c r="AG102">
        <v>1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318</v>
      </c>
      <c r="B103" t="s">
        <v>79</v>
      </c>
      <c r="C103" t="s">
        <v>308</v>
      </c>
      <c r="D103" t="s">
        <v>81</v>
      </c>
      <c r="E103" s="2" t="str">
        <f>HYPERLINK("capsilon://?command=openfolder&amp;siteaddress=envoy.emaiq-na2.net&amp;folderid=FX76BA68B0-95C9-A365-6952-BFA302E2F118","FX2112310")</f>
        <v>FX2112310</v>
      </c>
      <c r="F103" t="s">
        <v>19</v>
      </c>
      <c r="G103" t="s">
        <v>19</v>
      </c>
      <c r="H103" t="s">
        <v>82</v>
      </c>
      <c r="I103" t="s">
        <v>309</v>
      </c>
      <c r="J103">
        <v>114</v>
      </c>
      <c r="K103" t="s">
        <v>84</v>
      </c>
      <c r="L103" t="s">
        <v>85</v>
      </c>
      <c r="M103" t="s">
        <v>86</v>
      </c>
      <c r="N103">
        <v>2</v>
      </c>
      <c r="O103" s="1">
        <v>44574.635659722226</v>
      </c>
      <c r="P103" s="1">
        <v>44574.760625000003</v>
      </c>
      <c r="Q103">
        <v>6868</v>
      </c>
      <c r="R103">
        <v>3929</v>
      </c>
      <c r="S103" t="b">
        <v>0</v>
      </c>
      <c r="T103" t="s">
        <v>87</v>
      </c>
      <c r="U103" t="b">
        <v>1</v>
      </c>
      <c r="V103" t="s">
        <v>103</v>
      </c>
      <c r="W103" s="1">
        <v>44574.652870370373</v>
      </c>
      <c r="X103">
        <v>822</v>
      </c>
      <c r="Y103">
        <v>116</v>
      </c>
      <c r="Z103">
        <v>0</v>
      </c>
      <c r="AA103">
        <v>116</v>
      </c>
      <c r="AB103">
        <v>281</v>
      </c>
      <c r="AC103">
        <v>56</v>
      </c>
      <c r="AD103">
        <v>-2</v>
      </c>
      <c r="AE103">
        <v>0</v>
      </c>
      <c r="AF103">
        <v>0</v>
      </c>
      <c r="AG103">
        <v>0</v>
      </c>
      <c r="AH103" t="s">
        <v>99</v>
      </c>
      <c r="AI103" s="1">
        <v>44574.760625000003</v>
      </c>
      <c r="AJ103">
        <v>1740</v>
      </c>
      <c r="AK103">
        <v>3</v>
      </c>
      <c r="AL103">
        <v>0</v>
      </c>
      <c r="AM103">
        <v>3</v>
      </c>
      <c r="AN103">
        <v>281</v>
      </c>
      <c r="AO103">
        <v>3</v>
      </c>
      <c r="AP103">
        <v>-5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319</v>
      </c>
      <c r="B104" t="s">
        <v>79</v>
      </c>
      <c r="C104" t="s">
        <v>313</v>
      </c>
      <c r="D104" t="s">
        <v>81</v>
      </c>
      <c r="E104" s="2" t="str">
        <f>HYPERLINK("capsilon://?command=openfolder&amp;siteaddress=envoy.emaiq-na2.net&amp;folderid=FX25ED3544-4928-BCB5-4BBA-A8052E0A5B8D","FX2201184")</f>
        <v>FX2201184</v>
      </c>
      <c r="F104" t="s">
        <v>19</v>
      </c>
      <c r="G104" t="s">
        <v>19</v>
      </c>
      <c r="H104" t="s">
        <v>82</v>
      </c>
      <c r="I104" t="s">
        <v>320</v>
      </c>
      <c r="J104">
        <v>66</v>
      </c>
      <c r="K104" t="s">
        <v>84</v>
      </c>
      <c r="L104" t="s">
        <v>85</v>
      </c>
      <c r="M104" t="s">
        <v>86</v>
      </c>
      <c r="N104">
        <v>2</v>
      </c>
      <c r="O104" s="1">
        <v>44574.638194444444</v>
      </c>
      <c r="P104" s="1">
        <v>44574.780671296299</v>
      </c>
      <c r="Q104">
        <v>11673</v>
      </c>
      <c r="R104">
        <v>637</v>
      </c>
      <c r="S104" t="b">
        <v>0</v>
      </c>
      <c r="T104" t="s">
        <v>87</v>
      </c>
      <c r="U104" t="b">
        <v>0</v>
      </c>
      <c r="V104" t="s">
        <v>103</v>
      </c>
      <c r="W104" s="1">
        <v>44574.666041666664</v>
      </c>
      <c r="X104">
        <v>301</v>
      </c>
      <c r="Y104">
        <v>52</v>
      </c>
      <c r="Z104">
        <v>0</v>
      </c>
      <c r="AA104">
        <v>52</v>
      </c>
      <c r="AB104">
        <v>0</v>
      </c>
      <c r="AC104">
        <v>37</v>
      </c>
      <c r="AD104">
        <v>14</v>
      </c>
      <c r="AE104">
        <v>0</v>
      </c>
      <c r="AF104">
        <v>0</v>
      </c>
      <c r="AG104">
        <v>0</v>
      </c>
      <c r="AH104" t="s">
        <v>99</v>
      </c>
      <c r="AI104" s="1">
        <v>44574.780671296299</v>
      </c>
      <c r="AJ104">
        <v>336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13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321</v>
      </c>
      <c r="B105" t="s">
        <v>79</v>
      </c>
      <c r="C105" t="s">
        <v>322</v>
      </c>
      <c r="D105" t="s">
        <v>81</v>
      </c>
      <c r="E105" s="2" t="str">
        <f>HYPERLINK("capsilon://?command=openfolder&amp;siteaddress=envoy.emaiq-na2.net&amp;folderid=FX3CDEDE84-5565-E7B5-E80A-8357B166281A","FX220193")</f>
        <v>FX220193</v>
      </c>
      <c r="F105" t="s">
        <v>19</v>
      </c>
      <c r="G105" t="s">
        <v>19</v>
      </c>
      <c r="H105" t="s">
        <v>82</v>
      </c>
      <c r="I105" t="s">
        <v>323</v>
      </c>
      <c r="J105">
        <v>219</v>
      </c>
      <c r="K105" t="s">
        <v>84</v>
      </c>
      <c r="L105" t="s">
        <v>85</v>
      </c>
      <c r="M105" t="s">
        <v>86</v>
      </c>
      <c r="N105">
        <v>2</v>
      </c>
      <c r="O105" s="1">
        <v>44574.647233796299</v>
      </c>
      <c r="P105" s="1">
        <v>44574.787777777776</v>
      </c>
      <c r="Q105">
        <v>10490</v>
      </c>
      <c r="R105">
        <v>1653</v>
      </c>
      <c r="S105" t="b">
        <v>0</v>
      </c>
      <c r="T105" t="s">
        <v>87</v>
      </c>
      <c r="U105" t="b">
        <v>0</v>
      </c>
      <c r="V105" t="s">
        <v>103</v>
      </c>
      <c r="W105" s="1">
        <v>44574.679340277777</v>
      </c>
      <c r="X105">
        <v>1040</v>
      </c>
      <c r="Y105">
        <v>195</v>
      </c>
      <c r="Z105">
        <v>0</v>
      </c>
      <c r="AA105">
        <v>195</v>
      </c>
      <c r="AB105">
        <v>0</v>
      </c>
      <c r="AC105">
        <v>103</v>
      </c>
      <c r="AD105">
        <v>24</v>
      </c>
      <c r="AE105">
        <v>0</v>
      </c>
      <c r="AF105">
        <v>0</v>
      </c>
      <c r="AG105">
        <v>0</v>
      </c>
      <c r="AH105" t="s">
        <v>99</v>
      </c>
      <c r="AI105" s="1">
        <v>44574.787777777776</v>
      </c>
      <c r="AJ105">
        <v>613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22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324</v>
      </c>
      <c r="B106" t="s">
        <v>79</v>
      </c>
      <c r="C106" t="s">
        <v>275</v>
      </c>
      <c r="D106" t="s">
        <v>81</v>
      </c>
      <c r="E106" s="2" t="str">
        <f>HYPERLINK("capsilon://?command=openfolder&amp;siteaddress=envoy.emaiq-na2.net&amp;folderid=FX56B4F121-F817-F243-0CF8-44D321358528","FX220191")</f>
        <v>FX220191</v>
      </c>
      <c r="F106" t="s">
        <v>19</v>
      </c>
      <c r="G106" t="s">
        <v>19</v>
      </c>
      <c r="H106" t="s">
        <v>82</v>
      </c>
      <c r="I106" t="s">
        <v>317</v>
      </c>
      <c r="J106">
        <v>38</v>
      </c>
      <c r="K106" t="s">
        <v>84</v>
      </c>
      <c r="L106" t="s">
        <v>85</v>
      </c>
      <c r="M106" t="s">
        <v>86</v>
      </c>
      <c r="N106">
        <v>2</v>
      </c>
      <c r="O106" s="1">
        <v>44574.662928240738</v>
      </c>
      <c r="P106" s="1">
        <v>44574.713842592595</v>
      </c>
      <c r="Q106">
        <v>4147</v>
      </c>
      <c r="R106">
        <v>252</v>
      </c>
      <c r="S106" t="b">
        <v>0</v>
      </c>
      <c r="T106" t="s">
        <v>87</v>
      </c>
      <c r="U106" t="b">
        <v>1</v>
      </c>
      <c r="V106" t="s">
        <v>103</v>
      </c>
      <c r="W106" s="1">
        <v>44574.667303240742</v>
      </c>
      <c r="X106">
        <v>108</v>
      </c>
      <c r="Y106">
        <v>37</v>
      </c>
      <c r="Z106">
        <v>0</v>
      </c>
      <c r="AA106">
        <v>37</v>
      </c>
      <c r="AB106">
        <v>0</v>
      </c>
      <c r="AC106">
        <v>18</v>
      </c>
      <c r="AD106">
        <v>1</v>
      </c>
      <c r="AE106">
        <v>0</v>
      </c>
      <c r="AF106">
        <v>0</v>
      </c>
      <c r="AG106">
        <v>0</v>
      </c>
      <c r="AH106" t="s">
        <v>99</v>
      </c>
      <c r="AI106" s="1">
        <v>44574.713842592595</v>
      </c>
      <c r="AJ106">
        <v>144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325</v>
      </c>
      <c r="B107" t="s">
        <v>79</v>
      </c>
      <c r="C107" t="s">
        <v>326</v>
      </c>
      <c r="D107" t="s">
        <v>81</v>
      </c>
      <c r="E107" s="2" t="str">
        <f>HYPERLINK("capsilon://?command=openfolder&amp;siteaddress=envoy.emaiq-na2.net&amp;folderid=FXA3415458-9AAA-DCEB-1F45-AF4AD9488F87","FX2112382")</f>
        <v>FX2112382</v>
      </c>
      <c r="F107" t="s">
        <v>19</v>
      </c>
      <c r="G107" t="s">
        <v>19</v>
      </c>
      <c r="H107" t="s">
        <v>82</v>
      </c>
      <c r="I107" t="s">
        <v>327</v>
      </c>
      <c r="J107">
        <v>598</v>
      </c>
      <c r="K107" t="s">
        <v>84</v>
      </c>
      <c r="L107" t="s">
        <v>85</v>
      </c>
      <c r="M107" t="s">
        <v>86</v>
      </c>
      <c r="N107">
        <v>1</v>
      </c>
      <c r="O107" s="1">
        <v>44574.66375</v>
      </c>
      <c r="P107" s="1">
        <v>44574.808055555557</v>
      </c>
      <c r="Q107">
        <v>11244</v>
      </c>
      <c r="R107">
        <v>1224</v>
      </c>
      <c r="S107" t="b">
        <v>0</v>
      </c>
      <c r="T107" t="s">
        <v>87</v>
      </c>
      <c r="U107" t="b">
        <v>0</v>
      </c>
      <c r="V107" t="s">
        <v>103</v>
      </c>
      <c r="W107" s="1">
        <v>44574.808055555557</v>
      </c>
      <c r="X107">
        <v>823</v>
      </c>
      <c r="Y107">
        <v>89</v>
      </c>
      <c r="Z107">
        <v>0</v>
      </c>
      <c r="AA107">
        <v>89</v>
      </c>
      <c r="AB107">
        <v>101</v>
      </c>
      <c r="AC107">
        <v>17</v>
      </c>
      <c r="AD107">
        <v>509</v>
      </c>
      <c r="AE107">
        <v>338</v>
      </c>
      <c r="AF107">
        <v>0</v>
      </c>
      <c r="AG107">
        <v>9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328</v>
      </c>
      <c r="B108" t="s">
        <v>79</v>
      </c>
      <c r="C108" t="s">
        <v>80</v>
      </c>
      <c r="D108" t="s">
        <v>81</v>
      </c>
      <c r="E108" s="2" t="str">
        <f>HYPERLINK("capsilon://?command=openfolder&amp;siteaddress=envoy.emaiq-na2.net&amp;folderid=FX4E634B20-63ED-78D7-E3BD-51350C6B67E1","FX2112147")</f>
        <v>FX2112147</v>
      </c>
      <c r="F108" t="s">
        <v>19</v>
      </c>
      <c r="G108" t="s">
        <v>19</v>
      </c>
      <c r="H108" t="s">
        <v>82</v>
      </c>
      <c r="I108" t="s">
        <v>329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44574.679351851853</v>
      </c>
      <c r="P108" s="1">
        <v>44574.831620370373</v>
      </c>
      <c r="Q108">
        <v>12732</v>
      </c>
      <c r="R108">
        <v>424</v>
      </c>
      <c r="S108" t="b">
        <v>0</v>
      </c>
      <c r="T108" t="s">
        <v>87</v>
      </c>
      <c r="U108" t="b">
        <v>0</v>
      </c>
      <c r="V108" t="s">
        <v>103</v>
      </c>
      <c r="W108" s="1">
        <v>44574.810937499999</v>
      </c>
      <c r="X108">
        <v>248</v>
      </c>
      <c r="Y108">
        <v>52</v>
      </c>
      <c r="Z108">
        <v>0</v>
      </c>
      <c r="AA108">
        <v>52</v>
      </c>
      <c r="AB108">
        <v>0</v>
      </c>
      <c r="AC108">
        <v>33</v>
      </c>
      <c r="AD108">
        <v>14</v>
      </c>
      <c r="AE108">
        <v>0</v>
      </c>
      <c r="AF108">
        <v>0</v>
      </c>
      <c r="AG108">
        <v>0</v>
      </c>
      <c r="AH108" t="s">
        <v>99</v>
      </c>
      <c r="AI108" s="1">
        <v>44574.831620370373</v>
      </c>
      <c r="AJ108">
        <v>176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330</v>
      </c>
      <c r="B109" t="s">
        <v>79</v>
      </c>
      <c r="C109" t="s">
        <v>308</v>
      </c>
      <c r="D109" t="s">
        <v>81</v>
      </c>
      <c r="E109" s="2" t="str">
        <f>HYPERLINK("capsilon://?command=openfolder&amp;siteaddress=envoy.emaiq-na2.net&amp;folderid=FX76BA68B0-95C9-A365-6952-BFA302E2F118","FX2112310")</f>
        <v>FX2112310</v>
      </c>
      <c r="F109" t="s">
        <v>19</v>
      </c>
      <c r="G109" t="s">
        <v>19</v>
      </c>
      <c r="H109" t="s">
        <v>82</v>
      </c>
      <c r="I109" t="s">
        <v>311</v>
      </c>
      <c r="J109">
        <v>764</v>
      </c>
      <c r="K109" t="s">
        <v>84</v>
      </c>
      <c r="L109" t="s">
        <v>85</v>
      </c>
      <c r="M109" t="s">
        <v>86</v>
      </c>
      <c r="N109">
        <v>2</v>
      </c>
      <c r="O109" s="1">
        <v>44574.690497685187</v>
      </c>
      <c r="P109" s="1">
        <v>44574.829571759263</v>
      </c>
      <c r="Q109">
        <v>2782</v>
      </c>
      <c r="R109">
        <v>9234</v>
      </c>
      <c r="S109" t="b">
        <v>0</v>
      </c>
      <c r="T109" t="s">
        <v>87</v>
      </c>
      <c r="U109" t="b">
        <v>1</v>
      </c>
      <c r="V109" t="s">
        <v>103</v>
      </c>
      <c r="W109" s="1">
        <v>44574.798518518517</v>
      </c>
      <c r="X109">
        <v>7384</v>
      </c>
      <c r="Y109">
        <v>675</v>
      </c>
      <c r="Z109">
        <v>0</v>
      </c>
      <c r="AA109">
        <v>675</v>
      </c>
      <c r="AB109">
        <v>264</v>
      </c>
      <c r="AC109">
        <v>549</v>
      </c>
      <c r="AD109">
        <v>89</v>
      </c>
      <c r="AE109">
        <v>0</v>
      </c>
      <c r="AF109">
        <v>0</v>
      </c>
      <c r="AG109">
        <v>0</v>
      </c>
      <c r="AH109" t="s">
        <v>99</v>
      </c>
      <c r="AI109" s="1">
        <v>44574.829571759263</v>
      </c>
      <c r="AJ109">
        <v>1830</v>
      </c>
      <c r="AK109">
        <v>5</v>
      </c>
      <c r="AL109">
        <v>0</v>
      </c>
      <c r="AM109">
        <v>5</v>
      </c>
      <c r="AN109">
        <v>264</v>
      </c>
      <c r="AO109">
        <v>5</v>
      </c>
      <c r="AP109">
        <v>84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331</v>
      </c>
      <c r="B110" t="s">
        <v>79</v>
      </c>
      <c r="C110" t="s">
        <v>326</v>
      </c>
      <c r="D110" t="s">
        <v>81</v>
      </c>
      <c r="E110" s="2" t="str">
        <f>HYPERLINK("capsilon://?command=openfolder&amp;siteaddress=envoy.emaiq-na2.net&amp;folderid=FXA3415458-9AAA-DCEB-1F45-AF4AD9488F87","FX2112382")</f>
        <v>FX2112382</v>
      </c>
      <c r="F110" t="s">
        <v>19</v>
      </c>
      <c r="G110" t="s">
        <v>19</v>
      </c>
      <c r="H110" t="s">
        <v>82</v>
      </c>
      <c r="I110" t="s">
        <v>327</v>
      </c>
      <c r="J110">
        <v>457</v>
      </c>
      <c r="K110" t="s">
        <v>84</v>
      </c>
      <c r="L110" t="s">
        <v>85</v>
      </c>
      <c r="M110" t="s">
        <v>86</v>
      </c>
      <c r="N110">
        <v>2</v>
      </c>
      <c r="O110" s="1">
        <v>44574.809664351851</v>
      </c>
      <c r="P110" s="1">
        <v>44574.860150462962</v>
      </c>
      <c r="Q110">
        <v>498</v>
      </c>
      <c r="R110">
        <v>3864</v>
      </c>
      <c r="S110" t="b">
        <v>0</v>
      </c>
      <c r="T110" t="s">
        <v>87</v>
      </c>
      <c r="U110" t="b">
        <v>1</v>
      </c>
      <c r="V110" t="s">
        <v>103</v>
      </c>
      <c r="W110" s="1">
        <v>44574.833541666667</v>
      </c>
      <c r="X110">
        <v>1953</v>
      </c>
      <c r="Y110">
        <v>492</v>
      </c>
      <c r="Z110">
        <v>0</v>
      </c>
      <c r="AA110">
        <v>492</v>
      </c>
      <c r="AB110">
        <v>122</v>
      </c>
      <c r="AC110">
        <v>75</v>
      </c>
      <c r="AD110">
        <v>-35</v>
      </c>
      <c r="AE110">
        <v>0</v>
      </c>
      <c r="AF110">
        <v>0</v>
      </c>
      <c r="AG110">
        <v>0</v>
      </c>
      <c r="AH110" t="s">
        <v>99</v>
      </c>
      <c r="AI110" s="1">
        <v>44574.860150462962</v>
      </c>
      <c r="AJ110">
        <v>60</v>
      </c>
      <c r="AK110">
        <v>0</v>
      </c>
      <c r="AL110">
        <v>0</v>
      </c>
      <c r="AM110">
        <v>0</v>
      </c>
      <c r="AN110">
        <v>122</v>
      </c>
      <c r="AO110">
        <v>0</v>
      </c>
      <c r="AP110">
        <v>-35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332</v>
      </c>
      <c r="B111" t="s">
        <v>79</v>
      </c>
      <c r="C111" t="s">
        <v>169</v>
      </c>
      <c r="D111" t="s">
        <v>81</v>
      </c>
      <c r="E111" s="2" t="str">
        <f>HYPERLINK("capsilon://?command=openfolder&amp;siteaddress=envoy.emaiq-na2.net&amp;folderid=FX377F8B6A-4F57-FF3D-7BCF-73F977FA44BC","FX220149")</f>
        <v>FX220149</v>
      </c>
      <c r="F111" t="s">
        <v>19</v>
      </c>
      <c r="G111" t="s">
        <v>19</v>
      </c>
      <c r="H111" t="s">
        <v>82</v>
      </c>
      <c r="I111" t="s">
        <v>333</v>
      </c>
      <c r="J111">
        <v>30</v>
      </c>
      <c r="K111" t="s">
        <v>84</v>
      </c>
      <c r="L111" t="s">
        <v>85</v>
      </c>
      <c r="M111" t="s">
        <v>86</v>
      </c>
      <c r="N111">
        <v>2</v>
      </c>
      <c r="O111" s="1">
        <v>44575.387592592589</v>
      </c>
      <c r="P111" s="1">
        <v>44575.445636574077</v>
      </c>
      <c r="Q111">
        <v>4563</v>
      </c>
      <c r="R111">
        <v>452</v>
      </c>
      <c r="S111" t="b">
        <v>0</v>
      </c>
      <c r="T111" t="s">
        <v>87</v>
      </c>
      <c r="U111" t="b">
        <v>0</v>
      </c>
      <c r="V111" t="s">
        <v>98</v>
      </c>
      <c r="W111" s="1">
        <v>44575.432187500002</v>
      </c>
      <c r="X111">
        <v>143</v>
      </c>
      <c r="Y111">
        <v>9</v>
      </c>
      <c r="Z111">
        <v>0</v>
      </c>
      <c r="AA111">
        <v>9</v>
      </c>
      <c r="AB111">
        <v>0</v>
      </c>
      <c r="AC111">
        <v>9</v>
      </c>
      <c r="AD111">
        <v>21</v>
      </c>
      <c r="AE111">
        <v>0</v>
      </c>
      <c r="AF111">
        <v>0</v>
      </c>
      <c r="AG111">
        <v>0</v>
      </c>
      <c r="AH111" t="s">
        <v>94</v>
      </c>
      <c r="AI111" s="1">
        <v>44575.445636574077</v>
      </c>
      <c r="AJ111">
        <v>287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21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334</v>
      </c>
      <c r="B112" t="s">
        <v>79</v>
      </c>
      <c r="C112" t="s">
        <v>169</v>
      </c>
      <c r="D112" t="s">
        <v>81</v>
      </c>
      <c r="E112" s="2" t="str">
        <f>HYPERLINK("capsilon://?command=openfolder&amp;siteaddress=envoy.emaiq-na2.net&amp;folderid=FX377F8B6A-4F57-FF3D-7BCF-73F977FA44BC","FX220149")</f>
        <v>FX220149</v>
      </c>
      <c r="F112" t="s">
        <v>19</v>
      </c>
      <c r="G112" t="s">
        <v>19</v>
      </c>
      <c r="H112" t="s">
        <v>82</v>
      </c>
      <c r="I112" t="s">
        <v>335</v>
      </c>
      <c r="J112">
        <v>30</v>
      </c>
      <c r="K112" t="s">
        <v>84</v>
      </c>
      <c r="L112" t="s">
        <v>85</v>
      </c>
      <c r="M112" t="s">
        <v>86</v>
      </c>
      <c r="N112">
        <v>2</v>
      </c>
      <c r="O112" s="1">
        <v>44575.388738425929</v>
      </c>
      <c r="P112" s="1">
        <v>44575.448171296295</v>
      </c>
      <c r="Q112">
        <v>4811</v>
      </c>
      <c r="R112">
        <v>324</v>
      </c>
      <c r="S112" t="b">
        <v>0</v>
      </c>
      <c r="T112" t="s">
        <v>87</v>
      </c>
      <c r="U112" t="b">
        <v>0</v>
      </c>
      <c r="V112" t="s">
        <v>98</v>
      </c>
      <c r="W112" s="1">
        <v>44575.43341435185</v>
      </c>
      <c r="X112">
        <v>105</v>
      </c>
      <c r="Y112">
        <v>9</v>
      </c>
      <c r="Z112">
        <v>0</v>
      </c>
      <c r="AA112">
        <v>9</v>
      </c>
      <c r="AB112">
        <v>0</v>
      </c>
      <c r="AC112">
        <v>9</v>
      </c>
      <c r="AD112">
        <v>21</v>
      </c>
      <c r="AE112">
        <v>0</v>
      </c>
      <c r="AF112">
        <v>0</v>
      </c>
      <c r="AG112">
        <v>0</v>
      </c>
      <c r="AH112" t="s">
        <v>94</v>
      </c>
      <c r="AI112" s="1">
        <v>44575.448171296295</v>
      </c>
      <c r="AJ112">
        <v>219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336</v>
      </c>
      <c r="B113" t="s">
        <v>79</v>
      </c>
      <c r="C113" t="s">
        <v>139</v>
      </c>
      <c r="D113" t="s">
        <v>81</v>
      </c>
      <c r="E113" s="2" t="str">
        <f>HYPERLINK("capsilon://?command=openfolder&amp;siteaddress=envoy.emaiq-na2.net&amp;folderid=FXDFD0BE53-6BD9-C6BD-9515-A838867123BF","FX2112371")</f>
        <v>FX2112371</v>
      </c>
      <c r="F113" t="s">
        <v>19</v>
      </c>
      <c r="G113" t="s">
        <v>19</v>
      </c>
      <c r="H113" t="s">
        <v>82</v>
      </c>
      <c r="I113" t="s">
        <v>337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44575.47184027778</v>
      </c>
      <c r="P113" s="1">
        <v>44575.491064814814</v>
      </c>
      <c r="Q113">
        <v>1031</v>
      </c>
      <c r="R113">
        <v>630</v>
      </c>
      <c r="S113" t="b">
        <v>0</v>
      </c>
      <c r="T113" t="s">
        <v>87</v>
      </c>
      <c r="U113" t="b">
        <v>0</v>
      </c>
      <c r="V113" t="s">
        <v>98</v>
      </c>
      <c r="W113" s="1">
        <v>44575.47828703704</v>
      </c>
      <c r="X113">
        <v>253</v>
      </c>
      <c r="Y113">
        <v>52</v>
      </c>
      <c r="Z113">
        <v>0</v>
      </c>
      <c r="AA113">
        <v>52</v>
      </c>
      <c r="AB113">
        <v>0</v>
      </c>
      <c r="AC113">
        <v>19</v>
      </c>
      <c r="AD113">
        <v>14</v>
      </c>
      <c r="AE113">
        <v>0</v>
      </c>
      <c r="AF113">
        <v>0</v>
      </c>
      <c r="AG113">
        <v>0</v>
      </c>
      <c r="AH113" t="s">
        <v>99</v>
      </c>
      <c r="AI113" s="1">
        <v>44575.491064814814</v>
      </c>
      <c r="AJ113">
        <v>355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14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338</v>
      </c>
      <c r="B114" t="s">
        <v>79</v>
      </c>
      <c r="C114" t="s">
        <v>339</v>
      </c>
      <c r="D114" t="s">
        <v>81</v>
      </c>
      <c r="E114" s="2" t="str">
        <f>HYPERLINK("capsilon://?command=openfolder&amp;siteaddress=envoy.emaiq-na2.net&amp;folderid=FX4EDF5A09-C489-98B0-CBCE-926A5A1B5642","FX2201169")</f>
        <v>FX2201169</v>
      </c>
      <c r="F114" t="s">
        <v>19</v>
      </c>
      <c r="G114" t="s">
        <v>19</v>
      </c>
      <c r="H114" t="s">
        <v>82</v>
      </c>
      <c r="I114" t="s">
        <v>340</v>
      </c>
      <c r="J114">
        <v>220</v>
      </c>
      <c r="K114" t="s">
        <v>84</v>
      </c>
      <c r="L114" t="s">
        <v>85</v>
      </c>
      <c r="M114" t="s">
        <v>86</v>
      </c>
      <c r="N114">
        <v>1</v>
      </c>
      <c r="O114" s="1">
        <v>44575.527025462965</v>
      </c>
      <c r="P114" s="1">
        <v>44575.578379629631</v>
      </c>
      <c r="Q114">
        <v>3819</v>
      </c>
      <c r="R114">
        <v>618</v>
      </c>
      <c r="S114" t="b">
        <v>0</v>
      </c>
      <c r="T114" t="s">
        <v>87</v>
      </c>
      <c r="U114" t="b">
        <v>0</v>
      </c>
      <c r="V114" t="s">
        <v>103</v>
      </c>
      <c r="W114" s="1">
        <v>44575.578379629631</v>
      </c>
      <c r="X114">
        <v>591</v>
      </c>
      <c r="Y114">
        <v>83</v>
      </c>
      <c r="Z114">
        <v>0</v>
      </c>
      <c r="AA114">
        <v>83</v>
      </c>
      <c r="AB114">
        <v>0</v>
      </c>
      <c r="AC114">
        <v>0</v>
      </c>
      <c r="AD114">
        <v>137</v>
      </c>
      <c r="AE114">
        <v>87</v>
      </c>
      <c r="AF114">
        <v>0</v>
      </c>
      <c r="AG114">
        <v>6</v>
      </c>
      <c r="AH114" t="s">
        <v>87</v>
      </c>
      <c r="AI114" t="s">
        <v>87</v>
      </c>
      <c r="AJ114" t="s">
        <v>87</v>
      </c>
      <c r="AK114" t="s">
        <v>87</v>
      </c>
      <c r="AL114" t="s">
        <v>87</v>
      </c>
      <c r="AM114" t="s">
        <v>87</v>
      </c>
      <c r="AN114" t="s">
        <v>87</v>
      </c>
      <c r="AO114" t="s">
        <v>87</v>
      </c>
      <c r="AP114" t="s">
        <v>87</v>
      </c>
      <c r="AQ114" t="s">
        <v>87</v>
      </c>
      <c r="AR114" t="s">
        <v>87</v>
      </c>
      <c r="AS114" t="s">
        <v>87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341</v>
      </c>
      <c r="B115" t="s">
        <v>79</v>
      </c>
      <c r="C115" t="s">
        <v>339</v>
      </c>
      <c r="D115" t="s">
        <v>81</v>
      </c>
      <c r="E115" s="2" t="str">
        <f>HYPERLINK("capsilon://?command=openfolder&amp;siteaddress=envoy.emaiq-na2.net&amp;folderid=FX4EDF5A09-C489-98B0-CBCE-926A5A1B5642","FX2201169")</f>
        <v>FX2201169</v>
      </c>
      <c r="F115" t="s">
        <v>19</v>
      </c>
      <c r="G115" t="s">
        <v>19</v>
      </c>
      <c r="H115" t="s">
        <v>82</v>
      </c>
      <c r="I115" t="s">
        <v>340</v>
      </c>
      <c r="J115">
        <v>208</v>
      </c>
      <c r="K115" t="s">
        <v>84</v>
      </c>
      <c r="L115" t="s">
        <v>85</v>
      </c>
      <c r="M115" t="s">
        <v>86</v>
      </c>
      <c r="N115">
        <v>2</v>
      </c>
      <c r="O115" s="1">
        <v>44575.579629629632</v>
      </c>
      <c r="P115" s="1">
        <v>44575.679456018515</v>
      </c>
      <c r="Q115">
        <v>5015</v>
      </c>
      <c r="R115">
        <v>3610</v>
      </c>
      <c r="S115" t="b">
        <v>0</v>
      </c>
      <c r="T115" t="s">
        <v>87</v>
      </c>
      <c r="U115" t="b">
        <v>1</v>
      </c>
      <c r="V115" t="s">
        <v>103</v>
      </c>
      <c r="W115" s="1">
        <v>44575.617604166669</v>
      </c>
      <c r="X115">
        <v>2863</v>
      </c>
      <c r="Y115">
        <v>233</v>
      </c>
      <c r="Z115">
        <v>0</v>
      </c>
      <c r="AA115">
        <v>233</v>
      </c>
      <c r="AB115">
        <v>10</v>
      </c>
      <c r="AC115">
        <v>155</v>
      </c>
      <c r="AD115">
        <v>-25</v>
      </c>
      <c r="AE115">
        <v>0</v>
      </c>
      <c r="AF115">
        <v>0</v>
      </c>
      <c r="AG115">
        <v>0</v>
      </c>
      <c r="AH115" t="s">
        <v>99</v>
      </c>
      <c r="AI115" s="1">
        <v>44575.679456018515</v>
      </c>
      <c r="AJ115">
        <v>747</v>
      </c>
      <c r="AK115">
        <v>4</v>
      </c>
      <c r="AL115">
        <v>0</v>
      </c>
      <c r="AM115">
        <v>4</v>
      </c>
      <c r="AN115">
        <v>10</v>
      </c>
      <c r="AO115">
        <v>3</v>
      </c>
      <c r="AP115">
        <v>-29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342</v>
      </c>
      <c r="B116" t="s">
        <v>79</v>
      </c>
      <c r="C116" t="s">
        <v>343</v>
      </c>
      <c r="D116" t="s">
        <v>81</v>
      </c>
      <c r="E116" s="2" t="str">
        <f>HYPERLINK("capsilon://?command=openfolder&amp;siteaddress=envoy.emaiq-na2.net&amp;folderid=FXDA914617-A2A2-5847-1741-B01C20656A30","FX2201221")</f>
        <v>FX2201221</v>
      </c>
      <c r="F116" t="s">
        <v>19</v>
      </c>
      <c r="G116" t="s">
        <v>19</v>
      </c>
      <c r="H116" t="s">
        <v>82</v>
      </c>
      <c r="I116" t="s">
        <v>344</v>
      </c>
      <c r="J116">
        <v>38</v>
      </c>
      <c r="K116" t="s">
        <v>84</v>
      </c>
      <c r="L116" t="s">
        <v>85</v>
      </c>
      <c r="M116" t="s">
        <v>86</v>
      </c>
      <c r="N116">
        <v>2</v>
      </c>
      <c r="O116" s="1">
        <v>44575.627025462964</v>
      </c>
      <c r="P116" s="1">
        <v>44575.686307870368</v>
      </c>
      <c r="Q116">
        <v>4561</v>
      </c>
      <c r="R116">
        <v>561</v>
      </c>
      <c r="S116" t="b">
        <v>0</v>
      </c>
      <c r="T116" t="s">
        <v>87</v>
      </c>
      <c r="U116" t="b">
        <v>0</v>
      </c>
      <c r="V116" t="s">
        <v>103</v>
      </c>
      <c r="W116" s="1">
        <v>44575.640694444446</v>
      </c>
      <c r="X116">
        <v>464</v>
      </c>
      <c r="Y116">
        <v>37</v>
      </c>
      <c r="Z116">
        <v>0</v>
      </c>
      <c r="AA116">
        <v>37</v>
      </c>
      <c r="AB116">
        <v>0</v>
      </c>
      <c r="AC116">
        <v>10</v>
      </c>
      <c r="AD116">
        <v>1</v>
      </c>
      <c r="AE116">
        <v>0</v>
      </c>
      <c r="AF116">
        <v>0</v>
      </c>
      <c r="AG116">
        <v>0</v>
      </c>
      <c r="AH116" t="s">
        <v>99</v>
      </c>
      <c r="AI116" s="1">
        <v>44575.686307870368</v>
      </c>
      <c r="AJ116">
        <v>97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345</v>
      </c>
      <c r="B117" t="s">
        <v>79</v>
      </c>
      <c r="C117" t="s">
        <v>346</v>
      </c>
      <c r="D117" t="s">
        <v>81</v>
      </c>
      <c r="E117" s="2" t="str">
        <f>HYPERLINK("capsilon://?command=openfolder&amp;siteaddress=envoy.emaiq-na2.net&amp;folderid=FXBE64D4F2-F734-589A-6ACC-DB35EAA71751","FX2201177")</f>
        <v>FX2201177</v>
      </c>
      <c r="F117" t="s">
        <v>19</v>
      </c>
      <c r="G117" t="s">
        <v>19</v>
      </c>
      <c r="H117" t="s">
        <v>82</v>
      </c>
      <c r="I117" t="s">
        <v>347</v>
      </c>
      <c r="J117">
        <v>153</v>
      </c>
      <c r="K117" t="s">
        <v>84</v>
      </c>
      <c r="L117" t="s">
        <v>85</v>
      </c>
      <c r="M117" t="s">
        <v>86</v>
      </c>
      <c r="N117">
        <v>1</v>
      </c>
      <c r="O117" s="1">
        <v>44575.644583333335</v>
      </c>
      <c r="P117" s="1">
        <v>44575.649594907409</v>
      </c>
      <c r="Q117">
        <v>36</v>
      </c>
      <c r="R117">
        <v>397</v>
      </c>
      <c r="S117" t="b">
        <v>0</v>
      </c>
      <c r="T117" t="s">
        <v>87</v>
      </c>
      <c r="U117" t="b">
        <v>0</v>
      </c>
      <c r="V117" t="s">
        <v>103</v>
      </c>
      <c r="W117" s="1">
        <v>44575.649594907409</v>
      </c>
      <c r="X117">
        <v>397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153</v>
      </c>
      <c r="AE117">
        <v>133</v>
      </c>
      <c r="AF117">
        <v>0</v>
      </c>
      <c r="AG117">
        <v>7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348</v>
      </c>
      <c r="B118" t="s">
        <v>79</v>
      </c>
      <c r="C118" t="s">
        <v>346</v>
      </c>
      <c r="D118" t="s">
        <v>81</v>
      </c>
      <c r="E118" s="2" t="str">
        <f>HYPERLINK("capsilon://?command=openfolder&amp;siteaddress=envoy.emaiq-na2.net&amp;folderid=FXBE64D4F2-F734-589A-6ACC-DB35EAA71751","FX2201177")</f>
        <v>FX2201177</v>
      </c>
      <c r="F118" t="s">
        <v>19</v>
      </c>
      <c r="G118" t="s">
        <v>19</v>
      </c>
      <c r="H118" t="s">
        <v>82</v>
      </c>
      <c r="I118" t="s">
        <v>347</v>
      </c>
      <c r="J118">
        <v>327</v>
      </c>
      <c r="K118" t="s">
        <v>84</v>
      </c>
      <c r="L118" t="s">
        <v>85</v>
      </c>
      <c r="M118" t="s">
        <v>86</v>
      </c>
      <c r="N118">
        <v>2</v>
      </c>
      <c r="O118" s="1">
        <v>44575.650787037041</v>
      </c>
      <c r="P118" s="1">
        <v>44575.685173611113</v>
      </c>
      <c r="Q118">
        <v>723</v>
      </c>
      <c r="R118">
        <v>2248</v>
      </c>
      <c r="S118" t="b">
        <v>0</v>
      </c>
      <c r="T118" t="s">
        <v>87</v>
      </c>
      <c r="U118" t="b">
        <v>1</v>
      </c>
      <c r="V118" t="s">
        <v>103</v>
      </c>
      <c r="W118" s="1">
        <v>44575.671331018515</v>
      </c>
      <c r="X118">
        <v>1755</v>
      </c>
      <c r="Y118">
        <v>216</v>
      </c>
      <c r="Z118">
        <v>0</v>
      </c>
      <c r="AA118">
        <v>216</v>
      </c>
      <c r="AB118">
        <v>0</v>
      </c>
      <c r="AC118">
        <v>123</v>
      </c>
      <c r="AD118">
        <v>111</v>
      </c>
      <c r="AE118">
        <v>0</v>
      </c>
      <c r="AF118">
        <v>0</v>
      </c>
      <c r="AG118">
        <v>0</v>
      </c>
      <c r="AH118" t="s">
        <v>99</v>
      </c>
      <c r="AI118" s="1">
        <v>44575.685173611113</v>
      </c>
      <c r="AJ118">
        <v>493</v>
      </c>
      <c r="AK118">
        <v>2</v>
      </c>
      <c r="AL118">
        <v>0</v>
      </c>
      <c r="AM118">
        <v>2</v>
      </c>
      <c r="AN118">
        <v>0</v>
      </c>
      <c r="AO118">
        <v>1</v>
      </c>
      <c r="AP118">
        <v>109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349</v>
      </c>
      <c r="B119" t="s">
        <v>79</v>
      </c>
      <c r="C119" t="s">
        <v>145</v>
      </c>
      <c r="D119" t="s">
        <v>81</v>
      </c>
      <c r="E119" s="2" t="str">
        <f>HYPERLINK("capsilon://?command=openfolder&amp;siteaddress=envoy.emaiq-na2.net&amp;folderid=FX1E61F7F7-E60D-6A80-52EF-BBC13BA23EA7","FX2112318")</f>
        <v>FX2112318</v>
      </c>
      <c r="F119" t="s">
        <v>19</v>
      </c>
      <c r="G119" t="s">
        <v>19</v>
      </c>
      <c r="H119" t="s">
        <v>82</v>
      </c>
      <c r="I119" t="s">
        <v>350</v>
      </c>
      <c r="J119">
        <v>11</v>
      </c>
      <c r="K119" t="s">
        <v>84</v>
      </c>
      <c r="L119" t="s">
        <v>85</v>
      </c>
      <c r="M119" t="s">
        <v>86</v>
      </c>
      <c r="N119">
        <v>2</v>
      </c>
      <c r="O119" s="1">
        <v>44575.737650462965</v>
      </c>
      <c r="P119" s="1">
        <v>44579.192824074074</v>
      </c>
      <c r="Q119">
        <v>298375</v>
      </c>
      <c r="R119">
        <v>152</v>
      </c>
      <c r="S119" t="b">
        <v>0</v>
      </c>
      <c r="T119" t="s">
        <v>87</v>
      </c>
      <c r="U119" t="b">
        <v>0</v>
      </c>
      <c r="V119" t="s">
        <v>103</v>
      </c>
      <c r="W119" s="1">
        <v>44575.788148148145</v>
      </c>
      <c r="X119">
        <v>116</v>
      </c>
      <c r="Y119">
        <v>0</v>
      </c>
      <c r="Z119">
        <v>0</v>
      </c>
      <c r="AA119">
        <v>0</v>
      </c>
      <c r="AB119">
        <v>5</v>
      </c>
      <c r="AC119">
        <v>0</v>
      </c>
      <c r="AD119">
        <v>11</v>
      </c>
      <c r="AE119">
        <v>0</v>
      </c>
      <c r="AF119">
        <v>0</v>
      </c>
      <c r="AG119">
        <v>0</v>
      </c>
      <c r="AH119" t="s">
        <v>89</v>
      </c>
      <c r="AI119" s="1">
        <v>44579.192824074074</v>
      </c>
      <c r="AJ119">
        <v>36</v>
      </c>
      <c r="AK119">
        <v>0</v>
      </c>
      <c r="AL119">
        <v>0</v>
      </c>
      <c r="AM119">
        <v>0</v>
      </c>
      <c r="AN119">
        <v>5</v>
      </c>
      <c r="AO119">
        <v>0</v>
      </c>
      <c r="AP119">
        <v>11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351</v>
      </c>
      <c r="B120" t="s">
        <v>79</v>
      </c>
      <c r="C120" t="s">
        <v>352</v>
      </c>
      <c r="D120" t="s">
        <v>81</v>
      </c>
      <c r="E120" s="2" t="str">
        <f>HYPERLINK("capsilon://?command=openfolder&amp;siteaddress=envoy.emaiq-na2.net&amp;folderid=FX9942D8C4-FEE7-2B97-4E72-C08B0998F32D","FX2201204")</f>
        <v>FX2201204</v>
      </c>
      <c r="F120" t="s">
        <v>19</v>
      </c>
      <c r="G120" t="s">
        <v>19</v>
      </c>
      <c r="H120" t="s">
        <v>82</v>
      </c>
      <c r="I120" t="s">
        <v>353</v>
      </c>
      <c r="J120">
        <v>242</v>
      </c>
      <c r="K120" t="s">
        <v>84</v>
      </c>
      <c r="L120" t="s">
        <v>85</v>
      </c>
      <c r="M120" t="s">
        <v>86</v>
      </c>
      <c r="N120">
        <v>1</v>
      </c>
      <c r="O120" s="1">
        <v>44575.779120370367</v>
      </c>
      <c r="P120" s="1">
        <v>44575.791712962964</v>
      </c>
      <c r="Q120">
        <v>781</v>
      </c>
      <c r="R120">
        <v>307</v>
      </c>
      <c r="S120" t="b">
        <v>0</v>
      </c>
      <c r="T120" t="s">
        <v>87</v>
      </c>
      <c r="U120" t="b">
        <v>0</v>
      </c>
      <c r="V120" t="s">
        <v>103</v>
      </c>
      <c r="W120" s="1">
        <v>44575.791712962964</v>
      </c>
      <c r="X120">
        <v>307</v>
      </c>
      <c r="Y120">
        <v>69</v>
      </c>
      <c r="Z120">
        <v>0</v>
      </c>
      <c r="AA120">
        <v>69</v>
      </c>
      <c r="AB120">
        <v>0</v>
      </c>
      <c r="AC120">
        <v>0</v>
      </c>
      <c r="AD120">
        <v>173</v>
      </c>
      <c r="AE120">
        <v>148</v>
      </c>
      <c r="AF120">
        <v>0</v>
      </c>
      <c r="AG120">
        <v>5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354</v>
      </c>
      <c r="B121" t="s">
        <v>79</v>
      </c>
      <c r="C121" t="s">
        <v>352</v>
      </c>
      <c r="D121" t="s">
        <v>81</v>
      </c>
      <c r="E121" s="2" t="str">
        <f>HYPERLINK("capsilon://?command=openfolder&amp;siteaddress=envoy.emaiq-na2.net&amp;folderid=FX9942D8C4-FEE7-2B97-4E72-C08B0998F32D","FX2201204")</f>
        <v>FX2201204</v>
      </c>
      <c r="F121" t="s">
        <v>19</v>
      </c>
      <c r="G121" t="s">
        <v>19</v>
      </c>
      <c r="H121" t="s">
        <v>82</v>
      </c>
      <c r="I121" t="s">
        <v>353</v>
      </c>
      <c r="J121">
        <v>233</v>
      </c>
      <c r="K121" t="s">
        <v>84</v>
      </c>
      <c r="L121" t="s">
        <v>85</v>
      </c>
      <c r="M121" t="s">
        <v>86</v>
      </c>
      <c r="N121">
        <v>2</v>
      </c>
      <c r="O121" s="1">
        <v>44575.79283564815</v>
      </c>
      <c r="P121" s="1">
        <v>44579.192395833335</v>
      </c>
      <c r="Q121">
        <v>288130</v>
      </c>
      <c r="R121">
        <v>5592</v>
      </c>
      <c r="S121" t="b">
        <v>0</v>
      </c>
      <c r="T121" t="s">
        <v>87</v>
      </c>
      <c r="U121" t="b">
        <v>1</v>
      </c>
      <c r="V121" t="s">
        <v>103</v>
      </c>
      <c r="W121" s="1">
        <v>44575.820173611108</v>
      </c>
      <c r="X121">
        <v>2355</v>
      </c>
      <c r="Y121">
        <v>185</v>
      </c>
      <c r="Z121">
        <v>0</v>
      </c>
      <c r="AA121">
        <v>185</v>
      </c>
      <c r="AB121">
        <v>69</v>
      </c>
      <c r="AC121">
        <v>143</v>
      </c>
      <c r="AD121">
        <v>48</v>
      </c>
      <c r="AE121">
        <v>0</v>
      </c>
      <c r="AF121">
        <v>0</v>
      </c>
      <c r="AG121">
        <v>0</v>
      </c>
      <c r="AH121" t="s">
        <v>89</v>
      </c>
      <c r="AI121" s="1">
        <v>44579.192395833335</v>
      </c>
      <c r="AJ121">
        <v>3237</v>
      </c>
      <c r="AK121">
        <v>1</v>
      </c>
      <c r="AL121">
        <v>0</v>
      </c>
      <c r="AM121">
        <v>1</v>
      </c>
      <c r="AN121">
        <v>69</v>
      </c>
      <c r="AO121">
        <v>1</v>
      </c>
      <c r="AP121">
        <v>47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355</v>
      </c>
      <c r="B122" t="s">
        <v>79</v>
      </c>
      <c r="C122" t="s">
        <v>194</v>
      </c>
      <c r="D122" t="s">
        <v>81</v>
      </c>
      <c r="E122" s="2" t="str">
        <f>HYPERLINK("capsilon://?command=openfolder&amp;siteaddress=envoy.emaiq-na2.net&amp;folderid=FX84EEDC27-2281-DD1F-AA3C-5246FE825C49","FX2112306")</f>
        <v>FX2112306</v>
      </c>
      <c r="F122" t="s">
        <v>19</v>
      </c>
      <c r="G122" t="s">
        <v>19</v>
      </c>
      <c r="H122" t="s">
        <v>82</v>
      </c>
      <c r="I122" t="s">
        <v>356</v>
      </c>
      <c r="J122">
        <v>66</v>
      </c>
      <c r="K122" t="s">
        <v>84</v>
      </c>
      <c r="L122" t="s">
        <v>85</v>
      </c>
      <c r="M122" t="s">
        <v>86</v>
      </c>
      <c r="N122">
        <v>2</v>
      </c>
      <c r="O122" s="1">
        <v>44566.453761574077</v>
      </c>
      <c r="P122" s="1">
        <v>44566.518414351849</v>
      </c>
      <c r="Q122">
        <v>4090</v>
      </c>
      <c r="R122">
        <v>1496</v>
      </c>
      <c r="S122" t="b">
        <v>0</v>
      </c>
      <c r="T122" t="s">
        <v>87</v>
      </c>
      <c r="U122" t="b">
        <v>0</v>
      </c>
      <c r="V122" t="s">
        <v>88</v>
      </c>
      <c r="W122" s="1">
        <v>44566.479571759257</v>
      </c>
      <c r="X122">
        <v>683</v>
      </c>
      <c r="Y122">
        <v>52</v>
      </c>
      <c r="Z122">
        <v>0</v>
      </c>
      <c r="AA122">
        <v>52</v>
      </c>
      <c r="AB122">
        <v>0</v>
      </c>
      <c r="AC122">
        <v>24</v>
      </c>
      <c r="AD122">
        <v>14</v>
      </c>
      <c r="AE122">
        <v>0</v>
      </c>
      <c r="AF122">
        <v>0</v>
      </c>
      <c r="AG122">
        <v>0</v>
      </c>
      <c r="AH122" t="s">
        <v>89</v>
      </c>
      <c r="AI122" s="1">
        <v>44566.518414351849</v>
      </c>
      <c r="AJ122">
        <v>235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13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357</v>
      </c>
      <c r="B123" t="s">
        <v>79</v>
      </c>
      <c r="C123" t="s">
        <v>139</v>
      </c>
      <c r="D123" t="s">
        <v>81</v>
      </c>
      <c r="E123" s="2" t="str">
        <f>HYPERLINK("capsilon://?command=openfolder&amp;siteaddress=envoy.emaiq-na2.net&amp;folderid=FXDFD0BE53-6BD9-C6BD-9515-A838867123BF","FX2112371")</f>
        <v>FX2112371</v>
      </c>
      <c r="F123" t="s">
        <v>19</v>
      </c>
      <c r="G123" t="s">
        <v>19</v>
      </c>
      <c r="H123" t="s">
        <v>82</v>
      </c>
      <c r="I123" t="s">
        <v>358</v>
      </c>
      <c r="J123">
        <v>66</v>
      </c>
      <c r="K123" t="s">
        <v>84</v>
      </c>
      <c r="L123" t="s">
        <v>85</v>
      </c>
      <c r="M123" t="s">
        <v>86</v>
      </c>
      <c r="N123">
        <v>2</v>
      </c>
      <c r="O123" s="1">
        <v>44579.381006944444</v>
      </c>
      <c r="P123" s="1">
        <v>44579.466053240743</v>
      </c>
      <c r="Q123">
        <v>6610</v>
      </c>
      <c r="R123">
        <v>738</v>
      </c>
      <c r="S123" t="b">
        <v>0</v>
      </c>
      <c r="T123" t="s">
        <v>87</v>
      </c>
      <c r="U123" t="b">
        <v>0</v>
      </c>
      <c r="V123" t="s">
        <v>98</v>
      </c>
      <c r="W123" s="1">
        <v>44579.434560185182</v>
      </c>
      <c r="X123">
        <v>217</v>
      </c>
      <c r="Y123">
        <v>52</v>
      </c>
      <c r="Z123">
        <v>0</v>
      </c>
      <c r="AA123">
        <v>52</v>
      </c>
      <c r="AB123">
        <v>0</v>
      </c>
      <c r="AC123">
        <v>21</v>
      </c>
      <c r="AD123">
        <v>14</v>
      </c>
      <c r="AE123">
        <v>0</v>
      </c>
      <c r="AF123">
        <v>0</v>
      </c>
      <c r="AG123">
        <v>0</v>
      </c>
      <c r="AH123" t="s">
        <v>89</v>
      </c>
      <c r="AI123" s="1">
        <v>44579.466053240743</v>
      </c>
      <c r="AJ123">
        <v>494</v>
      </c>
      <c r="AK123">
        <v>3</v>
      </c>
      <c r="AL123">
        <v>0</v>
      </c>
      <c r="AM123">
        <v>3</v>
      </c>
      <c r="AN123">
        <v>0</v>
      </c>
      <c r="AO123">
        <v>3</v>
      </c>
      <c r="AP123">
        <v>11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359</v>
      </c>
      <c r="B124" t="s">
        <v>79</v>
      </c>
      <c r="C124" t="s">
        <v>360</v>
      </c>
      <c r="D124" t="s">
        <v>81</v>
      </c>
      <c r="E124" s="2" t="str">
        <f>HYPERLINK("capsilon://?command=openfolder&amp;siteaddress=envoy.emaiq-na2.net&amp;folderid=FX43FD3301-2470-E8DB-7BA5-61FC6BA5FD12","FX2201253")</f>
        <v>FX2201253</v>
      </c>
      <c r="F124" t="s">
        <v>19</v>
      </c>
      <c r="G124" t="s">
        <v>19</v>
      </c>
      <c r="H124" t="s">
        <v>82</v>
      </c>
      <c r="I124" t="s">
        <v>361</v>
      </c>
      <c r="J124">
        <v>151</v>
      </c>
      <c r="K124" t="s">
        <v>84</v>
      </c>
      <c r="L124" t="s">
        <v>85</v>
      </c>
      <c r="M124" t="s">
        <v>86</v>
      </c>
      <c r="N124">
        <v>2</v>
      </c>
      <c r="O124" s="1">
        <v>44579.417881944442</v>
      </c>
      <c r="P124" s="1">
        <v>44579.482592592591</v>
      </c>
      <c r="Q124">
        <v>3614</v>
      </c>
      <c r="R124">
        <v>1977</v>
      </c>
      <c r="S124" t="b">
        <v>0</v>
      </c>
      <c r="T124" t="s">
        <v>87</v>
      </c>
      <c r="U124" t="b">
        <v>0</v>
      </c>
      <c r="V124" t="s">
        <v>98</v>
      </c>
      <c r="W124" s="1">
        <v>44579.440995370373</v>
      </c>
      <c r="X124">
        <v>549</v>
      </c>
      <c r="Y124">
        <v>134</v>
      </c>
      <c r="Z124">
        <v>0</v>
      </c>
      <c r="AA124">
        <v>134</v>
      </c>
      <c r="AB124">
        <v>0</v>
      </c>
      <c r="AC124">
        <v>11</v>
      </c>
      <c r="AD124">
        <v>17</v>
      </c>
      <c r="AE124">
        <v>0</v>
      </c>
      <c r="AF124">
        <v>0</v>
      </c>
      <c r="AG124">
        <v>0</v>
      </c>
      <c r="AH124" t="s">
        <v>89</v>
      </c>
      <c r="AI124" s="1">
        <v>44579.482592592591</v>
      </c>
      <c r="AJ124">
        <v>1428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17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362</v>
      </c>
      <c r="B125" t="s">
        <v>79</v>
      </c>
      <c r="C125" t="s">
        <v>288</v>
      </c>
      <c r="D125" t="s">
        <v>81</v>
      </c>
      <c r="E125" s="2" t="str">
        <f>HYPERLINK("capsilon://?command=openfolder&amp;siteaddress=envoy.emaiq-na2.net&amp;folderid=FXA2321DF1-C465-52DE-5861-2778ECBFE34E","FX2201190")</f>
        <v>FX2201190</v>
      </c>
      <c r="F125" t="s">
        <v>19</v>
      </c>
      <c r="G125" t="s">
        <v>19</v>
      </c>
      <c r="H125" t="s">
        <v>82</v>
      </c>
      <c r="I125" t="s">
        <v>363</v>
      </c>
      <c r="J125">
        <v>28</v>
      </c>
      <c r="K125" t="s">
        <v>84</v>
      </c>
      <c r="L125" t="s">
        <v>85</v>
      </c>
      <c r="M125" t="s">
        <v>86</v>
      </c>
      <c r="N125">
        <v>2</v>
      </c>
      <c r="O125" s="1">
        <v>44579.422152777777</v>
      </c>
      <c r="P125" s="1">
        <v>44579.485358796293</v>
      </c>
      <c r="Q125">
        <v>5039</v>
      </c>
      <c r="R125">
        <v>422</v>
      </c>
      <c r="S125" t="b">
        <v>0</v>
      </c>
      <c r="T125" t="s">
        <v>87</v>
      </c>
      <c r="U125" t="b">
        <v>0</v>
      </c>
      <c r="V125" t="s">
        <v>98</v>
      </c>
      <c r="W125" s="1">
        <v>44579.443333333336</v>
      </c>
      <c r="X125">
        <v>163</v>
      </c>
      <c r="Y125">
        <v>21</v>
      </c>
      <c r="Z125">
        <v>0</v>
      </c>
      <c r="AA125">
        <v>21</v>
      </c>
      <c r="AB125">
        <v>0</v>
      </c>
      <c r="AC125">
        <v>5</v>
      </c>
      <c r="AD125">
        <v>7</v>
      </c>
      <c r="AE125">
        <v>0</v>
      </c>
      <c r="AF125">
        <v>0</v>
      </c>
      <c r="AG125">
        <v>0</v>
      </c>
      <c r="AH125" t="s">
        <v>89</v>
      </c>
      <c r="AI125" s="1">
        <v>44579.485358796293</v>
      </c>
      <c r="AJ125">
        <v>238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364</v>
      </c>
      <c r="B126" t="s">
        <v>79</v>
      </c>
      <c r="C126" t="s">
        <v>365</v>
      </c>
      <c r="D126" t="s">
        <v>81</v>
      </c>
      <c r="E126" s="2" t="str">
        <f>HYPERLINK("capsilon://?command=openfolder&amp;siteaddress=envoy.emaiq-na2.net&amp;folderid=FX6F7E3F63-366A-A1C9-732F-C1C65118B100","FX2201142")</f>
        <v>FX2201142</v>
      </c>
      <c r="F126" t="s">
        <v>19</v>
      </c>
      <c r="G126" t="s">
        <v>19</v>
      </c>
      <c r="H126" t="s">
        <v>82</v>
      </c>
      <c r="I126" t="s">
        <v>366</v>
      </c>
      <c r="J126">
        <v>365</v>
      </c>
      <c r="K126" t="s">
        <v>84</v>
      </c>
      <c r="L126" t="s">
        <v>85</v>
      </c>
      <c r="M126" t="s">
        <v>86</v>
      </c>
      <c r="N126">
        <v>1</v>
      </c>
      <c r="O126" s="1">
        <v>44579.480856481481</v>
      </c>
      <c r="P126" s="1">
        <v>44579.537291666667</v>
      </c>
      <c r="Q126">
        <v>3880</v>
      </c>
      <c r="R126">
        <v>996</v>
      </c>
      <c r="S126" t="b">
        <v>0</v>
      </c>
      <c r="T126" t="s">
        <v>87</v>
      </c>
      <c r="U126" t="b">
        <v>0</v>
      </c>
      <c r="V126" t="s">
        <v>103</v>
      </c>
      <c r="W126" s="1">
        <v>44579.537291666667</v>
      </c>
      <c r="X126">
        <v>766</v>
      </c>
      <c r="Y126">
        <v>74</v>
      </c>
      <c r="Z126">
        <v>0</v>
      </c>
      <c r="AA126">
        <v>74</v>
      </c>
      <c r="AB126">
        <v>0</v>
      </c>
      <c r="AC126">
        <v>16</v>
      </c>
      <c r="AD126">
        <v>291</v>
      </c>
      <c r="AE126">
        <v>243</v>
      </c>
      <c r="AF126">
        <v>0</v>
      </c>
      <c r="AG126">
        <v>14</v>
      </c>
      <c r="AH126" t="s">
        <v>87</v>
      </c>
      <c r="AI126" t="s">
        <v>87</v>
      </c>
      <c r="AJ126" t="s">
        <v>87</v>
      </c>
      <c r="AK126" t="s">
        <v>87</v>
      </c>
      <c r="AL126" t="s">
        <v>87</v>
      </c>
      <c r="AM126" t="s">
        <v>87</v>
      </c>
      <c r="AN126" t="s">
        <v>87</v>
      </c>
      <c r="AO126" t="s">
        <v>87</v>
      </c>
      <c r="AP126" t="s">
        <v>87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367</v>
      </c>
      <c r="B127" t="s">
        <v>79</v>
      </c>
      <c r="C127" t="s">
        <v>368</v>
      </c>
      <c r="D127" t="s">
        <v>81</v>
      </c>
      <c r="E127" s="2" t="str">
        <f>HYPERLINK("capsilon://?command=openfolder&amp;siteaddress=envoy.emaiq-na2.net&amp;folderid=FX222CD00D-7335-08BC-A85D-48C26DB68402","FX2201189")</f>
        <v>FX2201189</v>
      </c>
      <c r="F127" t="s">
        <v>19</v>
      </c>
      <c r="G127" t="s">
        <v>19</v>
      </c>
      <c r="H127" t="s">
        <v>82</v>
      </c>
      <c r="I127" t="s">
        <v>369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44579.487233796295</v>
      </c>
      <c r="P127" s="1">
        <v>44579.572881944441</v>
      </c>
      <c r="Q127">
        <v>7158</v>
      </c>
      <c r="R127">
        <v>242</v>
      </c>
      <c r="S127" t="b">
        <v>0</v>
      </c>
      <c r="T127" t="s">
        <v>87</v>
      </c>
      <c r="U127" t="b">
        <v>0</v>
      </c>
      <c r="V127" t="s">
        <v>98</v>
      </c>
      <c r="W127" s="1">
        <v>44579.512233796297</v>
      </c>
      <c r="X127">
        <v>101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99</v>
      </c>
      <c r="AI127" s="1">
        <v>44579.572881944441</v>
      </c>
      <c r="AJ127">
        <v>141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370</v>
      </c>
      <c r="B128" t="s">
        <v>79</v>
      </c>
      <c r="C128" t="s">
        <v>371</v>
      </c>
      <c r="D128" t="s">
        <v>81</v>
      </c>
      <c r="E128" s="2" t="str">
        <f>HYPERLINK("capsilon://?command=openfolder&amp;siteaddress=envoy.emaiq-na2.net&amp;folderid=FX4FCAA7E3-26E0-86A2-4FA1-6B2A779DF8E2","FX2112148")</f>
        <v>FX2112148</v>
      </c>
      <c r="F128" t="s">
        <v>19</v>
      </c>
      <c r="G128" t="s">
        <v>19</v>
      </c>
      <c r="H128" t="s">
        <v>82</v>
      </c>
      <c r="I128" t="s">
        <v>372</v>
      </c>
      <c r="J128">
        <v>30</v>
      </c>
      <c r="K128" t="s">
        <v>84</v>
      </c>
      <c r="L128" t="s">
        <v>85</v>
      </c>
      <c r="M128" t="s">
        <v>86</v>
      </c>
      <c r="N128">
        <v>2</v>
      </c>
      <c r="O128" s="1">
        <v>44579.491875</v>
      </c>
      <c r="P128" s="1">
        <v>44579.573877314811</v>
      </c>
      <c r="Q128">
        <v>6919</v>
      </c>
      <c r="R128">
        <v>166</v>
      </c>
      <c r="S128" t="b">
        <v>0</v>
      </c>
      <c r="T128" t="s">
        <v>87</v>
      </c>
      <c r="U128" t="b">
        <v>0</v>
      </c>
      <c r="V128" t="s">
        <v>103</v>
      </c>
      <c r="W128" s="1">
        <v>44579.538240740738</v>
      </c>
      <c r="X128">
        <v>81</v>
      </c>
      <c r="Y128">
        <v>9</v>
      </c>
      <c r="Z128">
        <v>0</v>
      </c>
      <c r="AA128">
        <v>9</v>
      </c>
      <c r="AB128">
        <v>0</v>
      </c>
      <c r="AC128">
        <v>4</v>
      </c>
      <c r="AD128">
        <v>21</v>
      </c>
      <c r="AE128">
        <v>0</v>
      </c>
      <c r="AF128">
        <v>0</v>
      </c>
      <c r="AG128">
        <v>0</v>
      </c>
      <c r="AH128" t="s">
        <v>99</v>
      </c>
      <c r="AI128" s="1">
        <v>44579.573877314811</v>
      </c>
      <c r="AJ128">
        <v>85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21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373</v>
      </c>
      <c r="B129" t="s">
        <v>79</v>
      </c>
      <c r="C129" t="s">
        <v>374</v>
      </c>
      <c r="D129" t="s">
        <v>81</v>
      </c>
      <c r="E129" s="2" t="str">
        <f>HYPERLINK("capsilon://?command=openfolder&amp;siteaddress=envoy.emaiq-na2.net&amp;folderid=FXFF5278F0-8396-7B58-CA41-BA5D9A177CF6","FX2112262")</f>
        <v>FX2112262</v>
      </c>
      <c r="F129" t="s">
        <v>19</v>
      </c>
      <c r="G129" t="s">
        <v>19</v>
      </c>
      <c r="H129" t="s">
        <v>82</v>
      </c>
      <c r="I129" t="s">
        <v>375</v>
      </c>
      <c r="J129">
        <v>45</v>
      </c>
      <c r="K129" t="s">
        <v>84</v>
      </c>
      <c r="L129" t="s">
        <v>85</v>
      </c>
      <c r="M129" t="s">
        <v>86</v>
      </c>
      <c r="N129">
        <v>2</v>
      </c>
      <c r="O129" s="1">
        <v>44566.45994212963</v>
      </c>
      <c r="P129" s="1">
        <v>44566.585196759261</v>
      </c>
      <c r="Q129">
        <v>10101</v>
      </c>
      <c r="R129">
        <v>721</v>
      </c>
      <c r="S129" t="b">
        <v>0</v>
      </c>
      <c r="T129" t="s">
        <v>87</v>
      </c>
      <c r="U129" t="b">
        <v>0</v>
      </c>
      <c r="V129" t="s">
        <v>88</v>
      </c>
      <c r="W129" s="1">
        <v>44566.484583333331</v>
      </c>
      <c r="X129">
        <v>432</v>
      </c>
      <c r="Y129">
        <v>52</v>
      </c>
      <c r="Z129">
        <v>0</v>
      </c>
      <c r="AA129">
        <v>52</v>
      </c>
      <c r="AB129">
        <v>0</v>
      </c>
      <c r="AC129">
        <v>34</v>
      </c>
      <c r="AD129">
        <v>-7</v>
      </c>
      <c r="AE129">
        <v>0</v>
      </c>
      <c r="AF129">
        <v>0</v>
      </c>
      <c r="AG129">
        <v>0</v>
      </c>
      <c r="AH129" t="s">
        <v>99</v>
      </c>
      <c r="AI129" s="1">
        <v>44566.585196759261</v>
      </c>
      <c r="AJ129">
        <v>274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-7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376</v>
      </c>
      <c r="B130" t="s">
        <v>79</v>
      </c>
      <c r="C130" t="s">
        <v>368</v>
      </c>
      <c r="D130" t="s">
        <v>81</v>
      </c>
      <c r="E130" s="2" t="str">
        <f>HYPERLINK("capsilon://?command=openfolder&amp;siteaddress=envoy.emaiq-na2.net&amp;folderid=FX222CD00D-7335-08BC-A85D-48C26DB68402","FX2201189")</f>
        <v>FX2201189</v>
      </c>
      <c r="F130" t="s">
        <v>19</v>
      </c>
      <c r="G130" t="s">
        <v>19</v>
      </c>
      <c r="H130" t="s">
        <v>82</v>
      </c>
      <c r="I130" t="s">
        <v>377</v>
      </c>
      <c r="J130">
        <v>100</v>
      </c>
      <c r="K130" t="s">
        <v>84</v>
      </c>
      <c r="L130" t="s">
        <v>85</v>
      </c>
      <c r="M130" t="s">
        <v>86</v>
      </c>
      <c r="N130">
        <v>2</v>
      </c>
      <c r="O130" s="1">
        <v>44579.492129629631</v>
      </c>
      <c r="P130" s="1">
        <v>44579.577407407407</v>
      </c>
      <c r="Q130">
        <v>6084</v>
      </c>
      <c r="R130">
        <v>1284</v>
      </c>
      <c r="S130" t="b">
        <v>0</v>
      </c>
      <c r="T130" t="s">
        <v>87</v>
      </c>
      <c r="U130" t="b">
        <v>0</v>
      </c>
      <c r="V130" t="s">
        <v>103</v>
      </c>
      <c r="W130" s="1">
        <v>44579.549583333333</v>
      </c>
      <c r="X130">
        <v>980</v>
      </c>
      <c r="Y130">
        <v>95</v>
      </c>
      <c r="Z130">
        <v>0</v>
      </c>
      <c r="AA130">
        <v>95</v>
      </c>
      <c r="AB130">
        <v>0</v>
      </c>
      <c r="AC130">
        <v>45</v>
      </c>
      <c r="AD130">
        <v>5</v>
      </c>
      <c r="AE130">
        <v>0</v>
      </c>
      <c r="AF130">
        <v>0</v>
      </c>
      <c r="AG130">
        <v>0</v>
      </c>
      <c r="AH130" t="s">
        <v>99</v>
      </c>
      <c r="AI130" s="1">
        <v>44579.577407407407</v>
      </c>
      <c r="AJ130">
        <v>304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378</v>
      </c>
      <c r="B131" t="s">
        <v>79</v>
      </c>
      <c r="C131" t="s">
        <v>368</v>
      </c>
      <c r="D131" t="s">
        <v>81</v>
      </c>
      <c r="E131" s="2" t="str">
        <f>HYPERLINK("capsilon://?command=openfolder&amp;siteaddress=envoy.emaiq-na2.net&amp;folderid=FX222CD00D-7335-08BC-A85D-48C26DB68402","FX2201189")</f>
        <v>FX2201189</v>
      </c>
      <c r="F131" t="s">
        <v>19</v>
      </c>
      <c r="G131" t="s">
        <v>19</v>
      </c>
      <c r="H131" t="s">
        <v>82</v>
      </c>
      <c r="I131" t="s">
        <v>379</v>
      </c>
      <c r="J131">
        <v>28</v>
      </c>
      <c r="K131" t="s">
        <v>84</v>
      </c>
      <c r="L131" t="s">
        <v>85</v>
      </c>
      <c r="M131" t="s">
        <v>86</v>
      </c>
      <c r="N131">
        <v>2</v>
      </c>
      <c r="O131" s="1">
        <v>44579.49454861111</v>
      </c>
      <c r="P131" s="1">
        <v>44579.641458333332</v>
      </c>
      <c r="Q131">
        <v>12286</v>
      </c>
      <c r="R131">
        <v>407</v>
      </c>
      <c r="S131" t="b">
        <v>0</v>
      </c>
      <c r="T131" t="s">
        <v>87</v>
      </c>
      <c r="U131" t="b">
        <v>0</v>
      </c>
      <c r="V131" t="s">
        <v>103</v>
      </c>
      <c r="W131" s="1">
        <v>44579.596261574072</v>
      </c>
      <c r="X131">
        <v>192</v>
      </c>
      <c r="Y131">
        <v>21</v>
      </c>
      <c r="Z131">
        <v>0</v>
      </c>
      <c r="AA131">
        <v>21</v>
      </c>
      <c r="AB131">
        <v>0</v>
      </c>
      <c r="AC131">
        <v>5</v>
      </c>
      <c r="AD131">
        <v>7</v>
      </c>
      <c r="AE131">
        <v>0</v>
      </c>
      <c r="AF131">
        <v>0</v>
      </c>
      <c r="AG131">
        <v>0</v>
      </c>
      <c r="AH131" t="s">
        <v>99</v>
      </c>
      <c r="AI131" s="1">
        <v>44579.641458333332</v>
      </c>
      <c r="AJ131">
        <v>197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380</v>
      </c>
      <c r="B132" t="s">
        <v>79</v>
      </c>
      <c r="C132" t="s">
        <v>365</v>
      </c>
      <c r="D132" t="s">
        <v>81</v>
      </c>
      <c r="E132" s="2" t="str">
        <f>HYPERLINK("capsilon://?command=openfolder&amp;siteaddress=envoy.emaiq-na2.net&amp;folderid=FX6F7E3F63-366A-A1C9-732F-C1C65118B100","FX2201142")</f>
        <v>FX2201142</v>
      </c>
      <c r="F132" t="s">
        <v>19</v>
      </c>
      <c r="G132" t="s">
        <v>19</v>
      </c>
      <c r="H132" t="s">
        <v>82</v>
      </c>
      <c r="I132" t="s">
        <v>366</v>
      </c>
      <c r="J132">
        <v>516</v>
      </c>
      <c r="K132" t="s">
        <v>84</v>
      </c>
      <c r="L132" t="s">
        <v>85</v>
      </c>
      <c r="M132" t="s">
        <v>86</v>
      </c>
      <c r="N132">
        <v>2</v>
      </c>
      <c r="O132" s="1">
        <v>44579.539502314816</v>
      </c>
      <c r="P132" s="1">
        <v>44579.639166666668</v>
      </c>
      <c r="Q132">
        <v>2620</v>
      </c>
      <c r="R132">
        <v>5991</v>
      </c>
      <c r="S132" t="b">
        <v>0</v>
      </c>
      <c r="T132" t="s">
        <v>87</v>
      </c>
      <c r="U132" t="b">
        <v>1</v>
      </c>
      <c r="V132" t="s">
        <v>103</v>
      </c>
      <c r="W132" s="1">
        <v>44579.594027777777</v>
      </c>
      <c r="X132">
        <v>3839</v>
      </c>
      <c r="Y132">
        <v>641</v>
      </c>
      <c r="Z132">
        <v>0</v>
      </c>
      <c r="AA132">
        <v>641</v>
      </c>
      <c r="AB132">
        <v>69</v>
      </c>
      <c r="AC132">
        <v>328</v>
      </c>
      <c r="AD132">
        <v>-125</v>
      </c>
      <c r="AE132">
        <v>0</v>
      </c>
      <c r="AF132">
        <v>0</v>
      </c>
      <c r="AG132">
        <v>0</v>
      </c>
      <c r="AH132" t="s">
        <v>99</v>
      </c>
      <c r="AI132" s="1">
        <v>44579.639166666668</v>
      </c>
      <c r="AJ132">
        <v>1865</v>
      </c>
      <c r="AK132">
        <v>1</v>
      </c>
      <c r="AL132">
        <v>0</v>
      </c>
      <c r="AM132">
        <v>1</v>
      </c>
      <c r="AN132">
        <v>106</v>
      </c>
      <c r="AO132">
        <v>1</v>
      </c>
      <c r="AP132">
        <v>-126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381</v>
      </c>
      <c r="B133" t="s">
        <v>79</v>
      </c>
      <c r="C133" t="s">
        <v>382</v>
      </c>
      <c r="D133" t="s">
        <v>81</v>
      </c>
      <c r="E133" s="2" t="str">
        <f>HYPERLINK("capsilon://?command=openfolder&amp;siteaddress=envoy.emaiq-na2.net&amp;folderid=FX83D1BC0E-70ED-4F0E-48B9-6687A417CDE0","FX2201175")</f>
        <v>FX2201175</v>
      </c>
      <c r="F133" t="s">
        <v>19</v>
      </c>
      <c r="G133" t="s">
        <v>19</v>
      </c>
      <c r="H133" t="s">
        <v>82</v>
      </c>
      <c r="I133" t="s">
        <v>383</v>
      </c>
      <c r="J133">
        <v>631</v>
      </c>
      <c r="K133" t="s">
        <v>84</v>
      </c>
      <c r="L133" t="s">
        <v>85</v>
      </c>
      <c r="M133" t="s">
        <v>86</v>
      </c>
      <c r="N133">
        <v>1</v>
      </c>
      <c r="O133" s="1">
        <v>44579.608969907407</v>
      </c>
      <c r="P133" s="1">
        <v>44579.695717592593</v>
      </c>
      <c r="Q133">
        <v>5906</v>
      </c>
      <c r="R133">
        <v>1589</v>
      </c>
      <c r="S133" t="b">
        <v>0</v>
      </c>
      <c r="T133" t="s">
        <v>87</v>
      </c>
      <c r="U133" t="b">
        <v>0</v>
      </c>
      <c r="V133" t="s">
        <v>103</v>
      </c>
      <c r="W133" s="1">
        <v>44579.695717592593</v>
      </c>
      <c r="X133">
        <v>1541</v>
      </c>
      <c r="Y133">
        <v>425</v>
      </c>
      <c r="Z133">
        <v>0</v>
      </c>
      <c r="AA133">
        <v>425</v>
      </c>
      <c r="AB133">
        <v>0</v>
      </c>
      <c r="AC133">
        <v>0</v>
      </c>
      <c r="AD133">
        <v>206</v>
      </c>
      <c r="AE133">
        <v>126</v>
      </c>
      <c r="AF133">
        <v>0</v>
      </c>
      <c r="AG133">
        <v>16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384</v>
      </c>
      <c r="B134" t="s">
        <v>79</v>
      </c>
      <c r="C134" t="s">
        <v>385</v>
      </c>
      <c r="D134" t="s">
        <v>81</v>
      </c>
      <c r="E134" s="2" t="str">
        <f>HYPERLINK("capsilon://?command=openfolder&amp;siteaddress=envoy.emaiq-na2.net&amp;folderid=FXABA32493-6057-8754-CD87-8BABBEE9954A","FX2201154")</f>
        <v>FX2201154</v>
      </c>
      <c r="F134" t="s">
        <v>19</v>
      </c>
      <c r="G134" t="s">
        <v>19</v>
      </c>
      <c r="H134" t="s">
        <v>82</v>
      </c>
      <c r="I134" t="s">
        <v>386</v>
      </c>
      <c r="J134">
        <v>66</v>
      </c>
      <c r="K134" t="s">
        <v>84</v>
      </c>
      <c r="L134" t="s">
        <v>85</v>
      </c>
      <c r="M134" t="s">
        <v>86</v>
      </c>
      <c r="N134">
        <v>1</v>
      </c>
      <c r="O134" s="1">
        <v>44579.622858796298</v>
      </c>
      <c r="P134" s="1">
        <v>44579.69699074074</v>
      </c>
      <c r="Q134">
        <v>6271</v>
      </c>
      <c r="R134">
        <v>134</v>
      </c>
      <c r="S134" t="b">
        <v>0</v>
      </c>
      <c r="T134" t="s">
        <v>87</v>
      </c>
      <c r="U134" t="b">
        <v>0</v>
      </c>
      <c r="V134" t="s">
        <v>103</v>
      </c>
      <c r="W134" s="1">
        <v>44579.69699074074</v>
      </c>
      <c r="X134">
        <v>109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66</v>
      </c>
      <c r="AE134">
        <v>52</v>
      </c>
      <c r="AF134">
        <v>0</v>
      </c>
      <c r="AG134">
        <v>1</v>
      </c>
      <c r="AH134" t="s">
        <v>87</v>
      </c>
      <c r="AI134" t="s">
        <v>87</v>
      </c>
      <c r="AJ134" t="s">
        <v>87</v>
      </c>
      <c r="AK134" t="s">
        <v>87</v>
      </c>
      <c r="AL134" t="s">
        <v>87</v>
      </c>
      <c r="AM134" t="s">
        <v>87</v>
      </c>
      <c r="AN134" t="s">
        <v>87</v>
      </c>
      <c r="AO134" t="s">
        <v>87</v>
      </c>
      <c r="AP134" t="s">
        <v>87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387</v>
      </c>
      <c r="B135" t="s">
        <v>79</v>
      </c>
      <c r="C135" t="s">
        <v>385</v>
      </c>
      <c r="D135" t="s">
        <v>81</v>
      </c>
      <c r="E135" s="2" t="str">
        <f>HYPERLINK("capsilon://?command=openfolder&amp;siteaddress=envoy.emaiq-na2.net&amp;folderid=FXABA32493-6057-8754-CD87-8BABBEE9954A","FX2201154")</f>
        <v>FX2201154</v>
      </c>
      <c r="F135" t="s">
        <v>19</v>
      </c>
      <c r="G135" t="s">
        <v>19</v>
      </c>
      <c r="H135" t="s">
        <v>82</v>
      </c>
      <c r="I135" t="s">
        <v>388</v>
      </c>
      <c r="J135">
        <v>44</v>
      </c>
      <c r="K135" t="s">
        <v>84</v>
      </c>
      <c r="L135" t="s">
        <v>85</v>
      </c>
      <c r="M135" t="s">
        <v>86</v>
      </c>
      <c r="N135">
        <v>1</v>
      </c>
      <c r="O135" s="1">
        <v>44579.628321759257</v>
      </c>
      <c r="P135" s="1">
        <v>44579.751261574071</v>
      </c>
      <c r="Q135">
        <v>10309</v>
      </c>
      <c r="R135">
        <v>313</v>
      </c>
      <c r="S135" t="b">
        <v>0</v>
      </c>
      <c r="T135" t="s">
        <v>87</v>
      </c>
      <c r="U135" t="b">
        <v>0</v>
      </c>
      <c r="V135" t="s">
        <v>103</v>
      </c>
      <c r="W135" s="1">
        <v>44579.751261574071</v>
      </c>
      <c r="X135">
        <v>270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44</v>
      </c>
      <c r="AE135">
        <v>39</v>
      </c>
      <c r="AF135">
        <v>0</v>
      </c>
      <c r="AG135">
        <v>6</v>
      </c>
      <c r="AH135" t="s">
        <v>87</v>
      </c>
      <c r="AI135" t="s">
        <v>87</v>
      </c>
      <c r="AJ135" t="s">
        <v>87</v>
      </c>
      <c r="AK135" t="s">
        <v>87</v>
      </c>
      <c r="AL135" t="s">
        <v>87</v>
      </c>
      <c r="AM135" t="s">
        <v>87</v>
      </c>
      <c r="AN135" t="s">
        <v>87</v>
      </c>
      <c r="AO135" t="s">
        <v>87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389</v>
      </c>
      <c r="B136" t="s">
        <v>79</v>
      </c>
      <c r="C136" t="s">
        <v>385</v>
      </c>
      <c r="D136" t="s">
        <v>81</v>
      </c>
      <c r="E136" s="2" t="str">
        <f>HYPERLINK("capsilon://?command=openfolder&amp;siteaddress=envoy.emaiq-na2.net&amp;folderid=FXABA32493-6057-8754-CD87-8BABBEE9954A","FX2201154")</f>
        <v>FX2201154</v>
      </c>
      <c r="F136" t="s">
        <v>19</v>
      </c>
      <c r="G136" t="s">
        <v>19</v>
      </c>
      <c r="H136" t="s">
        <v>82</v>
      </c>
      <c r="I136" t="s">
        <v>390</v>
      </c>
      <c r="J136">
        <v>38</v>
      </c>
      <c r="K136" t="s">
        <v>84</v>
      </c>
      <c r="L136" t="s">
        <v>85</v>
      </c>
      <c r="M136" t="s">
        <v>86</v>
      </c>
      <c r="N136">
        <v>2</v>
      </c>
      <c r="O136" s="1">
        <v>44579.630208333336</v>
      </c>
      <c r="P136" s="1">
        <v>44579.830914351849</v>
      </c>
      <c r="Q136">
        <v>17071</v>
      </c>
      <c r="R136">
        <v>270</v>
      </c>
      <c r="S136" t="b">
        <v>0</v>
      </c>
      <c r="T136" t="s">
        <v>87</v>
      </c>
      <c r="U136" t="b">
        <v>0</v>
      </c>
      <c r="V136" t="s">
        <v>103</v>
      </c>
      <c r="W136" s="1">
        <v>44579.752800925926</v>
      </c>
      <c r="X136">
        <v>133</v>
      </c>
      <c r="Y136">
        <v>37</v>
      </c>
      <c r="Z136">
        <v>0</v>
      </c>
      <c r="AA136">
        <v>37</v>
      </c>
      <c r="AB136">
        <v>0</v>
      </c>
      <c r="AC136">
        <v>22</v>
      </c>
      <c r="AD136">
        <v>1</v>
      </c>
      <c r="AE136">
        <v>0</v>
      </c>
      <c r="AF136">
        <v>0</v>
      </c>
      <c r="AG136">
        <v>0</v>
      </c>
      <c r="AH136" t="s">
        <v>99</v>
      </c>
      <c r="AI136" s="1">
        <v>44579.830914351849</v>
      </c>
      <c r="AJ136">
        <v>137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391</v>
      </c>
      <c r="B137" t="s">
        <v>79</v>
      </c>
      <c r="C137" t="s">
        <v>392</v>
      </c>
      <c r="D137" t="s">
        <v>81</v>
      </c>
      <c r="E137" s="2" t="str">
        <f>HYPERLINK("capsilon://?command=openfolder&amp;siteaddress=envoy.emaiq-na2.net&amp;folderid=FX848AE926-6FC0-3BDD-3DBF-9196407A250C","FX211225")</f>
        <v>FX211225</v>
      </c>
      <c r="F137" t="s">
        <v>19</v>
      </c>
      <c r="G137" t="s">
        <v>19</v>
      </c>
      <c r="H137" t="s">
        <v>82</v>
      </c>
      <c r="I137" t="s">
        <v>393</v>
      </c>
      <c r="J137">
        <v>11</v>
      </c>
      <c r="K137" t="s">
        <v>84</v>
      </c>
      <c r="L137" t="s">
        <v>85</v>
      </c>
      <c r="M137" t="s">
        <v>86</v>
      </c>
      <c r="N137">
        <v>2</v>
      </c>
      <c r="O137" s="1">
        <v>44564.772326388891</v>
      </c>
      <c r="P137" s="1">
        <v>44564.832881944443</v>
      </c>
      <c r="Q137">
        <v>5109</v>
      </c>
      <c r="R137">
        <v>123</v>
      </c>
      <c r="S137" t="b">
        <v>0</v>
      </c>
      <c r="T137" t="s">
        <v>87</v>
      </c>
      <c r="U137" t="b">
        <v>0</v>
      </c>
      <c r="V137" t="s">
        <v>103</v>
      </c>
      <c r="W137" s="1">
        <v>44564.791562500002</v>
      </c>
      <c r="X137">
        <v>97</v>
      </c>
      <c r="Y137">
        <v>0</v>
      </c>
      <c r="Z137">
        <v>0</v>
      </c>
      <c r="AA137">
        <v>0</v>
      </c>
      <c r="AB137">
        <v>5</v>
      </c>
      <c r="AC137">
        <v>0</v>
      </c>
      <c r="AD137">
        <v>11</v>
      </c>
      <c r="AE137">
        <v>0</v>
      </c>
      <c r="AF137">
        <v>0</v>
      </c>
      <c r="AG137">
        <v>0</v>
      </c>
      <c r="AH137" t="s">
        <v>99</v>
      </c>
      <c r="AI137" s="1">
        <v>44564.832881944443</v>
      </c>
      <c r="AJ137">
        <v>9</v>
      </c>
      <c r="AK137">
        <v>0</v>
      </c>
      <c r="AL137">
        <v>0</v>
      </c>
      <c r="AM137">
        <v>0</v>
      </c>
      <c r="AN137">
        <v>5</v>
      </c>
      <c r="AO137">
        <v>0</v>
      </c>
      <c r="AP137">
        <v>11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394</v>
      </c>
      <c r="B138" t="s">
        <v>79</v>
      </c>
      <c r="C138" t="s">
        <v>374</v>
      </c>
      <c r="D138" t="s">
        <v>81</v>
      </c>
      <c r="E138" s="2" t="str">
        <f>HYPERLINK("capsilon://?command=openfolder&amp;siteaddress=envoy.emaiq-na2.net&amp;folderid=FXFF5278F0-8396-7B58-CA41-BA5D9A177CF6","FX2112262")</f>
        <v>FX2112262</v>
      </c>
      <c r="F138" t="s">
        <v>19</v>
      </c>
      <c r="G138" t="s">
        <v>19</v>
      </c>
      <c r="H138" t="s">
        <v>82</v>
      </c>
      <c r="I138" t="s">
        <v>395</v>
      </c>
      <c r="J138">
        <v>45</v>
      </c>
      <c r="K138" t="s">
        <v>84</v>
      </c>
      <c r="L138" t="s">
        <v>85</v>
      </c>
      <c r="M138" t="s">
        <v>86</v>
      </c>
      <c r="N138">
        <v>2</v>
      </c>
      <c r="O138" s="1">
        <v>44566.460659722223</v>
      </c>
      <c r="P138" s="1">
        <v>44566.587824074071</v>
      </c>
      <c r="Q138">
        <v>10418</v>
      </c>
      <c r="R138">
        <v>569</v>
      </c>
      <c r="S138" t="b">
        <v>0</v>
      </c>
      <c r="T138" t="s">
        <v>87</v>
      </c>
      <c r="U138" t="b">
        <v>0</v>
      </c>
      <c r="V138" t="s">
        <v>88</v>
      </c>
      <c r="W138" s="1">
        <v>44566.488553240742</v>
      </c>
      <c r="X138">
        <v>343</v>
      </c>
      <c r="Y138">
        <v>52</v>
      </c>
      <c r="Z138">
        <v>0</v>
      </c>
      <c r="AA138">
        <v>52</v>
      </c>
      <c r="AB138">
        <v>0</v>
      </c>
      <c r="AC138">
        <v>34</v>
      </c>
      <c r="AD138">
        <v>-7</v>
      </c>
      <c r="AE138">
        <v>0</v>
      </c>
      <c r="AF138">
        <v>0</v>
      </c>
      <c r="AG138">
        <v>0</v>
      </c>
      <c r="AH138" t="s">
        <v>99</v>
      </c>
      <c r="AI138" s="1">
        <v>44566.587824074071</v>
      </c>
      <c r="AJ138">
        <v>226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-7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396</v>
      </c>
      <c r="B139" t="s">
        <v>79</v>
      </c>
      <c r="C139" t="s">
        <v>397</v>
      </c>
      <c r="D139" t="s">
        <v>81</v>
      </c>
      <c r="E139" s="2" t="str">
        <f>HYPERLINK("capsilon://?command=openfolder&amp;siteaddress=envoy.emaiq-na2.net&amp;folderid=FXEBA453CA-218B-457A-24E3-002FABCF7116","FX2201192")</f>
        <v>FX2201192</v>
      </c>
      <c r="F139" t="s">
        <v>19</v>
      </c>
      <c r="G139" t="s">
        <v>19</v>
      </c>
      <c r="H139" t="s">
        <v>82</v>
      </c>
      <c r="I139" t="s">
        <v>398</v>
      </c>
      <c r="J139">
        <v>159</v>
      </c>
      <c r="K139" t="s">
        <v>84</v>
      </c>
      <c r="L139" t="s">
        <v>85</v>
      </c>
      <c r="M139" t="s">
        <v>86</v>
      </c>
      <c r="N139">
        <v>1</v>
      </c>
      <c r="O139" s="1">
        <v>44579.686342592591</v>
      </c>
      <c r="P139" s="1">
        <v>44579.767905092594</v>
      </c>
      <c r="Q139">
        <v>6830</v>
      </c>
      <c r="R139">
        <v>217</v>
      </c>
      <c r="S139" t="b">
        <v>0</v>
      </c>
      <c r="T139" t="s">
        <v>87</v>
      </c>
      <c r="U139" t="b">
        <v>0</v>
      </c>
      <c r="V139" t="s">
        <v>103</v>
      </c>
      <c r="W139" s="1">
        <v>44579.767905092594</v>
      </c>
      <c r="X139">
        <v>217</v>
      </c>
      <c r="Y139">
        <v>78</v>
      </c>
      <c r="Z139">
        <v>0</v>
      </c>
      <c r="AA139">
        <v>78</v>
      </c>
      <c r="AB139">
        <v>0</v>
      </c>
      <c r="AC139">
        <v>13</v>
      </c>
      <c r="AD139">
        <v>81</v>
      </c>
      <c r="AE139">
        <v>52</v>
      </c>
      <c r="AF139">
        <v>0</v>
      </c>
      <c r="AG139">
        <v>1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399</v>
      </c>
      <c r="B140" t="s">
        <v>79</v>
      </c>
      <c r="C140" t="s">
        <v>382</v>
      </c>
      <c r="D140" t="s">
        <v>81</v>
      </c>
      <c r="E140" s="2" t="str">
        <f>HYPERLINK("capsilon://?command=openfolder&amp;siteaddress=envoy.emaiq-na2.net&amp;folderid=FX83D1BC0E-70ED-4F0E-48B9-6687A417CDE0","FX2201175")</f>
        <v>FX2201175</v>
      </c>
      <c r="F140" t="s">
        <v>19</v>
      </c>
      <c r="G140" t="s">
        <v>19</v>
      </c>
      <c r="H140" t="s">
        <v>82</v>
      </c>
      <c r="I140" t="s">
        <v>383</v>
      </c>
      <c r="J140">
        <v>448</v>
      </c>
      <c r="K140" t="s">
        <v>84</v>
      </c>
      <c r="L140" t="s">
        <v>85</v>
      </c>
      <c r="M140" t="s">
        <v>86</v>
      </c>
      <c r="N140">
        <v>2</v>
      </c>
      <c r="O140" s="1">
        <v>44579.696550925924</v>
      </c>
      <c r="P140" s="1">
        <v>44579.80431712963</v>
      </c>
      <c r="Q140">
        <v>4835</v>
      </c>
      <c r="R140">
        <v>4476</v>
      </c>
      <c r="S140" t="b">
        <v>0</v>
      </c>
      <c r="T140" t="s">
        <v>87</v>
      </c>
      <c r="U140" t="b">
        <v>1</v>
      </c>
      <c r="V140" t="s">
        <v>103</v>
      </c>
      <c r="W140" s="1">
        <v>44579.748124999998</v>
      </c>
      <c r="X140">
        <v>2507</v>
      </c>
      <c r="Y140">
        <v>380</v>
      </c>
      <c r="Z140">
        <v>0</v>
      </c>
      <c r="AA140">
        <v>380</v>
      </c>
      <c r="AB140">
        <v>384</v>
      </c>
      <c r="AC140">
        <v>139</v>
      </c>
      <c r="AD140">
        <v>68</v>
      </c>
      <c r="AE140">
        <v>0</v>
      </c>
      <c r="AF140">
        <v>0</v>
      </c>
      <c r="AG140">
        <v>0</v>
      </c>
      <c r="AH140" t="s">
        <v>99</v>
      </c>
      <c r="AI140" s="1">
        <v>44579.80431712963</v>
      </c>
      <c r="AJ140">
        <v>1710</v>
      </c>
      <c r="AK140">
        <v>1</v>
      </c>
      <c r="AL140">
        <v>0</v>
      </c>
      <c r="AM140">
        <v>1</v>
      </c>
      <c r="AN140">
        <v>384</v>
      </c>
      <c r="AO140">
        <v>1</v>
      </c>
      <c r="AP140">
        <v>67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400</v>
      </c>
      <c r="B141" t="s">
        <v>79</v>
      </c>
      <c r="C141" t="s">
        <v>385</v>
      </c>
      <c r="D141" t="s">
        <v>81</v>
      </c>
      <c r="E141" s="2" t="str">
        <f>HYPERLINK("capsilon://?command=openfolder&amp;siteaddress=envoy.emaiq-na2.net&amp;folderid=FXABA32493-6057-8754-CD87-8BABBEE9954A","FX2201154")</f>
        <v>FX2201154</v>
      </c>
      <c r="F141" t="s">
        <v>19</v>
      </c>
      <c r="G141" t="s">
        <v>19</v>
      </c>
      <c r="H141" t="s">
        <v>82</v>
      </c>
      <c r="I141" t="s">
        <v>386</v>
      </c>
      <c r="J141">
        <v>38</v>
      </c>
      <c r="K141" t="s">
        <v>84</v>
      </c>
      <c r="L141" t="s">
        <v>85</v>
      </c>
      <c r="M141" t="s">
        <v>86</v>
      </c>
      <c r="N141">
        <v>2</v>
      </c>
      <c r="O141" s="1">
        <v>44579.69734953704</v>
      </c>
      <c r="P141" s="1">
        <v>44579.707615740743</v>
      </c>
      <c r="Q141">
        <v>566</v>
      </c>
      <c r="R141">
        <v>321</v>
      </c>
      <c r="S141" t="b">
        <v>0</v>
      </c>
      <c r="T141" t="s">
        <v>87</v>
      </c>
      <c r="U141" t="b">
        <v>1</v>
      </c>
      <c r="V141" t="s">
        <v>103</v>
      </c>
      <c r="W141" s="1">
        <v>44579.698634259257</v>
      </c>
      <c r="X141">
        <v>108</v>
      </c>
      <c r="Y141">
        <v>37</v>
      </c>
      <c r="Z141">
        <v>0</v>
      </c>
      <c r="AA141">
        <v>37</v>
      </c>
      <c r="AB141">
        <v>0</v>
      </c>
      <c r="AC141">
        <v>22</v>
      </c>
      <c r="AD141">
        <v>1</v>
      </c>
      <c r="AE141">
        <v>0</v>
      </c>
      <c r="AF141">
        <v>0</v>
      </c>
      <c r="AG141">
        <v>0</v>
      </c>
      <c r="AH141" t="s">
        <v>99</v>
      </c>
      <c r="AI141" s="1">
        <v>44579.707615740743</v>
      </c>
      <c r="AJ141">
        <v>213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401</v>
      </c>
      <c r="B142" t="s">
        <v>79</v>
      </c>
      <c r="C142" t="s">
        <v>297</v>
      </c>
      <c r="D142" t="s">
        <v>81</v>
      </c>
      <c r="E142" s="2" t="str">
        <f>HYPERLINK("capsilon://?command=openfolder&amp;siteaddress=envoy.emaiq-na2.net&amp;folderid=FX134F967F-649B-8E51-6B30-8D10BE26AA3A","FX2112273")</f>
        <v>FX2112273</v>
      </c>
      <c r="F142" t="s">
        <v>19</v>
      </c>
      <c r="G142" t="s">
        <v>19</v>
      </c>
      <c r="H142" t="s">
        <v>82</v>
      </c>
      <c r="I142" t="s">
        <v>402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44579.728101851855</v>
      </c>
      <c r="P142" s="1">
        <v>44579.832928240743</v>
      </c>
      <c r="Q142">
        <v>8461</v>
      </c>
      <c r="R142">
        <v>596</v>
      </c>
      <c r="S142" t="b">
        <v>0</v>
      </c>
      <c r="T142" t="s">
        <v>87</v>
      </c>
      <c r="U142" t="b">
        <v>0</v>
      </c>
      <c r="V142" t="s">
        <v>103</v>
      </c>
      <c r="W142" s="1">
        <v>44579.772835648146</v>
      </c>
      <c r="X142">
        <v>410</v>
      </c>
      <c r="Y142">
        <v>52</v>
      </c>
      <c r="Z142">
        <v>0</v>
      </c>
      <c r="AA142">
        <v>52</v>
      </c>
      <c r="AB142">
        <v>0</v>
      </c>
      <c r="AC142">
        <v>27</v>
      </c>
      <c r="AD142">
        <v>14</v>
      </c>
      <c r="AE142">
        <v>0</v>
      </c>
      <c r="AF142">
        <v>0</v>
      </c>
      <c r="AG142">
        <v>0</v>
      </c>
      <c r="AH142" t="s">
        <v>99</v>
      </c>
      <c r="AI142" s="1">
        <v>44579.832928240743</v>
      </c>
      <c r="AJ142">
        <v>173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403</v>
      </c>
      <c r="B143" t="s">
        <v>79</v>
      </c>
      <c r="C143" t="s">
        <v>297</v>
      </c>
      <c r="D143" t="s">
        <v>81</v>
      </c>
      <c r="E143" s="2" t="str">
        <f>HYPERLINK("capsilon://?command=openfolder&amp;siteaddress=envoy.emaiq-na2.net&amp;folderid=FX134F967F-649B-8E51-6B30-8D10BE26AA3A","FX2112273")</f>
        <v>FX2112273</v>
      </c>
      <c r="F143" t="s">
        <v>19</v>
      </c>
      <c r="G143" t="s">
        <v>19</v>
      </c>
      <c r="H143" t="s">
        <v>82</v>
      </c>
      <c r="I143" t="s">
        <v>404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44579.729467592595</v>
      </c>
      <c r="P143" s="1">
        <v>44579.833148148151</v>
      </c>
      <c r="Q143">
        <v>8910</v>
      </c>
      <c r="R143">
        <v>48</v>
      </c>
      <c r="S143" t="b">
        <v>0</v>
      </c>
      <c r="T143" t="s">
        <v>87</v>
      </c>
      <c r="U143" t="b">
        <v>0</v>
      </c>
      <c r="V143" t="s">
        <v>103</v>
      </c>
      <c r="W143" s="1">
        <v>44579.776712962965</v>
      </c>
      <c r="X143">
        <v>30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66</v>
      </c>
      <c r="AE143">
        <v>0</v>
      </c>
      <c r="AF143">
        <v>0</v>
      </c>
      <c r="AG143">
        <v>0</v>
      </c>
      <c r="AH143" t="s">
        <v>99</v>
      </c>
      <c r="AI143" s="1">
        <v>44579.833148148151</v>
      </c>
      <c r="AJ143">
        <v>18</v>
      </c>
      <c r="AK143">
        <v>0</v>
      </c>
      <c r="AL143">
        <v>0</v>
      </c>
      <c r="AM143">
        <v>0</v>
      </c>
      <c r="AN143">
        <v>52</v>
      </c>
      <c r="AO143">
        <v>0</v>
      </c>
      <c r="AP143">
        <v>66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405</v>
      </c>
      <c r="B144" t="s">
        <v>79</v>
      </c>
      <c r="C144" t="s">
        <v>385</v>
      </c>
      <c r="D144" t="s">
        <v>81</v>
      </c>
      <c r="E144" s="2" t="str">
        <f>HYPERLINK("capsilon://?command=openfolder&amp;siteaddress=envoy.emaiq-na2.net&amp;folderid=FXABA32493-6057-8754-CD87-8BABBEE9954A","FX2201154")</f>
        <v>FX2201154</v>
      </c>
      <c r="F144" t="s">
        <v>19</v>
      </c>
      <c r="G144" t="s">
        <v>19</v>
      </c>
      <c r="H144" t="s">
        <v>82</v>
      </c>
      <c r="I144" t="s">
        <v>406</v>
      </c>
      <c r="J144">
        <v>44</v>
      </c>
      <c r="K144" t="s">
        <v>84</v>
      </c>
      <c r="L144" t="s">
        <v>85</v>
      </c>
      <c r="M144" t="s">
        <v>86</v>
      </c>
      <c r="N144">
        <v>1</v>
      </c>
      <c r="O144" s="1">
        <v>44579.733634259261</v>
      </c>
      <c r="P144" s="1">
        <v>44579.779131944444</v>
      </c>
      <c r="Q144">
        <v>3723</v>
      </c>
      <c r="R144">
        <v>208</v>
      </c>
      <c r="S144" t="b">
        <v>0</v>
      </c>
      <c r="T144" t="s">
        <v>87</v>
      </c>
      <c r="U144" t="b">
        <v>0</v>
      </c>
      <c r="V144" t="s">
        <v>103</v>
      </c>
      <c r="W144" s="1">
        <v>44579.779131944444</v>
      </c>
      <c r="X144">
        <v>208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44</v>
      </c>
      <c r="AE144">
        <v>39</v>
      </c>
      <c r="AF144">
        <v>0</v>
      </c>
      <c r="AG144">
        <v>6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407</v>
      </c>
      <c r="B145" t="s">
        <v>79</v>
      </c>
      <c r="C145" t="s">
        <v>408</v>
      </c>
      <c r="D145" t="s">
        <v>81</v>
      </c>
      <c r="E145" s="2" t="str">
        <f>HYPERLINK("capsilon://?command=openfolder&amp;siteaddress=envoy.emaiq-na2.net&amp;folderid=FX95151097-00CA-2F1A-EA21-06F08C28531A","FX220143")</f>
        <v>FX220143</v>
      </c>
      <c r="F145" t="s">
        <v>19</v>
      </c>
      <c r="G145" t="s">
        <v>19</v>
      </c>
      <c r="H145" t="s">
        <v>82</v>
      </c>
      <c r="I145" t="s">
        <v>409</v>
      </c>
      <c r="J145">
        <v>474</v>
      </c>
      <c r="K145" t="s">
        <v>84</v>
      </c>
      <c r="L145" t="s">
        <v>85</v>
      </c>
      <c r="M145" t="s">
        <v>86</v>
      </c>
      <c r="N145">
        <v>1</v>
      </c>
      <c r="O145" s="1">
        <v>44579.734351851854</v>
      </c>
      <c r="P145" s="1">
        <v>44579.817361111112</v>
      </c>
      <c r="Q145">
        <v>6078</v>
      </c>
      <c r="R145">
        <v>1094</v>
      </c>
      <c r="S145" t="b">
        <v>0</v>
      </c>
      <c r="T145" t="s">
        <v>87</v>
      </c>
      <c r="U145" t="b">
        <v>0</v>
      </c>
      <c r="V145" t="s">
        <v>103</v>
      </c>
      <c r="W145" s="1">
        <v>44579.817361111112</v>
      </c>
      <c r="X145">
        <v>406</v>
      </c>
      <c r="Y145">
        <v>185</v>
      </c>
      <c r="Z145">
        <v>0</v>
      </c>
      <c r="AA145">
        <v>185</v>
      </c>
      <c r="AB145">
        <v>0</v>
      </c>
      <c r="AC145">
        <v>0</v>
      </c>
      <c r="AD145">
        <v>289</v>
      </c>
      <c r="AE145">
        <v>252</v>
      </c>
      <c r="AF145">
        <v>0</v>
      </c>
      <c r="AG145">
        <v>9</v>
      </c>
      <c r="AH145" t="s">
        <v>87</v>
      </c>
      <c r="AI145" t="s">
        <v>87</v>
      </c>
      <c r="AJ145" t="s">
        <v>87</v>
      </c>
      <c r="AK145" t="s">
        <v>87</v>
      </c>
      <c r="AL145" t="s">
        <v>87</v>
      </c>
      <c r="AM145" t="s">
        <v>87</v>
      </c>
      <c r="AN145" t="s">
        <v>87</v>
      </c>
      <c r="AO145" t="s">
        <v>87</v>
      </c>
      <c r="AP145" t="s">
        <v>87</v>
      </c>
      <c r="AQ145" t="s">
        <v>87</v>
      </c>
      <c r="AR145" t="s">
        <v>87</v>
      </c>
      <c r="AS145" t="s">
        <v>87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410</v>
      </c>
      <c r="B146" t="s">
        <v>79</v>
      </c>
      <c r="C146" t="s">
        <v>385</v>
      </c>
      <c r="D146" t="s">
        <v>81</v>
      </c>
      <c r="E146" s="2" t="str">
        <f>HYPERLINK("capsilon://?command=openfolder&amp;siteaddress=envoy.emaiq-na2.net&amp;folderid=FXABA32493-6057-8754-CD87-8BABBEE9954A","FX2201154")</f>
        <v>FX2201154</v>
      </c>
      <c r="F146" t="s">
        <v>19</v>
      </c>
      <c r="G146" t="s">
        <v>19</v>
      </c>
      <c r="H146" t="s">
        <v>82</v>
      </c>
      <c r="I146" t="s">
        <v>411</v>
      </c>
      <c r="J146">
        <v>38</v>
      </c>
      <c r="K146" t="s">
        <v>84</v>
      </c>
      <c r="L146" t="s">
        <v>85</v>
      </c>
      <c r="M146" t="s">
        <v>86</v>
      </c>
      <c r="N146">
        <v>2</v>
      </c>
      <c r="O146" s="1">
        <v>44579.738761574074</v>
      </c>
      <c r="P146" s="1">
        <v>44579.834814814814</v>
      </c>
      <c r="Q146">
        <v>7813</v>
      </c>
      <c r="R146">
        <v>486</v>
      </c>
      <c r="S146" t="b">
        <v>0</v>
      </c>
      <c r="T146" t="s">
        <v>87</v>
      </c>
      <c r="U146" t="b">
        <v>0</v>
      </c>
      <c r="V146" t="s">
        <v>103</v>
      </c>
      <c r="W146" s="1">
        <v>44579.806527777779</v>
      </c>
      <c r="X146">
        <v>343</v>
      </c>
      <c r="Y146">
        <v>37</v>
      </c>
      <c r="Z146">
        <v>0</v>
      </c>
      <c r="AA146">
        <v>37</v>
      </c>
      <c r="AB146">
        <v>0</v>
      </c>
      <c r="AC146">
        <v>23</v>
      </c>
      <c r="AD146">
        <v>1</v>
      </c>
      <c r="AE146">
        <v>0</v>
      </c>
      <c r="AF146">
        <v>0</v>
      </c>
      <c r="AG146">
        <v>0</v>
      </c>
      <c r="AH146" t="s">
        <v>99</v>
      </c>
      <c r="AI146" s="1">
        <v>44579.834814814814</v>
      </c>
      <c r="AJ146">
        <v>143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412</v>
      </c>
      <c r="B147" t="s">
        <v>79</v>
      </c>
      <c r="C147" t="s">
        <v>385</v>
      </c>
      <c r="D147" t="s">
        <v>81</v>
      </c>
      <c r="E147" s="2" t="str">
        <f>HYPERLINK("capsilon://?command=openfolder&amp;siteaddress=envoy.emaiq-na2.net&amp;folderid=FXABA32493-6057-8754-CD87-8BABBEE9954A","FX2201154")</f>
        <v>FX2201154</v>
      </c>
      <c r="F147" t="s">
        <v>19</v>
      </c>
      <c r="G147" t="s">
        <v>19</v>
      </c>
      <c r="H147" t="s">
        <v>82</v>
      </c>
      <c r="I147" t="s">
        <v>388</v>
      </c>
      <c r="J147">
        <v>255</v>
      </c>
      <c r="K147" t="s">
        <v>84</v>
      </c>
      <c r="L147" t="s">
        <v>85</v>
      </c>
      <c r="M147" t="s">
        <v>86</v>
      </c>
      <c r="N147">
        <v>2</v>
      </c>
      <c r="O147" s="1">
        <v>44579.752430555556</v>
      </c>
      <c r="P147" s="1">
        <v>44579.817511574074</v>
      </c>
      <c r="Q147">
        <v>3666</v>
      </c>
      <c r="R147">
        <v>1957</v>
      </c>
      <c r="S147" t="b">
        <v>0</v>
      </c>
      <c r="T147" t="s">
        <v>87</v>
      </c>
      <c r="U147" t="b">
        <v>1</v>
      </c>
      <c r="V147" t="s">
        <v>103</v>
      </c>
      <c r="W147" s="1">
        <v>44579.765381944446</v>
      </c>
      <c r="X147">
        <v>1087</v>
      </c>
      <c r="Y147">
        <v>221</v>
      </c>
      <c r="Z147">
        <v>0</v>
      </c>
      <c r="AA147">
        <v>221</v>
      </c>
      <c r="AB147">
        <v>78</v>
      </c>
      <c r="AC147">
        <v>129</v>
      </c>
      <c r="AD147">
        <v>34</v>
      </c>
      <c r="AE147">
        <v>0</v>
      </c>
      <c r="AF147">
        <v>0</v>
      </c>
      <c r="AG147">
        <v>0</v>
      </c>
      <c r="AH147" t="s">
        <v>99</v>
      </c>
      <c r="AI147" s="1">
        <v>44579.817511574074</v>
      </c>
      <c r="AJ147">
        <v>860</v>
      </c>
      <c r="AK147">
        <v>9</v>
      </c>
      <c r="AL147">
        <v>0</v>
      </c>
      <c r="AM147">
        <v>9</v>
      </c>
      <c r="AN147">
        <v>78</v>
      </c>
      <c r="AO147">
        <v>6</v>
      </c>
      <c r="AP147">
        <v>25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413</v>
      </c>
      <c r="B148" t="s">
        <v>79</v>
      </c>
      <c r="C148" t="s">
        <v>397</v>
      </c>
      <c r="D148" t="s">
        <v>81</v>
      </c>
      <c r="E148" s="2" t="str">
        <f>HYPERLINK("capsilon://?command=openfolder&amp;siteaddress=envoy.emaiq-na2.net&amp;folderid=FXEBA453CA-218B-457A-24E3-002FABCF7116","FX2201192")</f>
        <v>FX2201192</v>
      </c>
      <c r="F148" t="s">
        <v>19</v>
      </c>
      <c r="G148" t="s">
        <v>19</v>
      </c>
      <c r="H148" t="s">
        <v>82</v>
      </c>
      <c r="I148" t="s">
        <v>398</v>
      </c>
      <c r="J148">
        <v>38</v>
      </c>
      <c r="K148" t="s">
        <v>84</v>
      </c>
      <c r="L148" t="s">
        <v>85</v>
      </c>
      <c r="M148" t="s">
        <v>86</v>
      </c>
      <c r="N148">
        <v>2</v>
      </c>
      <c r="O148" s="1">
        <v>44579.768252314818</v>
      </c>
      <c r="P148" s="1">
        <v>44579.822523148148</v>
      </c>
      <c r="Q148">
        <v>3953</v>
      </c>
      <c r="R148">
        <v>736</v>
      </c>
      <c r="S148" t="b">
        <v>0</v>
      </c>
      <c r="T148" t="s">
        <v>87</v>
      </c>
      <c r="U148" t="b">
        <v>1</v>
      </c>
      <c r="V148" t="s">
        <v>103</v>
      </c>
      <c r="W148" s="1">
        <v>44579.776354166665</v>
      </c>
      <c r="X148">
        <v>304</v>
      </c>
      <c r="Y148">
        <v>115</v>
      </c>
      <c r="Z148">
        <v>0</v>
      </c>
      <c r="AA148">
        <v>115</v>
      </c>
      <c r="AB148">
        <v>0</v>
      </c>
      <c r="AC148">
        <v>21</v>
      </c>
      <c r="AD148">
        <v>-77</v>
      </c>
      <c r="AE148">
        <v>0</v>
      </c>
      <c r="AF148">
        <v>0</v>
      </c>
      <c r="AG148">
        <v>0</v>
      </c>
      <c r="AH148" t="s">
        <v>99</v>
      </c>
      <c r="AI148" s="1">
        <v>44579.822523148148</v>
      </c>
      <c r="AJ148">
        <v>432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-77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414</v>
      </c>
      <c r="B149" t="s">
        <v>79</v>
      </c>
      <c r="C149" t="s">
        <v>385</v>
      </c>
      <c r="D149" t="s">
        <v>81</v>
      </c>
      <c r="E149" s="2" t="str">
        <f>HYPERLINK("capsilon://?command=openfolder&amp;siteaddress=envoy.emaiq-na2.net&amp;folderid=FXABA32493-6057-8754-CD87-8BABBEE9954A","FX2201154")</f>
        <v>FX2201154</v>
      </c>
      <c r="F149" t="s">
        <v>19</v>
      </c>
      <c r="G149" t="s">
        <v>19</v>
      </c>
      <c r="H149" t="s">
        <v>82</v>
      </c>
      <c r="I149" t="s">
        <v>406</v>
      </c>
      <c r="J149">
        <v>255</v>
      </c>
      <c r="K149" t="s">
        <v>84</v>
      </c>
      <c r="L149" t="s">
        <v>85</v>
      </c>
      <c r="M149" t="s">
        <v>86</v>
      </c>
      <c r="N149">
        <v>2</v>
      </c>
      <c r="O149" s="1">
        <v>44579.780243055553</v>
      </c>
      <c r="P149" s="1">
        <v>44579.829317129632</v>
      </c>
      <c r="Q149">
        <v>2372</v>
      </c>
      <c r="R149">
        <v>1868</v>
      </c>
      <c r="S149" t="b">
        <v>0</v>
      </c>
      <c r="T149" t="s">
        <v>87</v>
      </c>
      <c r="U149" t="b">
        <v>1</v>
      </c>
      <c r="V149" t="s">
        <v>103</v>
      </c>
      <c r="W149" s="1">
        <v>44579.800266203703</v>
      </c>
      <c r="X149">
        <v>1199</v>
      </c>
      <c r="Y149">
        <v>221</v>
      </c>
      <c r="Z149">
        <v>0</v>
      </c>
      <c r="AA149">
        <v>221</v>
      </c>
      <c r="AB149">
        <v>78</v>
      </c>
      <c r="AC149">
        <v>130</v>
      </c>
      <c r="AD149">
        <v>34</v>
      </c>
      <c r="AE149">
        <v>0</v>
      </c>
      <c r="AF149">
        <v>0</v>
      </c>
      <c r="AG149">
        <v>0</v>
      </c>
      <c r="AH149" t="s">
        <v>99</v>
      </c>
      <c r="AI149" s="1">
        <v>44579.829317129632</v>
      </c>
      <c r="AJ149">
        <v>586</v>
      </c>
      <c r="AK149">
        <v>0</v>
      </c>
      <c r="AL149">
        <v>0</v>
      </c>
      <c r="AM149">
        <v>0</v>
      </c>
      <c r="AN149">
        <v>78</v>
      </c>
      <c r="AO149">
        <v>0</v>
      </c>
      <c r="AP149">
        <v>34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415</v>
      </c>
      <c r="B150" t="s">
        <v>79</v>
      </c>
      <c r="C150" t="s">
        <v>408</v>
      </c>
      <c r="D150" t="s">
        <v>81</v>
      </c>
      <c r="E150" s="2" t="str">
        <f>HYPERLINK("capsilon://?command=openfolder&amp;siteaddress=envoy.emaiq-na2.net&amp;folderid=FX95151097-00CA-2F1A-EA21-06F08C28531A","FX220143")</f>
        <v>FX220143</v>
      </c>
      <c r="F150" t="s">
        <v>19</v>
      </c>
      <c r="G150" t="s">
        <v>19</v>
      </c>
      <c r="H150" t="s">
        <v>82</v>
      </c>
      <c r="I150" t="s">
        <v>409</v>
      </c>
      <c r="J150">
        <v>342</v>
      </c>
      <c r="K150" t="s">
        <v>84</v>
      </c>
      <c r="L150" t="s">
        <v>85</v>
      </c>
      <c r="M150" t="s">
        <v>86</v>
      </c>
      <c r="N150">
        <v>2</v>
      </c>
      <c r="O150" s="1">
        <v>44579.817881944444</v>
      </c>
      <c r="P150" s="1">
        <v>44579.849618055552</v>
      </c>
      <c r="Q150">
        <v>286</v>
      </c>
      <c r="R150">
        <v>2456</v>
      </c>
      <c r="S150" t="b">
        <v>0</v>
      </c>
      <c r="T150" t="s">
        <v>87</v>
      </c>
      <c r="U150" t="b">
        <v>1</v>
      </c>
      <c r="V150" t="s">
        <v>103</v>
      </c>
      <c r="W150" s="1">
        <v>44579.835798611108</v>
      </c>
      <c r="X150">
        <v>1512</v>
      </c>
      <c r="Y150">
        <v>223</v>
      </c>
      <c r="Z150">
        <v>0</v>
      </c>
      <c r="AA150">
        <v>223</v>
      </c>
      <c r="AB150">
        <v>407</v>
      </c>
      <c r="AC150">
        <v>143</v>
      </c>
      <c r="AD150">
        <v>119</v>
      </c>
      <c r="AE150">
        <v>0</v>
      </c>
      <c r="AF150">
        <v>0</v>
      </c>
      <c r="AG150">
        <v>0</v>
      </c>
      <c r="AH150" t="s">
        <v>99</v>
      </c>
      <c r="AI150" s="1">
        <v>44579.849618055552</v>
      </c>
      <c r="AJ150">
        <v>351</v>
      </c>
      <c r="AK150">
        <v>2</v>
      </c>
      <c r="AL150">
        <v>0</v>
      </c>
      <c r="AM150">
        <v>2</v>
      </c>
      <c r="AN150">
        <v>444</v>
      </c>
      <c r="AO150">
        <v>2</v>
      </c>
      <c r="AP150">
        <v>117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416</v>
      </c>
      <c r="B151" t="s">
        <v>79</v>
      </c>
      <c r="C151" t="s">
        <v>139</v>
      </c>
      <c r="D151" t="s">
        <v>81</v>
      </c>
      <c r="E151" s="2" t="str">
        <f>HYPERLINK("capsilon://?command=openfolder&amp;siteaddress=envoy.emaiq-na2.net&amp;folderid=FXDFD0BE53-6BD9-C6BD-9515-A838867123BF","FX2112371")</f>
        <v>FX2112371</v>
      </c>
      <c r="F151" t="s">
        <v>19</v>
      </c>
      <c r="G151" t="s">
        <v>19</v>
      </c>
      <c r="H151" t="s">
        <v>82</v>
      </c>
      <c r="I151" t="s">
        <v>417</v>
      </c>
      <c r="J151">
        <v>66</v>
      </c>
      <c r="K151" t="s">
        <v>84</v>
      </c>
      <c r="L151" t="s">
        <v>85</v>
      </c>
      <c r="M151" t="s">
        <v>86</v>
      </c>
      <c r="N151">
        <v>2</v>
      </c>
      <c r="O151" s="1">
        <v>44580.384745370371</v>
      </c>
      <c r="P151" s="1">
        <v>44580.403263888889</v>
      </c>
      <c r="Q151">
        <v>750</v>
      </c>
      <c r="R151">
        <v>850</v>
      </c>
      <c r="S151" t="b">
        <v>0</v>
      </c>
      <c r="T151" t="s">
        <v>87</v>
      </c>
      <c r="U151" t="b">
        <v>0</v>
      </c>
      <c r="V151" t="s">
        <v>98</v>
      </c>
      <c r="W151" s="1">
        <v>44580.393113425926</v>
      </c>
      <c r="X151">
        <v>212</v>
      </c>
      <c r="Y151">
        <v>52</v>
      </c>
      <c r="Z151">
        <v>0</v>
      </c>
      <c r="AA151">
        <v>52</v>
      </c>
      <c r="AB151">
        <v>0</v>
      </c>
      <c r="AC151">
        <v>25</v>
      </c>
      <c r="AD151">
        <v>14</v>
      </c>
      <c r="AE151">
        <v>0</v>
      </c>
      <c r="AF151">
        <v>0</v>
      </c>
      <c r="AG151">
        <v>0</v>
      </c>
      <c r="AH151" t="s">
        <v>94</v>
      </c>
      <c r="AI151" s="1">
        <v>44580.403263888889</v>
      </c>
      <c r="AJ151">
        <v>611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13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418</v>
      </c>
      <c r="B152" t="s">
        <v>79</v>
      </c>
      <c r="C152" t="s">
        <v>139</v>
      </c>
      <c r="D152" t="s">
        <v>81</v>
      </c>
      <c r="E152" s="2" t="str">
        <f>HYPERLINK("capsilon://?command=openfolder&amp;siteaddress=envoy.emaiq-na2.net&amp;folderid=FXDFD0BE53-6BD9-C6BD-9515-A838867123BF","FX2112371")</f>
        <v>FX2112371</v>
      </c>
      <c r="F152" t="s">
        <v>19</v>
      </c>
      <c r="G152" t="s">
        <v>19</v>
      </c>
      <c r="H152" t="s">
        <v>82</v>
      </c>
      <c r="I152" t="s">
        <v>419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44580.385509259257</v>
      </c>
      <c r="P152" s="1">
        <v>44580.409687500003</v>
      </c>
      <c r="Q152">
        <v>1382</v>
      </c>
      <c r="R152">
        <v>707</v>
      </c>
      <c r="S152" t="b">
        <v>0</v>
      </c>
      <c r="T152" t="s">
        <v>87</v>
      </c>
      <c r="U152" t="b">
        <v>0</v>
      </c>
      <c r="V152" t="s">
        <v>98</v>
      </c>
      <c r="W152" s="1">
        <v>44580.394895833335</v>
      </c>
      <c r="X152">
        <v>152</v>
      </c>
      <c r="Y152">
        <v>53</v>
      </c>
      <c r="Z152">
        <v>0</v>
      </c>
      <c r="AA152">
        <v>53</v>
      </c>
      <c r="AB152">
        <v>0</v>
      </c>
      <c r="AC152">
        <v>19</v>
      </c>
      <c r="AD152">
        <v>13</v>
      </c>
      <c r="AE152">
        <v>0</v>
      </c>
      <c r="AF152">
        <v>0</v>
      </c>
      <c r="AG152">
        <v>0</v>
      </c>
      <c r="AH152" t="s">
        <v>94</v>
      </c>
      <c r="AI152" s="1">
        <v>44580.409687500003</v>
      </c>
      <c r="AJ152">
        <v>555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13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420</v>
      </c>
      <c r="B153" t="s">
        <v>79</v>
      </c>
      <c r="C153" t="s">
        <v>275</v>
      </c>
      <c r="D153" t="s">
        <v>81</v>
      </c>
      <c r="E153" s="2" t="str">
        <f>HYPERLINK("capsilon://?command=openfolder&amp;siteaddress=envoy.emaiq-na2.net&amp;folderid=FX56B4F121-F817-F243-0CF8-44D321358528","FX220191")</f>
        <v>FX220191</v>
      </c>
      <c r="F153" t="s">
        <v>19</v>
      </c>
      <c r="G153" t="s">
        <v>19</v>
      </c>
      <c r="H153" t="s">
        <v>82</v>
      </c>
      <c r="I153" t="s">
        <v>421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44580.40048611111</v>
      </c>
      <c r="P153" s="1">
        <v>44580.425150462965</v>
      </c>
      <c r="Q153">
        <v>862</v>
      </c>
      <c r="R153">
        <v>1269</v>
      </c>
      <c r="S153" t="b">
        <v>0</v>
      </c>
      <c r="T153" t="s">
        <v>87</v>
      </c>
      <c r="U153" t="b">
        <v>0</v>
      </c>
      <c r="V153" t="s">
        <v>98</v>
      </c>
      <c r="W153" s="1">
        <v>44580.41710648148</v>
      </c>
      <c r="X153">
        <v>577</v>
      </c>
      <c r="Y153">
        <v>52</v>
      </c>
      <c r="Z153">
        <v>0</v>
      </c>
      <c r="AA153">
        <v>52</v>
      </c>
      <c r="AB153">
        <v>0</v>
      </c>
      <c r="AC153">
        <v>34</v>
      </c>
      <c r="AD153">
        <v>14</v>
      </c>
      <c r="AE153">
        <v>0</v>
      </c>
      <c r="AF153">
        <v>0</v>
      </c>
      <c r="AG153">
        <v>0</v>
      </c>
      <c r="AH153" t="s">
        <v>94</v>
      </c>
      <c r="AI153" s="1">
        <v>44580.425150462965</v>
      </c>
      <c r="AJ153">
        <v>678</v>
      </c>
      <c r="AK153">
        <v>6</v>
      </c>
      <c r="AL153">
        <v>0</v>
      </c>
      <c r="AM153">
        <v>6</v>
      </c>
      <c r="AN153">
        <v>0</v>
      </c>
      <c r="AO153">
        <v>6</v>
      </c>
      <c r="AP153">
        <v>8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422</v>
      </c>
      <c r="B154" t="s">
        <v>79</v>
      </c>
      <c r="C154" t="s">
        <v>275</v>
      </c>
      <c r="D154" t="s">
        <v>81</v>
      </c>
      <c r="E154" s="2" t="str">
        <f>HYPERLINK("capsilon://?command=openfolder&amp;siteaddress=envoy.emaiq-na2.net&amp;folderid=FX56B4F121-F817-F243-0CF8-44D321358528","FX220191")</f>
        <v>FX220191</v>
      </c>
      <c r="F154" t="s">
        <v>19</v>
      </c>
      <c r="G154" t="s">
        <v>19</v>
      </c>
      <c r="H154" t="s">
        <v>82</v>
      </c>
      <c r="I154" t="s">
        <v>423</v>
      </c>
      <c r="J154">
        <v>66</v>
      </c>
      <c r="K154" t="s">
        <v>84</v>
      </c>
      <c r="L154" t="s">
        <v>85</v>
      </c>
      <c r="M154" t="s">
        <v>86</v>
      </c>
      <c r="N154">
        <v>2</v>
      </c>
      <c r="O154" s="1">
        <v>44580.402268518519</v>
      </c>
      <c r="P154" s="1">
        <v>44580.43074074074</v>
      </c>
      <c r="Q154">
        <v>1619</v>
      </c>
      <c r="R154">
        <v>841</v>
      </c>
      <c r="S154" t="b">
        <v>0</v>
      </c>
      <c r="T154" t="s">
        <v>87</v>
      </c>
      <c r="U154" t="b">
        <v>0</v>
      </c>
      <c r="V154" t="s">
        <v>98</v>
      </c>
      <c r="W154" s="1">
        <v>44580.421053240738</v>
      </c>
      <c r="X154">
        <v>337</v>
      </c>
      <c r="Y154">
        <v>52</v>
      </c>
      <c r="Z154">
        <v>0</v>
      </c>
      <c r="AA154">
        <v>52</v>
      </c>
      <c r="AB154">
        <v>0</v>
      </c>
      <c r="AC154">
        <v>33</v>
      </c>
      <c r="AD154">
        <v>14</v>
      </c>
      <c r="AE154">
        <v>0</v>
      </c>
      <c r="AF154">
        <v>0</v>
      </c>
      <c r="AG154">
        <v>0</v>
      </c>
      <c r="AH154" t="s">
        <v>94</v>
      </c>
      <c r="AI154" s="1">
        <v>44580.43074074074</v>
      </c>
      <c r="AJ154">
        <v>482</v>
      </c>
      <c r="AK154">
        <v>4</v>
      </c>
      <c r="AL154">
        <v>0</v>
      </c>
      <c r="AM154">
        <v>4</v>
      </c>
      <c r="AN154">
        <v>0</v>
      </c>
      <c r="AO154">
        <v>4</v>
      </c>
      <c r="AP154">
        <v>10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424</v>
      </c>
      <c r="B155" t="s">
        <v>79</v>
      </c>
      <c r="C155" t="s">
        <v>425</v>
      </c>
      <c r="D155" t="s">
        <v>81</v>
      </c>
      <c r="E155" s="2" t="str">
        <f>HYPERLINK("capsilon://?command=openfolder&amp;siteaddress=envoy.emaiq-na2.net&amp;folderid=FX650C72A1-6E94-68C6-0FAD-7B80C7E2FC72","FX2112128")</f>
        <v>FX2112128</v>
      </c>
      <c r="F155" t="s">
        <v>19</v>
      </c>
      <c r="G155" t="s">
        <v>19</v>
      </c>
      <c r="H155" t="s">
        <v>82</v>
      </c>
      <c r="I155" t="s">
        <v>426</v>
      </c>
      <c r="J155">
        <v>11</v>
      </c>
      <c r="K155" t="s">
        <v>84</v>
      </c>
      <c r="L155" t="s">
        <v>85</v>
      </c>
      <c r="M155" t="s">
        <v>86</v>
      </c>
      <c r="N155">
        <v>2</v>
      </c>
      <c r="O155" s="1">
        <v>44580.476666666669</v>
      </c>
      <c r="P155" s="1">
        <v>44580.500150462962</v>
      </c>
      <c r="Q155">
        <v>1910</v>
      </c>
      <c r="R155">
        <v>119</v>
      </c>
      <c r="S155" t="b">
        <v>0</v>
      </c>
      <c r="T155" t="s">
        <v>87</v>
      </c>
      <c r="U155" t="b">
        <v>0</v>
      </c>
      <c r="V155" t="s">
        <v>98</v>
      </c>
      <c r="W155" s="1">
        <v>44580.494479166664</v>
      </c>
      <c r="X155">
        <v>42</v>
      </c>
      <c r="Y155">
        <v>0</v>
      </c>
      <c r="Z155">
        <v>0</v>
      </c>
      <c r="AA155">
        <v>0</v>
      </c>
      <c r="AB155">
        <v>5</v>
      </c>
      <c r="AC155">
        <v>0</v>
      </c>
      <c r="AD155">
        <v>11</v>
      </c>
      <c r="AE155">
        <v>0</v>
      </c>
      <c r="AF155">
        <v>0</v>
      </c>
      <c r="AG155">
        <v>0</v>
      </c>
      <c r="AH155" t="s">
        <v>94</v>
      </c>
      <c r="AI155" s="1">
        <v>44580.500150462962</v>
      </c>
      <c r="AJ155">
        <v>61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11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427</v>
      </c>
      <c r="B156" t="s">
        <v>79</v>
      </c>
      <c r="C156" t="s">
        <v>425</v>
      </c>
      <c r="D156" t="s">
        <v>81</v>
      </c>
      <c r="E156" s="2" t="str">
        <f>HYPERLINK("capsilon://?command=openfolder&amp;siteaddress=envoy.emaiq-na2.net&amp;folderid=FX650C72A1-6E94-68C6-0FAD-7B80C7E2FC72","FX2112128")</f>
        <v>FX2112128</v>
      </c>
      <c r="F156" t="s">
        <v>19</v>
      </c>
      <c r="G156" t="s">
        <v>19</v>
      </c>
      <c r="H156" t="s">
        <v>82</v>
      </c>
      <c r="I156" t="s">
        <v>428</v>
      </c>
      <c r="J156">
        <v>11</v>
      </c>
      <c r="K156" t="s">
        <v>84</v>
      </c>
      <c r="L156" t="s">
        <v>85</v>
      </c>
      <c r="M156" t="s">
        <v>86</v>
      </c>
      <c r="N156">
        <v>2</v>
      </c>
      <c r="O156" s="1">
        <v>44580.477708333332</v>
      </c>
      <c r="P156" s="1">
        <v>44580.500844907408</v>
      </c>
      <c r="Q156">
        <v>1910</v>
      </c>
      <c r="R156">
        <v>89</v>
      </c>
      <c r="S156" t="b">
        <v>0</v>
      </c>
      <c r="T156" t="s">
        <v>87</v>
      </c>
      <c r="U156" t="b">
        <v>0</v>
      </c>
      <c r="V156" t="s">
        <v>98</v>
      </c>
      <c r="W156" s="1">
        <v>44580.494837962964</v>
      </c>
      <c r="X156">
        <v>30</v>
      </c>
      <c r="Y156">
        <v>0</v>
      </c>
      <c r="Z156">
        <v>0</v>
      </c>
      <c r="AA156">
        <v>0</v>
      </c>
      <c r="AB156">
        <v>5</v>
      </c>
      <c r="AC156">
        <v>0</v>
      </c>
      <c r="AD156">
        <v>11</v>
      </c>
      <c r="AE156">
        <v>0</v>
      </c>
      <c r="AF156">
        <v>0</v>
      </c>
      <c r="AG156">
        <v>0</v>
      </c>
      <c r="AH156" t="s">
        <v>94</v>
      </c>
      <c r="AI156" s="1">
        <v>44580.500844907408</v>
      </c>
      <c r="AJ156">
        <v>59</v>
      </c>
      <c r="AK156">
        <v>0</v>
      </c>
      <c r="AL156">
        <v>0</v>
      </c>
      <c r="AM156">
        <v>0</v>
      </c>
      <c r="AN156">
        <v>5</v>
      </c>
      <c r="AO156">
        <v>0</v>
      </c>
      <c r="AP156">
        <v>11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429</v>
      </c>
      <c r="B157" t="s">
        <v>79</v>
      </c>
      <c r="C157" t="s">
        <v>430</v>
      </c>
      <c r="D157" t="s">
        <v>81</v>
      </c>
      <c r="E157" s="2" t="str">
        <f>HYPERLINK("capsilon://?command=openfolder&amp;siteaddress=envoy.emaiq-na2.net&amp;folderid=FXCFC5D45F-5476-8A48-3ECA-43DB8C982482","FX2201322")</f>
        <v>FX2201322</v>
      </c>
      <c r="F157" t="s">
        <v>19</v>
      </c>
      <c r="G157" t="s">
        <v>19</v>
      </c>
      <c r="H157" t="s">
        <v>82</v>
      </c>
      <c r="I157" t="s">
        <v>431</v>
      </c>
      <c r="J157">
        <v>76</v>
      </c>
      <c r="K157" t="s">
        <v>84</v>
      </c>
      <c r="L157" t="s">
        <v>85</v>
      </c>
      <c r="M157" t="s">
        <v>86</v>
      </c>
      <c r="N157">
        <v>2</v>
      </c>
      <c r="O157" s="1">
        <v>44580.510844907411</v>
      </c>
      <c r="P157" s="1">
        <v>44580.555856481478</v>
      </c>
      <c r="Q157">
        <v>3258</v>
      </c>
      <c r="R157">
        <v>631</v>
      </c>
      <c r="S157" t="b">
        <v>0</v>
      </c>
      <c r="T157" t="s">
        <v>87</v>
      </c>
      <c r="U157" t="b">
        <v>0</v>
      </c>
      <c r="V157" t="s">
        <v>103</v>
      </c>
      <c r="W157" s="1">
        <v>44580.534328703703</v>
      </c>
      <c r="X157">
        <v>284</v>
      </c>
      <c r="Y157">
        <v>74</v>
      </c>
      <c r="Z157">
        <v>0</v>
      </c>
      <c r="AA157">
        <v>74</v>
      </c>
      <c r="AB157">
        <v>0</v>
      </c>
      <c r="AC157">
        <v>40</v>
      </c>
      <c r="AD157">
        <v>2</v>
      </c>
      <c r="AE157">
        <v>0</v>
      </c>
      <c r="AF157">
        <v>0</v>
      </c>
      <c r="AG157">
        <v>0</v>
      </c>
      <c r="AH157" t="s">
        <v>99</v>
      </c>
      <c r="AI157" s="1">
        <v>44580.555856481478</v>
      </c>
      <c r="AJ157">
        <v>347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432</v>
      </c>
      <c r="B158" t="s">
        <v>79</v>
      </c>
      <c r="C158" t="s">
        <v>433</v>
      </c>
      <c r="D158" t="s">
        <v>81</v>
      </c>
      <c r="E158" s="2" t="str">
        <f>HYPERLINK("capsilon://?command=openfolder&amp;siteaddress=envoy.emaiq-na2.net&amp;folderid=FX4F7E3A24-C15D-F096-9457-533E62181841","FX2201206")</f>
        <v>FX2201206</v>
      </c>
      <c r="F158" t="s">
        <v>19</v>
      </c>
      <c r="G158" t="s">
        <v>19</v>
      </c>
      <c r="H158" t="s">
        <v>82</v>
      </c>
      <c r="I158" t="s">
        <v>434</v>
      </c>
      <c r="J158">
        <v>66</v>
      </c>
      <c r="K158" t="s">
        <v>84</v>
      </c>
      <c r="L158" t="s">
        <v>85</v>
      </c>
      <c r="M158" t="s">
        <v>86</v>
      </c>
      <c r="N158">
        <v>1</v>
      </c>
      <c r="O158" s="1">
        <v>44580.597118055557</v>
      </c>
      <c r="P158" s="1">
        <v>44580.610034722224</v>
      </c>
      <c r="Q158">
        <v>1026</v>
      </c>
      <c r="R158">
        <v>90</v>
      </c>
      <c r="S158" t="b">
        <v>0</v>
      </c>
      <c r="T158" t="s">
        <v>87</v>
      </c>
      <c r="U158" t="b">
        <v>0</v>
      </c>
      <c r="V158" t="s">
        <v>103</v>
      </c>
      <c r="W158" s="1">
        <v>44580.610034722224</v>
      </c>
      <c r="X158">
        <v>90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66</v>
      </c>
      <c r="AE158">
        <v>52</v>
      </c>
      <c r="AF158">
        <v>0</v>
      </c>
      <c r="AG158">
        <v>1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435</v>
      </c>
      <c r="B159" t="s">
        <v>79</v>
      </c>
      <c r="C159" t="s">
        <v>433</v>
      </c>
      <c r="D159" t="s">
        <v>81</v>
      </c>
      <c r="E159" s="2" t="str">
        <f>HYPERLINK("capsilon://?command=openfolder&amp;siteaddress=envoy.emaiq-na2.net&amp;folderid=FX4F7E3A24-C15D-F096-9457-533E62181841","FX2201206")</f>
        <v>FX2201206</v>
      </c>
      <c r="F159" t="s">
        <v>19</v>
      </c>
      <c r="G159" t="s">
        <v>19</v>
      </c>
      <c r="H159" t="s">
        <v>82</v>
      </c>
      <c r="I159" t="s">
        <v>436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44580.599930555552</v>
      </c>
      <c r="P159" s="1">
        <v>44580.620208333334</v>
      </c>
      <c r="Q159">
        <v>1388</v>
      </c>
      <c r="R159">
        <v>364</v>
      </c>
      <c r="S159" t="b">
        <v>0</v>
      </c>
      <c r="T159" t="s">
        <v>87</v>
      </c>
      <c r="U159" t="b">
        <v>0</v>
      </c>
      <c r="V159" t="s">
        <v>103</v>
      </c>
      <c r="W159" s="1">
        <v>44580.612164351849</v>
      </c>
      <c r="X159">
        <v>183</v>
      </c>
      <c r="Y159">
        <v>37</v>
      </c>
      <c r="Z159">
        <v>0</v>
      </c>
      <c r="AA159">
        <v>37</v>
      </c>
      <c r="AB159">
        <v>0</v>
      </c>
      <c r="AC159">
        <v>25</v>
      </c>
      <c r="AD159">
        <v>1</v>
      </c>
      <c r="AE159">
        <v>0</v>
      </c>
      <c r="AF159">
        <v>0</v>
      </c>
      <c r="AG159">
        <v>0</v>
      </c>
      <c r="AH159" t="s">
        <v>99</v>
      </c>
      <c r="AI159" s="1">
        <v>44580.620208333334</v>
      </c>
      <c r="AJ159">
        <v>181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437</v>
      </c>
      <c r="B160" t="s">
        <v>79</v>
      </c>
      <c r="C160" t="s">
        <v>433</v>
      </c>
      <c r="D160" t="s">
        <v>81</v>
      </c>
      <c r="E160" s="2" t="str">
        <f>HYPERLINK("capsilon://?command=openfolder&amp;siteaddress=envoy.emaiq-na2.net&amp;folderid=FX4F7E3A24-C15D-F096-9457-533E62181841","FX2201206")</f>
        <v>FX2201206</v>
      </c>
      <c r="F160" t="s">
        <v>19</v>
      </c>
      <c r="G160" t="s">
        <v>19</v>
      </c>
      <c r="H160" t="s">
        <v>82</v>
      </c>
      <c r="I160" t="s">
        <v>434</v>
      </c>
      <c r="J160">
        <v>38</v>
      </c>
      <c r="K160" t="s">
        <v>84</v>
      </c>
      <c r="L160" t="s">
        <v>85</v>
      </c>
      <c r="M160" t="s">
        <v>86</v>
      </c>
      <c r="N160">
        <v>2</v>
      </c>
      <c r="O160" s="1">
        <v>44580.610405092593</v>
      </c>
      <c r="P160" s="1">
        <v>44580.618101851855</v>
      </c>
      <c r="Q160">
        <v>354</v>
      </c>
      <c r="R160">
        <v>311</v>
      </c>
      <c r="S160" t="b">
        <v>0</v>
      </c>
      <c r="T160" t="s">
        <v>87</v>
      </c>
      <c r="U160" t="b">
        <v>1</v>
      </c>
      <c r="V160" t="s">
        <v>103</v>
      </c>
      <c r="W160" s="1">
        <v>44580.613391203704</v>
      </c>
      <c r="X160">
        <v>105</v>
      </c>
      <c r="Y160">
        <v>37</v>
      </c>
      <c r="Z160">
        <v>0</v>
      </c>
      <c r="AA160">
        <v>37</v>
      </c>
      <c r="AB160">
        <v>0</v>
      </c>
      <c r="AC160">
        <v>26</v>
      </c>
      <c r="AD160">
        <v>1</v>
      </c>
      <c r="AE160">
        <v>0</v>
      </c>
      <c r="AF160">
        <v>0</v>
      </c>
      <c r="AG160">
        <v>0</v>
      </c>
      <c r="AH160" t="s">
        <v>99</v>
      </c>
      <c r="AI160" s="1">
        <v>44580.618101851855</v>
      </c>
      <c r="AJ160">
        <v>206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438</v>
      </c>
      <c r="B161" t="s">
        <v>79</v>
      </c>
      <c r="C161" t="s">
        <v>439</v>
      </c>
      <c r="D161" t="s">
        <v>81</v>
      </c>
      <c r="E161" s="2" t="str">
        <f>HYPERLINK("capsilon://?command=openfolder&amp;siteaddress=envoy.emaiq-na2.net&amp;folderid=FX2568C981-D8D0-41DA-8313-CD04AD1FAC32","FX2201197")</f>
        <v>FX2201197</v>
      </c>
      <c r="F161" t="s">
        <v>19</v>
      </c>
      <c r="G161" t="s">
        <v>19</v>
      </c>
      <c r="H161" t="s">
        <v>82</v>
      </c>
      <c r="I161" t="s">
        <v>440</v>
      </c>
      <c r="J161">
        <v>208</v>
      </c>
      <c r="K161" t="s">
        <v>84</v>
      </c>
      <c r="L161" t="s">
        <v>85</v>
      </c>
      <c r="M161" t="s">
        <v>86</v>
      </c>
      <c r="N161">
        <v>1</v>
      </c>
      <c r="O161" s="1">
        <v>44580.659953703704</v>
      </c>
      <c r="P161" s="1">
        <v>44580.684953703705</v>
      </c>
      <c r="Q161">
        <v>1748</v>
      </c>
      <c r="R161">
        <v>412</v>
      </c>
      <c r="S161" t="b">
        <v>0</v>
      </c>
      <c r="T161" t="s">
        <v>87</v>
      </c>
      <c r="U161" t="b">
        <v>0</v>
      </c>
      <c r="V161" t="s">
        <v>103</v>
      </c>
      <c r="W161" s="1">
        <v>44580.684953703705</v>
      </c>
      <c r="X161">
        <v>369</v>
      </c>
      <c r="Y161">
        <v>37</v>
      </c>
      <c r="Z161">
        <v>0</v>
      </c>
      <c r="AA161">
        <v>37</v>
      </c>
      <c r="AB161">
        <v>0</v>
      </c>
      <c r="AC161">
        <v>9</v>
      </c>
      <c r="AD161">
        <v>171</v>
      </c>
      <c r="AE161">
        <v>141</v>
      </c>
      <c r="AF161">
        <v>0</v>
      </c>
      <c r="AG161">
        <v>3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441</v>
      </c>
      <c r="B162" t="s">
        <v>79</v>
      </c>
      <c r="C162" t="s">
        <v>439</v>
      </c>
      <c r="D162" t="s">
        <v>81</v>
      </c>
      <c r="E162" s="2" t="str">
        <f>HYPERLINK("capsilon://?command=openfolder&amp;siteaddress=envoy.emaiq-na2.net&amp;folderid=FX2568C981-D8D0-41DA-8313-CD04AD1FAC32","FX2201197")</f>
        <v>FX2201197</v>
      </c>
      <c r="F162" t="s">
        <v>19</v>
      </c>
      <c r="G162" t="s">
        <v>19</v>
      </c>
      <c r="H162" t="s">
        <v>82</v>
      </c>
      <c r="I162" t="s">
        <v>440</v>
      </c>
      <c r="J162">
        <v>114</v>
      </c>
      <c r="K162" t="s">
        <v>84</v>
      </c>
      <c r="L162" t="s">
        <v>85</v>
      </c>
      <c r="M162" t="s">
        <v>86</v>
      </c>
      <c r="N162">
        <v>2</v>
      </c>
      <c r="O162" s="1">
        <v>44580.685347222221</v>
      </c>
      <c r="P162" s="1">
        <v>44580.701643518521</v>
      </c>
      <c r="Q162">
        <v>552</v>
      </c>
      <c r="R162">
        <v>856</v>
      </c>
      <c r="S162" t="b">
        <v>0</v>
      </c>
      <c r="T162" t="s">
        <v>87</v>
      </c>
      <c r="U162" t="b">
        <v>1</v>
      </c>
      <c r="V162" t="s">
        <v>103</v>
      </c>
      <c r="W162" s="1">
        <v>44580.692037037035</v>
      </c>
      <c r="X162">
        <v>571</v>
      </c>
      <c r="Y162">
        <v>58</v>
      </c>
      <c r="Z162">
        <v>0</v>
      </c>
      <c r="AA162">
        <v>58</v>
      </c>
      <c r="AB162">
        <v>111</v>
      </c>
      <c r="AC162">
        <v>28</v>
      </c>
      <c r="AD162">
        <v>56</v>
      </c>
      <c r="AE162">
        <v>0</v>
      </c>
      <c r="AF162">
        <v>0</v>
      </c>
      <c r="AG162">
        <v>0</v>
      </c>
      <c r="AH162" t="s">
        <v>99</v>
      </c>
      <c r="AI162" s="1">
        <v>44580.701643518521</v>
      </c>
      <c r="AJ162">
        <v>285</v>
      </c>
      <c r="AK162">
        <v>0</v>
      </c>
      <c r="AL162">
        <v>0</v>
      </c>
      <c r="AM162">
        <v>0</v>
      </c>
      <c r="AN162">
        <v>111</v>
      </c>
      <c r="AO162">
        <v>0</v>
      </c>
      <c r="AP162">
        <v>56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442</v>
      </c>
      <c r="B163" t="s">
        <v>79</v>
      </c>
      <c r="C163" t="s">
        <v>443</v>
      </c>
      <c r="D163" t="s">
        <v>81</v>
      </c>
      <c r="E163" s="2" t="str">
        <f>HYPERLINK("capsilon://?command=openfolder&amp;siteaddress=envoy.emaiq-na2.net&amp;folderid=FX2E931971-34FA-784A-EEFF-008CAC6FD448","FX2201141")</f>
        <v>FX2201141</v>
      </c>
      <c r="F163" t="s">
        <v>19</v>
      </c>
      <c r="G163" t="s">
        <v>19</v>
      </c>
      <c r="H163" t="s">
        <v>82</v>
      </c>
      <c r="I163" t="s">
        <v>444</v>
      </c>
      <c r="J163">
        <v>98</v>
      </c>
      <c r="K163" t="s">
        <v>84</v>
      </c>
      <c r="L163" t="s">
        <v>85</v>
      </c>
      <c r="M163" t="s">
        <v>86</v>
      </c>
      <c r="N163">
        <v>1</v>
      </c>
      <c r="O163" s="1">
        <v>44580.689525462964</v>
      </c>
      <c r="P163" s="1">
        <v>44580.693969907406</v>
      </c>
      <c r="Q163">
        <v>218</v>
      </c>
      <c r="R163">
        <v>166</v>
      </c>
      <c r="S163" t="b">
        <v>0</v>
      </c>
      <c r="T163" t="s">
        <v>87</v>
      </c>
      <c r="U163" t="b">
        <v>0</v>
      </c>
      <c r="V163" t="s">
        <v>103</v>
      </c>
      <c r="W163" s="1">
        <v>44580.693969907406</v>
      </c>
      <c r="X163">
        <v>166</v>
      </c>
      <c r="Y163">
        <v>64</v>
      </c>
      <c r="Z163">
        <v>0</v>
      </c>
      <c r="AA163">
        <v>64</v>
      </c>
      <c r="AB163">
        <v>0</v>
      </c>
      <c r="AC163">
        <v>0</v>
      </c>
      <c r="AD163">
        <v>34</v>
      </c>
      <c r="AE163">
        <v>21</v>
      </c>
      <c r="AF163">
        <v>0</v>
      </c>
      <c r="AG163">
        <v>2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445</v>
      </c>
      <c r="B164" t="s">
        <v>79</v>
      </c>
      <c r="C164" t="s">
        <v>443</v>
      </c>
      <c r="D164" t="s">
        <v>81</v>
      </c>
      <c r="E164" s="2" t="str">
        <f>HYPERLINK("capsilon://?command=openfolder&amp;siteaddress=envoy.emaiq-na2.net&amp;folderid=FX2E931971-34FA-784A-EEFF-008CAC6FD448","FX2201141")</f>
        <v>FX2201141</v>
      </c>
      <c r="F164" t="s">
        <v>19</v>
      </c>
      <c r="G164" t="s">
        <v>19</v>
      </c>
      <c r="H164" t="s">
        <v>82</v>
      </c>
      <c r="I164" t="s">
        <v>444</v>
      </c>
      <c r="J164">
        <v>56</v>
      </c>
      <c r="K164" t="s">
        <v>84</v>
      </c>
      <c r="L164" t="s">
        <v>85</v>
      </c>
      <c r="M164" t="s">
        <v>86</v>
      </c>
      <c r="N164">
        <v>2</v>
      </c>
      <c r="O164" s="1">
        <v>44580.694594907407</v>
      </c>
      <c r="P164" s="1">
        <v>44580.817407407405</v>
      </c>
      <c r="Q164">
        <v>7066</v>
      </c>
      <c r="R164">
        <v>3545</v>
      </c>
      <c r="S164" t="b">
        <v>0</v>
      </c>
      <c r="T164" t="s">
        <v>87</v>
      </c>
      <c r="U164" t="b">
        <v>1</v>
      </c>
      <c r="V164" t="s">
        <v>103</v>
      </c>
      <c r="W164" s="1">
        <v>44580.712731481479</v>
      </c>
      <c r="X164">
        <v>1561</v>
      </c>
      <c r="Y164">
        <v>161</v>
      </c>
      <c r="Z164">
        <v>0</v>
      </c>
      <c r="AA164">
        <v>161</v>
      </c>
      <c r="AB164">
        <v>0</v>
      </c>
      <c r="AC164">
        <v>114</v>
      </c>
      <c r="AD164">
        <v>-105</v>
      </c>
      <c r="AE164">
        <v>0</v>
      </c>
      <c r="AF164">
        <v>0</v>
      </c>
      <c r="AG164">
        <v>0</v>
      </c>
      <c r="AH164" t="s">
        <v>99</v>
      </c>
      <c r="AI164" s="1">
        <v>44580.817407407405</v>
      </c>
      <c r="AJ164">
        <v>1984</v>
      </c>
      <c r="AK164">
        <v>7</v>
      </c>
      <c r="AL164">
        <v>0</v>
      </c>
      <c r="AM164">
        <v>7</v>
      </c>
      <c r="AN164">
        <v>0</v>
      </c>
      <c r="AO164">
        <v>7</v>
      </c>
      <c r="AP164">
        <v>-112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446</v>
      </c>
      <c r="B165" t="s">
        <v>79</v>
      </c>
      <c r="C165" t="s">
        <v>447</v>
      </c>
      <c r="D165" t="s">
        <v>81</v>
      </c>
      <c r="E165" s="2" t="str">
        <f>HYPERLINK("capsilon://?command=openfolder&amp;siteaddress=envoy.emaiq-na2.net&amp;folderid=FXC4E79020-EC1C-A2ED-3CEC-D7B2F8BFFCC7","FX2201194")</f>
        <v>FX2201194</v>
      </c>
      <c r="F165" t="s">
        <v>19</v>
      </c>
      <c r="G165" t="s">
        <v>19</v>
      </c>
      <c r="H165" t="s">
        <v>82</v>
      </c>
      <c r="I165" t="s">
        <v>448</v>
      </c>
      <c r="J165">
        <v>169</v>
      </c>
      <c r="K165" t="s">
        <v>84</v>
      </c>
      <c r="L165" t="s">
        <v>85</v>
      </c>
      <c r="M165" t="s">
        <v>81</v>
      </c>
      <c r="N165">
        <v>2</v>
      </c>
      <c r="O165" s="1">
        <v>44580.750891203701</v>
      </c>
      <c r="P165" s="1">
        <v>44580.828379629631</v>
      </c>
      <c r="Q165">
        <v>4256</v>
      </c>
      <c r="R165">
        <v>2439</v>
      </c>
      <c r="S165" t="b">
        <v>0</v>
      </c>
      <c r="T165" t="s">
        <v>103</v>
      </c>
      <c r="U165" t="b">
        <v>0</v>
      </c>
      <c r="V165" t="s">
        <v>103</v>
      </c>
      <c r="W165" s="1">
        <v>44580.820821759262</v>
      </c>
      <c r="X165">
        <v>1792</v>
      </c>
      <c r="Y165">
        <v>120</v>
      </c>
      <c r="Z165">
        <v>0</v>
      </c>
      <c r="AA165">
        <v>120</v>
      </c>
      <c r="AB165">
        <v>0</v>
      </c>
      <c r="AC165">
        <v>59</v>
      </c>
      <c r="AD165">
        <v>49</v>
      </c>
      <c r="AE165">
        <v>0</v>
      </c>
      <c r="AF165">
        <v>0</v>
      </c>
      <c r="AG165">
        <v>0</v>
      </c>
      <c r="AH165" t="s">
        <v>103</v>
      </c>
      <c r="AI165" s="1">
        <v>44580.828379629631</v>
      </c>
      <c r="AJ165">
        <v>439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49</v>
      </c>
      <c r="AQ165">
        <v>21</v>
      </c>
      <c r="AR165">
        <v>0</v>
      </c>
      <c r="AS165">
        <v>2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449</v>
      </c>
      <c r="B166" t="s">
        <v>79</v>
      </c>
      <c r="C166" t="s">
        <v>447</v>
      </c>
      <c r="D166" t="s">
        <v>81</v>
      </c>
      <c r="E166" s="2" t="str">
        <f>HYPERLINK("capsilon://?command=openfolder&amp;siteaddress=envoy.emaiq-na2.net&amp;folderid=FXC4E79020-EC1C-A2ED-3CEC-D7B2F8BFFCC7","FX2201194")</f>
        <v>FX2201194</v>
      </c>
      <c r="F166" t="s">
        <v>19</v>
      </c>
      <c r="G166" t="s">
        <v>19</v>
      </c>
      <c r="H166" t="s">
        <v>82</v>
      </c>
      <c r="I166" t="s">
        <v>448</v>
      </c>
      <c r="J166">
        <v>56</v>
      </c>
      <c r="K166" t="s">
        <v>84</v>
      </c>
      <c r="L166" t="s">
        <v>85</v>
      </c>
      <c r="M166" t="s">
        <v>86</v>
      </c>
      <c r="N166">
        <v>2</v>
      </c>
      <c r="O166" s="1">
        <v>44580.828877314816</v>
      </c>
      <c r="P166" s="1">
        <v>44580.86215277778</v>
      </c>
      <c r="Q166">
        <v>1668</v>
      </c>
      <c r="R166">
        <v>1207</v>
      </c>
      <c r="S166" t="b">
        <v>0</v>
      </c>
      <c r="T166" t="s">
        <v>87</v>
      </c>
      <c r="U166" t="b">
        <v>1</v>
      </c>
      <c r="V166" t="s">
        <v>103</v>
      </c>
      <c r="W166" s="1">
        <v>44580.835578703707</v>
      </c>
      <c r="X166">
        <v>558</v>
      </c>
      <c r="Y166">
        <v>42</v>
      </c>
      <c r="Z166">
        <v>0</v>
      </c>
      <c r="AA166">
        <v>42</v>
      </c>
      <c r="AB166">
        <v>0</v>
      </c>
      <c r="AC166">
        <v>6</v>
      </c>
      <c r="AD166">
        <v>14</v>
      </c>
      <c r="AE166">
        <v>0</v>
      </c>
      <c r="AF166">
        <v>0</v>
      </c>
      <c r="AG166">
        <v>0</v>
      </c>
      <c r="AH166" t="s">
        <v>99</v>
      </c>
      <c r="AI166" s="1">
        <v>44580.86215277778</v>
      </c>
      <c r="AJ166">
        <v>649</v>
      </c>
      <c r="AK166">
        <v>2</v>
      </c>
      <c r="AL166">
        <v>0</v>
      </c>
      <c r="AM166">
        <v>2</v>
      </c>
      <c r="AN166">
        <v>0</v>
      </c>
      <c r="AO166">
        <v>2</v>
      </c>
      <c r="AP166">
        <v>12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450</v>
      </c>
      <c r="B167" t="s">
        <v>79</v>
      </c>
      <c r="C167" t="s">
        <v>451</v>
      </c>
      <c r="D167" t="s">
        <v>81</v>
      </c>
      <c r="E167" s="2" t="str">
        <f>HYPERLINK("capsilon://?command=openfolder&amp;siteaddress=envoy.emaiq-na2.net&amp;folderid=FX6B026172-4E30-477F-F485-ED012B5245AF","FX2201303")</f>
        <v>FX2201303</v>
      </c>
      <c r="F167" t="s">
        <v>19</v>
      </c>
      <c r="G167" t="s">
        <v>19</v>
      </c>
      <c r="H167" t="s">
        <v>82</v>
      </c>
      <c r="I167" t="s">
        <v>452</v>
      </c>
      <c r="J167">
        <v>113</v>
      </c>
      <c r="K167" t="s">
        <v>84</v>
      </c>
      <c r="L167" t="s">
        <v>85</v>
      </c>
      <c r="M167" t="s">
        <v>86</v>
      </c>
      <c r="N167">
        <v>2</v>
      </c>
      <c r="O167" s="1">
        <v>44580.918414351851</v>
      </c>
      <c r="P167" s="1">
        <v>44581.19158564815</v>
      </c>
      <c r="Q167">
        <v>21183</v>
      </c>
      <c r="R167">
        <v>2419</v>
      </c>
      <c r="S167" t="b">
        <v>0</v>
      </c>
      <c r="T167" t="s">
        <v>87</v>
      </c>
      <c r="U167" t="b">
        <v>0</v>
      </c>
      <c r="V167" t="s">
        <v>98</v>
      </c>
      <c r="W167" s="1">
        <v>44581.166238425925</v>
      </c>
      <c r="X167">
        <v>940</v>
      </c>
      <c r="Y167">
        <v>137</v>
      </c>
      <c r="Z167">
        <v>0</v>
      </c>
      <c r="AA167">
        <v>137</v>
      </c>
      <c r="AB167">
        <v>0</v>
      </c>
      <c r="AC167">
        <v>69</v>
      </c>
      <c r="AD167">
        <v>-24</v>
      </c>
      <c r="AE167">
        <v>0</v>
      </c>
      <c r="AF167">
        <v>0</v>
      </c>
      <c r="AG167">
        <v>0</v>
      </c>
      <c r="AH167" t="s">
        <v>94</v>
      </c>
      <c r="AI167" s="1">
        <v>44581.19158564815</v>
      </c>
      <c r="AJ167">
        <v>1450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-24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453</v>
      </c>
      <c r="B168" t="s">
        <v>79</v>
      </c>
      <c r="C168" t="s">
        <v>454</v>
      </c>
      <c r="D168" t="s">
        <v>81</v>
      </c>
      <c r="E168" s="2" t="str">
        <f>HYPERLINK("capsilon://?command=openfolder&amp;siteaddress=envoy.emaiq-na2.net&amp;folderid=FXFAB82277-F6F7-5707-B352-786693F9799C","FX22017")</f>
        <v>FX22017</v>
      </c>
      <c r="F168" t="s">
        <v>19</v>
      </c>
      <c r="G168" t="s">
        <v>19</v>
      </c>
      <c r="H168" t="s">
        <v>82</v>
      </c>
      <c r="I168" t="s">
        <v>455</v>
      </c>
      <c r="J168">
        <v>119</v>
      </c>
      <c r="K168" t="s">
        <v>84</v>
      </c>
      <c r="L168" t="s">
        <v>85</v>
      </c>
      <c r="M168" t="s">
        <v>86</v>
      </c>
      <c r="N168">
        <v>2</v>
      </c>
      <c r="O168" s="1">
        <v>44581.365810185183</v>
      </c>
      <c r="P168" s="1">
        <v>44581.436365740738</v>
      </c>
      <c r="Q168">
        <v>3000</v>
      </c>
      <c r="R168">
        <v>3096</v>
      </c>
      <c r="S168" t="b">
        <v>0</v>
      </c>
      <c r="T168" t="s">
        <v>87</v>
      </c>
      <c r="U168" t="b">
        <v>0</v>
      </c>
      <c r="V168" t="s">
        <v>98</v>
      </c>
      <c r="W168" s="1">
        <v>44581.415821759256</v>
      </c>
      <c r="X168">
        <v>2057</v>
      </c>
      <c r="Y168">
        <v>115</v>
      </c>
      <c r="Z168">
        <v>0</v>
      </c>
      <c r="AA168">
        <v>115</v>
      </c>
      <c r="AB168">
        <v>0</v>
      </c>
      <c r="AC168">
        <v>65</v>
      </c>
      <c r="AD168">
        <v>4</v>
      </c>
      <c r="AE168">
        <v>0</v>
      </c>
      <c r="AF168">
        <v>0</v>
      </c>
      <c r="AG168">
        <v>0</v>
      </c>
      <c r="AH168" t="s">
        <v>94</v>
      </c>
      <c r="AI168" s="1">
        <v>44581.436365740738</v>
      </c>
      <c r="AJ168">
        <v>978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3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456</v>
      </c>
      <c r="B169" t="s">
        <v>79</v>
      </c>
      <c r="C169" t="s">
        <v>433</v>
      </c>
      <c r="D169" t="s">
        <v>81</v>
      </c>
      <c r="E169" s="2" t="str">
        <f>HYPERLINK("capsilon://?command=openfolder&amp;siteaddress=envoy.emaiq-na2.net&amp;folderid=FX4F7E3A24-C15D-F096-9457-533E62181841","FX2201206")</f>
        <v>FX2201206</v>
      </c>
      <c r="F169" t="s">
        <v>19</v>
      </c>
      <c r="G169" t="s">
        <v>19</v>
      </c>
      <c r="H169" t="s">
        <v>82</v>
      </c>
      <c r="I169" t="s">
        <v>457</v>
      </c>
      <c r="J169">
        <v>44</v>
      </c>
      <c r="K169" t="s">
        <v>84</v>
      </c>
      <c r="L169" t="s">
        <v>85</v>
      </c>
      <c r="M169" t="s">
        <v>86</v>
      </c>
      <c r="N169">
        <v>2</v>
      </c>
      <c r="O169" s="1">
        <v>44581.398356481484</v>
      </c>
      <c r="P169" s="1">
        <v>44581.439467592594</v>
      </c>
      <c r="Q169">
        <v>3155</v>
      </c>
      <c r="R169">
        <v>397</v>
      </c>
      <c r="S169" t="b">
        <v>0</v>
      </c>
      <c r="T169" t="s">
        <v>87</v>
      </c>
      <c r="U169" t="b">
        <v>0</v>
      </c>
      <c r="V169" t="s">
        <v>98</v>
      </c>
      <c r="W169" s="1">
        <v>44581.417337962965</v>
      </c>
      <c r="X169">
        <v>130</v>
      </c>
      <c r="Y169">
        <v>39</v>
      </c>
      <c r="Z169">
        <v>0</v>
      </c>
      <c r="AA169">
        <v>39</v>
      </c>
      <c r="AB169">
        <v>0</v>
      </c>
      <c r="AC169">
        <v>6</v>
      </c>
      <c r="AD169">
        <v>5</v>
      </c>
      <c r="AE169">
        <v>0</v>
      </c>
      <c r="AF169">
        <v>0</v>
      </c>
      <c r="AG169">
        <v>0</v>
      </c>
      <c r="AH169" t="s">
        <v>94</v>
      </c>
      <c r="AI169" s="1">
        <v>44581.439467592594</v>
      </c>
      <c r="AJ169">
        <v>267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458</v>
      </c>
      <c r="B170" t="s">
        <v>79</v>
      </c>
      <c r="C170" t="s">
        <v>433</v>
      </c>
      <c r="D170" t="s">
        <v>81</v>
      </c>
      <c r="E170" s="2" t="str">
        <f>HYPERLINK("capsilon://?command=openfolder&amp;siteaddress=envoy.emaiq-na2.net&amp;folderid=FX4F7E3A24-C15D-F096-9457-533E62181841","FX2201206")</f>
        <v>FX2201206</v>
      </c>
      <c r="F170" t="s">
        <v>19</v>
      </c>
      <c r="G170" t="s">
        <v>19</v>
      </c>
      <c r="H170" t="s">
        <v>82</v>
      </c>
      <c r="I170" t="s">
        <v>459</v>
      </c>
      <c r="J170">
        <v>44</v>
      </c>
      <c r="K170" t="s">
        <v>84</v>
      </c>
      <c r="L170" t="s">
        <v>85</v>
      </c>
      <c r="M170" t="s">
        <v>86</v>
      </c>
      <c r="N170">
        <v>2</v>
      </c>
      <c r="O170" s="1">
        <v>44581.400370370371</v>
      </c>
      <c r="P170" s="1">
        <v>44581.443032407406</v>
      </c>
      <c r="Q170">
        <v>3285</v>
      </c>
      <c r="R170">
        <v>401</v>
      </c>
      <c r="S170" t="b">
        <v>0</v>
      </c>
      <c r="T170" t="s">
        <v>87</v>
      </c>
      <c r="U170" t="b">
        <v>0</v>
      </c>
      <c r="V170" t="s">
        <v>98</v>
      </c>
      <c r="W170" s="1">
        <v>44581.418425925927</v>
      </c>
      <c r="X170">
        <v>93</v>
      </c>
      <c r="Y170">
        <v>39</v>
      </c>
      <c r="Z170">
        <v>0</v>
      </c>
      <c r="AA170">
        <v>39</v>
      </c>
      <c r="AB170">
        <v>0</v>
      </c>
      <c r="AC170">
        <v>7</v>
      </c>
      <c r="AD170">
        <v>5</v>
      </c>
      <c r="AE170">
        <v>0</v>
      </c>
      <c r="AF170">
        <v>0</v>
      </c>
      <c r="AG170">
        <v>0</v>
      </c>
      <c r="AH170" t="s">
        <v>94</v>
      </c>
      <c r="AI170" s="1">
        <v>44581.443032407406</v>
      </c>
      <c r="AJ170">
        <v>308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5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460</v>
      </c>
      <c r="B171" t="s">
        <v>79</v>
      </c>
      <c r="C171" t="s">
        <v>461</v>
      </c>
      <c r="D171" t="s">
        <v>81</v>
      </c>
      <c r="E171" s="2" t="str">
        <f>HYPERLINK("capsilon://?command=openfolder&amp;siteaddress=envoy.emaiq-na2.net&amp;folderid=FXE3501A95-F43C-BC8A-EE3D-A1082CDFA3BE","FX2201339")</f>
        <v>FX2201339</v>
      </c>
      <c r="F171" t="s">
        <v>19</v>
      </c>
      <c r="G171" t="s">
        <v>19</v>
      </c>
      <c r="H171" t="s">
        <v>82</v>
      </c>
      <c r="I171" t="s">
        <v>462</v>
      </c>
      <c r="J171">
        <v>38</v>
      </c>
      <c r="K171" t="s">
        <v>84</v>
      </c>
      <c r="L171" t="s">
        <v>85</v>
      </c>
      <c r="M171" t="s">
        <v>86</v>
      </c>
      <c r="N171">
        <v>1</v>
      </c>
      <c r="O171" s="1">
        <v>44581.430914351855</v>
      </c>
      <c r="P171" s="1">
        <v>44581.452696759261</v>
      </c>
      <c r="Q171">
        <v>1720</v>
      </c>
      <c r="R171">
        <v>162</v>
      </c>
      <c r="S171" t="b">
        <v>0</v>
      </c>
      <c r="T171" t="s">
        <v>87</v>
      </c>
      <c r="U171" t="b">
        <v>0</v>
      </c>
      <c r="V171" t="s">
        <v>98</v>
      </c>
      <c r="W171" s="1">
        <v>44581.452696759261</v>
      </c>
      <c r="X171">
        <v>83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38</v>
      </c>
      <c r="AE171">
        <v>37</v>
      </c>
      <c r="AF171">
        <v>0</v>
      </c>
      <c r="AG171">
        <v>2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463</v>
      </c>
      <c r="B172" t="s">
        <v>79</v>
      </c>
      <c r="C172" t="s">
        <v>464</v>
      </c>
      <c r="D172" t="s">
        <v>81</v>
      </c>
      <c r="E172" s="2" t="str">
        <f>HYPERLINK("capsilon://?command=openfolder&amp;siteaddress=envoy.emaiq-na2.net&amp;folderid=FX72A96176-8967-B11E-62D7-19B8B37E79AA","FX2112263")</f>
        <v>FX2112263</v>
      </c>
      <c r="F172" t="s">
        <v>19</v>
      </c>
      <c r="G172" t="s">
        <v>19</v>
      </c>
      <c r="H172" t="s">
        <v>82</v>
      </c>
      <c r="I172" t="s">
        <v>465</v>
      </c>
      <c r="J172">
        <v>385</v>
      </c>
      <c r="K172" t="s">
        <v>84</v>
      </c>
      <c r="L172" t="s">
        <v>85</v>
      </c>
      <c r="M172" t="s">
        <v>86</v>
      </c>
      <c r="N172">
        <v>1</v>
      </c>
      <c r="O172" s="1">
        <v>44581.438900462963</v>
      </c>
      <c r="P172" s="1">
        <v>44581.459710648145</v>
      </c>
      <c r="Q172">
        <v>1193</v>
      </c>
      <c r="R172">
        <v>605</v>
      </c>
      <c r="S172" t="b">
        <v>0</v>
      </c>
      <c r="T172" t="s">
        <v>87</v>
      </c>
      <c r="U172" t="b">
        <v>0</v>
      </c>
      <c r="V172" t="s">
        <v>98</v>
      </c>
      <c r="W172" s="1">
        <v>44581.459710648145</v>
      </c>
      <c r="X172">
        <v>605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385</v>
      </c>
      <c r="AE172">
        <v>341</v>
      </c>
      <c r="AF172">
        <v>0</v>
      </c>
      <c r="AG172">
        <v>11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466</v>
      </c>
      <c r="B173" t="s">
        <v>79</v>
      </c>
      <c r="C173" t="s">
        <v>461</v>
      </c>
      <c r="D173" t="s">
        <v>81</v>
      </c>
      <c r="E173" s="2" t="str">
        <f>HYPERLINK("capsilon://?command=openfolder&amp;siteaddress=envoy.emaiq-na2.net&amp;folderid=FXE3501A95-F43C-BC8A-EE3D-A1082CDFA3BE","FX2201339")</f>
        <v>FX2201339</v>
      </c>
      <c r="F173" t="s">
        <v>19</v>
      </c>
      <c r="G173" t="s">
        <v>19</v>
      </c>
      <c r="H173" t="s">
        <v>82</v>
      </c>
      <c r="I173" t="s">
        <v>462</v>
      </c>
      <c r="J173">
        <v>76</v>
      </c>
      <c r="K173" t="s">
        <v>84</v>
      </c>
      <c r="L173" t="s">
        <v>85</v>
      </c>
      <c r="M173" t="s">
        <v>86</v>
      </c>
      <c r="N173">
        <v>2</v>
      </c>
      <c r="O173" s="1">
        <v>44581.453148148146</v>
      </c>
      <c r="P173" s="1">
        <v>44581.471331018518</v>
      </c>
      <c r="Q173">
        <v>608</v>
      </c>
      <c r="R173">
        <v>963</v>
      </c>
      <c r="S173" t="b">
        <v>0</v>
      </c>
      <c r="T173" t="s">
        <v>87</v>
      </c>
      <c r="U173" t="b">
        <v>1</v>
      </c>
      <c r="V173" t="s">
        <v>98</v>
      </c>
      <c r="W173" s="1">
        <v>44581.462719907409</v>
      </c>
      <c r="X173">
        <v>259</v>
      </c>
      <c r="Y173">
        <v>74</v>
      </c>
      <c r="Z173">
        <v>0</v>
      </c>
      <c r="AA173">
        <v>74</v>
      </c>
      <c r="AB173">
        <v>0</v>
      </c>
      <c r="AC173">
        <v>30</v>
      </c>
      <c r="AD173">
        <v>2</v>
      </c>
      <c r="AE173">
        <v>0</v>
      </c>
      <c r="AF173">
        <v>0</v>
      </c>
      <c r="AG173">
        <v>0</v>
      </c>
      <c r="AH173" t="s">
        <v>94</v>
      </c>
      <c r="AI173" s="1">
        <v>44581.471331018518</v>
      </c>
      <c r="AJ173">
        <v>670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467</v>
      </c>
      <c r="B174" t="s">
        <v>79</v>
      </c>
      <c r="C174" t="s">
        <v>464</v>
      </c>
      <c r="D174" t="s">
        <v>81</v>
      </c>
      <c r="E174" s="2" t="str">
        <f>HYPERLINK("capsilon://?command=openfolder&amp;siteaddress=envoy.emaiq-na2.net&amp;folderid=FX72A96176-8967-B11E-62D7-19B8B37E79AA","FX2112263")</f>
        <v>FX2112263</v>
      </c>
      <c r="F174" t="s">
        <v>19</v>
      </c>
      <c r="G174" t="s">
        <v>19</v>
      </c>
      <c r="H174" t="s">
        <v>82</v>
      </c>
      <c r="I174" t="s">
        <v>465</v>
      </c>
      <c r="J174">
        <v>434</v>
      </c>
      <c r="K174" t="s">
        <v>84</v>
      </c>
      <c r="L174" t="s">
        <v>85</v>
      </c>
      <c r="M174" t="s">
        <v>86</v>
      </c>
      <c r="N174">
        <v>2</v>
      </c>
      <c r="O174" s="1">
        <v>44581.461319444446</v>
      </c>
      <c r="P174" s="1">
        <v>44581.644212962965</v>
      </c>
      <c r="Q174">
        <v>11784</v>
      </c>
      <c r="R174">
        <v>4018</v>
      </c>
      <c r="S174" t="b">
        <v>0</v>
      </c>
      <c r="T174" t="s">
        <v>87</v>
      </c>
      <c r="U174" t="b">
        <v>1</v>
      </c>
      <c r="V174" t="s">
        <v>98</v>
      </c>
      <c r="W174" s="1">
        <v>44581.49015046296</v>
      </c>
      <c r="X174">
        <v>2366</v>
      </c>
      <c r="Y174">
        <v>380</v>
      </c>
      <c r="Z174">
        <v>0</v>
      </c>
      <c r="AA174">
        <v>380</v>
      </c>
      <c r="AB174">
        <v>0</v>
      </c>
      <c r="AC174">
        <v>116</v>
      </c>
      <c r="AD174">
        <v>54</v>
      </c>
      <c r="AE174">
        <v>0</v>
      </c>
      <c r="AF174">
        <v>0</v>
      </c>
      <c r="AG174">
        <v>0</v>
      </c>
      <c r="AH174" t="s">
        <v>99</v>
      </c>
      <c r="AI174" s="1">
        <v>44581.644212962965</v>
      </c>
      <c r="AJ174">
        <v>1632</v>
      </c>
      <c r="AK174">
        <v>2</v>
      </c>
      <c r="AL174">
        <v>0</v>
      </c>
      <c r="AM174">
        <v>2</v>
      </c>
      <c r="AN174">
        <v>0</v>
      </c>
      <c r="AO174">
        <v>2</v>
      </c>
      <c r="AP174">
        <v>52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468</v>
      </c>
      <c r="B175" t="s">
        <v>79</v>
      </c>
      <c r="C175" t="s">
        <v>469</v>
      </c>
      <c r="D175" t="s">
        <v>81</v>
      </c>
      <c r="E175" s="2" t="str">
        <f>HYPERLINK("capsilon://?command=openfolder&amp;siteaddress=envoy.emaiq-na2.net&amp;folderid=FXE9F3A0A4-4623-55F5-07B9-6AA51FA674DE","FX2201284")</f>
        <v>FX2201284</v>
      </c>
      <c r="F175" t="s">
        <v>19</v>
      </c>
      <c r="G175" t="s">
        <v>19</v>
      </c>
      <c r="H175" t="s">
        <v>82</v>
      </c>
      <c r="I175" t="s">
        <v>470</v>
      </c>
      <c r="J175">
        <v>351</v>
      </c>
      <c r="K175" t="s">
        <v>84</v>
      </c>
      <c r="L175" t="s">
        <v>85</v>
      </c>
      <c r="M175" t="s">
        <v>86</v>
      </c>
      <c r="N175">
        <v>2</v>
      </c>
      <c r="O175" s="1">
        <v>44581.47550925926</v>
      </c>
      <c r="P175" s="1">
        <v>44581.690601851849</v>
      </c>
      <c r="Q175">
        <v>17005</v>
      </c>
      <c r="R175">
        <v>1579</v>
      </c>
      <c r="S175" t="b">
        <v>0</v>
      </c>
      <c r="T175" t="s">
        <v>87</v>
      </c>
      <c r="U175" t="b">
        <v>0</v>
      </c>
      <c r="V175" t="s">
        <v>98</v>
      </c>
      <c r="W175" s="1">
        <v>44581.498287037037</v>
      </c>
      <c r="X175">
        <v>699</v>
      </c>
      <c r="Y175">
        <v>225</v>
      </c>
      <c r="Z175">
        <v>0</v>
      </c>
      <c r="AA175">
        <v>225</v>
      </c>
      <c r="AB175">
        <v>84</v>
      </c>
      <c r="AC175">
        <v>72</v>
      </c>
      <c r="AD175">
        <v>126</v>
      </c>
      <c r="AE175">
        <v>0</v>
      </c>
      <c r="AF175">
        <v>0</v>
      </c>
      <c r="AG175">
        <v>0</v>
      </c>
      <c r="AH175" t="s">
        <v>99</v>
      </c>
      <c r="AI175" s="1">
        <v>44581.690601851849</v>
      </c>
      <c r="AJ175">
        <v>871</v>
      </c>
      <c r="AK175">
        <v>0</v>
      </c>
      <c r="AL175">
        <v>0</v>
      </c>
      <c r="AM175">
        <v>0</v>
      </c>
      <c r="AN175">
        <v>42</v>
      </c>
      <c r="AO175">
        <v>0</v>
      </c>
      <c r="AP175">
        <v>126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471</v>
      </c>
      <c r="B176" t="s">
        <v>79</v>
      </c>
      <c r="C176" t="s">
        <v>472</v>
      </c>
      <c r="D176" t="s">
        <v>81</v>
      </c>
      <c r="E176" s="2" t="str">
        <f>HYPERLINK("capsilon://?command=openfolder&amp;siteaddress=envoy.emaiq-na2.net&amp;folderid=FXE8A7EBC3-8B1F-6B9A-8C97-EF83FA61FA73","FX2201123")</f>
        <v>FX2201123</v>
      </c>
      <c r="F176" t="s">
        <v>19</v>
      </c>
      <c r="G176" t="s">
        <v>19</v>
      </c>
      <c r="H176" t="s">
        <v>82</v>
      </c>
      <c r="I176" t="s">
        <v>473</v>
      </c>
      <c r="J176">
        <v>218</v>
      </c>
      <c r="K176" t="s">
        <v>84</v>
      </c>
      <c r="L176" t="s">
        <v>85</v>
      </c>
      <c r="M176" t="s">
        <v>86</v>
      </c>
      <c r="N176">
        <v>1</v>
      </c>
      <c r="O176" s="1">
        <v>44581.488344907404</v>
      </c>
      <c r="P176" s="1">
        <v>44581.515335648146</v>
      </c>
      <c r="Q176">
        <v>1542</v>
      </c>
      <c r="R176">
        <v>790</v>
      </c>
      <c r="S176" t="b">
        <v>0</v>
      </c>
      <c r="T176" t="s">
        <v>87</v>
      </c>
      <c r="U176" t="b">
        <v>0</v>
      </c>
      <c r="V176" t="s">
        <v>88</v>
      </c>
      <c r="W176" s="1">
        <v>44581.515335648146</v>
      </c>
      <c r="X176">
        <v>432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218</v>
      </c>
      <c r="AE176">
        <v>192</v>
      </c>
      <c r="AF176">
        <v>0</v>
      </c>
      <c r="AG176">
        <v>9</v>
      </c>
      <c r="AH176" t="s">
        <v>87</v>
      </c>
      <c r="AI176" t="s">
        <v>87</v>
      </c>
      <c r="AJ176" t="s">
        <v>87</v>
      </c>
      <c r="AK176" t="s">
        <v>87</v>
      </c>
      <c r="AL176" t="s">
        <v>87</v>
      </c>
      <c r="AM176" t="s">
        <v>87</v>
      </c>
      <c r="AN176" t="s">
        <v>87</v>
      </c>
      <c r="AO176" t="s">
        <v>87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474</v>
      </c>
      <c r="B177" t="s">
        <v>79</v>
      </c>
      <c r="C177" t="s">
        <v>475</v>
      </c>
      <c r="D177" t="s">
        <v>81</v>
      </c>
      <c r="E177" s="2" t="str">
        <f>HYPERLINK("capsilon://?command=openfolder&amp;siteaddress=envoy.emaiq-na2.net&amp;folderid=FX14C267D1-D69F-0353-56D5-80053149148A","FX2201256")</f>
        <v>FX2201256</v>
      </c>
      <c r="F177" t="s">
        <v>19</v>
      </c>
      <c r="G177" t="s">
        <v>19</v>
      </c>
      <c r="H177" t="s">
        <v>82</v>
      </c>
      <c r="I177" t="s">
        <v>476</v>
      </c>
      <c r="J177">
        <v>94</v>
      </c>
      <c r="K177" t="s">
        <v>84</v>
      </c>
      <c r="L177" t="s">
        <v>85</v>
      </c>
      <c r="M177" t="s">
        <v>86</v>
      </c>
      <c r="N177">
        <v>1</v>
      </c>
      <c r="O177" s="1">
        <v>44581.488530092596</v>
      </c>
      <c r="P177" s="1">
        <v>44581.517129629632</v>
      </c>
      <c r="Q177">
        <v>2197</v>
      </c>
      <c r="R177">
        <v>274</v>
      </c>
      <c r="S177" t="b">
        <v>0</v>
      </c>
      <c r="T177" t="s">
        <v>87</v>
      </c>
      <c r="U177" t="b">
        <v>0</v>
      </c>
      <c r="V177" t="s">
        <v>88</v>
      </c>
      <c r="W177" s="1">
        <v>44581.517129629632</v>
      </c>
      <c r="X177">
        <v>154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94</v>
      </c>
      <c r="AE177">
        <v>79</v>
      </c>
      <c r="AF177">
        <v>0</v>
      </c>
      <c r="AG177">
        <v>4</v>
      </c>
      <c r="AH177" t="s">
        <v>87</v>
      </c>
      <c r="AI177" t="s">
        <v>87</v>
      </c>
      <c r="AJ177" t="s">
        <v>87</v>
      </c>
      <c r="AK177" t="s">
        <v>87</v>
      </c>
      <c r="AL177" t="s">
        <v>87</v>
      </c>
      <c r="AM177" t="s">
        <v>87</v>
      </c>
      <c r="AN177" t="s">
        <v>87</v>
      </c>
      <c r="AO177" t="s">
        <v>87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477</v>
      </c>
      <c r="B178" t="s">
        <v>79</v>
      </c>
      <c r="C178" t="s">
        <v>475</v>
      </c>
      <c r="D178" t="s">
        <v>81</v>
      </c>
      <c r="E178" s="2" t="str">
        <f>HYPERLINK("capsilon://?command=openfolder&amp;siteaddress=envoy.emaiq-na2.net&amp;folderid=FX14C267D1-D69F-0353-56D5-80053149148A","FX2201256")</f>
        <v>FX2201256</v>
      </c>
      <c r="F178" t="s">
        <v>19</v>
      </c>
      <c r="G178" t="s">
        <v>19</v>
      </c>
      <c r="H178" t="s">
        <v>82</v>
      </c>
      <c r="I178" t="s">
        <v>478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44581.500335648147</v>
      </c>
      <c r="P178" s="1">
        <v>44581.699386574073</v>
      </c>
      <c r="Q178">
        <v>16847</v>
      </c>
      <c r="R178">
        <v>351</v>
      </c>
      <c r="S178" t="b">
        <v>0</v>
      </c>
      <c r="T178" t="s">
        <v>87</v>
      </c>
      <c r="U178" t="b">
        <v>0</v>
      </c>
      <c r="V178" t="s">
        <v>98</v>
      </c>
      <c r="W178" s="1">
        <v>44581.507175925923</v>
      </c>
      <c r="X178">
        <v>197</v>
      </c>
      <c r="Y178">
        <v>21</v>
      </c>
      <c r="Z178">
        <v>0</v>
      </c>
      <c r="AA178">
        <v>21</v>
      </c>
      <c r="AB178">
        <v>0</v>
      </c>
      <c r="AC178">
        <v>16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44581.699386574073</v>
      </c>
      <c r="AJ178">
        <v>139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479</v>
      </c>
      <c r="B179" t="s">
        <v>79</v>
      </c>
      <c r="C179" t="s">
        <v>475</v>
      </c>
      <c r="D179" t="s">
        <v>81</v>
      </c>
      <c r="E179" s="2" t="str">
        <f>HYPERLINK("capsilon://?command=openfolder&amp;siteaddress=envoy.emaiq-na2.net&amp;folderid=FX14C267D1-D69F-0353-56D5-80053149148A","FX2201256")</f>
        <v>FX2201256</v>
      </c>
      <c r="F179" t="s">
        <v>19</v>
      </c>
      <c r="G179" t="s">
        <v>19</v>
      </c>
      <c r="H179" t="s">
        <v>82</v>
      </c>
      <c r="I179" t="s">
        <v>480</v>
      </c>
      <c r="J179">
        <v>28</v>
      </c>
      <c r="K179" t="s">
        <v>84</v>
      </c>
      <c r="L179" t="s">
        <v>85</v>
      </c>
      <c r="M179" t="s">
        <v>86</v>
      </c>
      <c r="N179">
        <v>2</v>
      </c>
      <c r="O179" s="1">
        <v>44581.50072916667</v>
      </c>
      <c r="P179" s="1">
        <v>44581.702187499999</v>
      </c>
      <c r="Q179">
        <v>16936</v>
      </c>
      <c r="R179">
        <v>470</v>
      </c>
      <c r="S179" t="b">
        <v>0</v>
      </c>
      <c r="T179" t="s">
        <v>87</v>
      </c>
      <c r="U179" t="b">
        <v>0</v>
      </c>
      <c r="V179" t="s">
        <v>98</v>
      </c>
      <c r="W179" s="1">
        <v>44581.509837962964</v>
      </c>
      <c r="X179">
        <v>229</v>
      </c>
      <c r="Y179">
        <v>21</v>
      </c>
      <c r="Z179">
        <v>0</v>
      </c>
      <c r="AA179">
        <v>21</v>
      </c>
      <c r="AB179">
        <v>0</v>
      </c>
      <c r="AC179">
        <v>16</v>
      </c>
      <c r="AD179">
        <v>7</v>
      </c>
      <c r="AE179">
        <v>0</v>
      </c>
      <c r="AF179">
        <v>0</v>
      </c>
      <c r="AG179">
        <v>0</v>
      </c>
      <c r="AH179" t="s">
        <v>99</v>
      </c>
      <c r="AI179" s="1">
        <v>44581.702187499999</v>
      </c>
      <c r="AJ179">
        <v>241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481</v>
      </c>
      <c r="B180" t="s">
        <v>79</v>
      </c>
      <c r="C180" t="s">
        <v>475</v>
      </c>
      <c r="D180" t="s">
        <v>81</v>
      </c>
      <c r="E180" s="2" t="str">
        <f>HYPERLINK("capsilon://?command=openfolder&amp;siteaddress=envoy.emaiq-na2.net&amp;folderid=FX14C267D1-D69F-0353-56D5-80053149148A","FX2201256")</f>
        <v>FX2201256</v>
      </c>
      <c r="F180" t="s">
        <v>19</v>
      </c>
      <c r="G180" t="s">
        <v>19</v>
      </c>
      <c r="H180" t="s">
        <v>82</v>
      </c>
      <c r="I180" t="s">
        <v>482</v>
      </c>
      <c r="J180">
        <v>38</v>
      </c>
      <c r="K180" t="s">
        <v>84</v>
      </c>
      <c r="L180" t="s">
        <v>85</v>
      </c>
      <c r="M180" t="s">
        <v>86</v>
      </c>
      <c r="N180">
        <v>1</v>
      </c>
      <c r="O180" s="1">
        <v>44581.501793981479</v>
      </c>
      <c r="P180" s="1">
        <v>44581.511678240742</v>
      </c>
      <c r="Q180">
        <v>718</v>
      </c>
      <c r="R180">
        <v>136</v>
      </c>
      <c r="S180" t="b">
        <v>0</v>
      </c>
      <c r="T180" t="s">
        <v>87</v>
      </c>
      <c r="U180" t="b">
        <v>0</v>
      </c>
      <c r="V180" t="s">
        <v>98</v>
      </c>
      <c r="W180" s="1">
        <v>44581.511678240742</v>
      </c>
      <c r="X180">
        <v>83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38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483</v>
      </c>
      <c r="B181" t="s">
        <v>79</v>
      </c>
      <c r="C181" t="s">
        <v>475</v>
      </c>
      <c r="D181" t="s">
        <v>81</v>
      </c>
      <c r="E181" s="2" t="str">
        <f>HYPERLINK("capsilon://?command=openfolder&amp;siteaddress=envoy.emaiq-na2.net&amp;folderid=FX14C267D1-D69F-0353-56D5-80053149148A","FX2201256")</f>
        <v>FX2201256</v>
      </c>
      <c r="F181" t="s">
        <v>19</v>
      </c>
      <c r="G181" t="s">
        <v>19</v>
      </c>
      <c r="H181" t="s">
        <v>82</v>
      </c>
      <c r="I181" t="s">
        <v>482</v>
      </c>
      <c r="J181">
        <v>76</v>
      </c>
      <c r="K181" t="s">
        <v>84</v>
      </c>
      <c r="L181" t="s">
        <v>85</v>
      </c>
      <c r="M181" t="s">
        <v>86</v>
      </c>
      <c r="N181">
        <v>2</v>
      </c>
      <c r="O181" s="1">
        <v>44581.512118055558</v>
      </c>
      <c r="P181" s="1">
        <v>44581.648136574076</v>
      </c>
      <c r="Q181">
        <v>10928</v>
      </c>
      <c r="R181">
        <v>824</v>
      </c>
      <c r="S181" t="b">
        <v>0</v>
      </c>
      <c r="T181" t="s">
        <v>87</v>
      </c>
      <c r="U181" t="b">
        <v>1</v>
      </c>
      <c r="V181" t="s">
        <v>98</v>
      </c>
      <c r="W181" s="1">
        <v>44581.517766203702</v>
      </c>
      <c r="X181">
        <v>485</v>
      </c>
      <c r="Y181">
        <v>74</v>
      </c>
      <c r="Z181">
        <v>0</v>
      </c>
      <c r="AA181">
        <v>74</v>
      </c>
      <c r="AB181">
        <v>0</v>
      </c>
      <c r="AC181">
        <v>40</v>
      </c>
      <c r="AD181">
        <v>2</v>
      </c>
      <c r="AE181">
        <v>0</v>
      </c>
      <c r="AF181">
        <v>0</v>
      </c>
      <c r="AG181">
        <v>0</v>
      </c>
      <c r="AH181" t="s">
        <v>99</v>
      </c>
      <c r="AI181" s="1">
        <v>44581.648136574076</v>
      </c>
      <c r="AJ181">
        <v>339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484</v>
      </c>
      <c r="B182" t="s">
        <v>79</v>
      </c>
      <c r="C182" t="s">
        <v>472</v>
      </c>
      <c r="D182" t="s">
        <v>81</v>
      </c>
      <c r="E182" s="2" t="str">
        <f>HYPERLINK("capsilon://?command=openfolder&amp;siteaddress=envoy.emaiq-na2.net&amp;folderid=FXE8A7EBC3-8B1F-6B9A-8C97-EF83FA61FA73","FX2201123")</f>
        <v>FX2201123</v>
      </c>
      <c r="F182" t="s">
        <v>19</v>
      </c>
      <c r="G182" t="s">
        <v>19</v>
      </c>
      <c r="H182" t="s">
        <v>82</v>
      </c>
      <c r="I182" t="s">
        <v>473</v>
      </c>
      <c r="J182">
        <v>459</v>
      </c>
      <c r="K182" t="s">
        <v>84</v>
      </c>
      <c r="L182" t="s">
        <v>85</v>
      </c>
      <c r="M182" t="s">
        <v>86</v>
      </c>
      <c r="N182">
        <v>2</v>
      </c>
      <c r="O182" s="1">
        <v>44581.51667824074</v>
      </c>
      <c r="P182" s="1">
        <v>44581.667002314818</v>
      </c>
      <c r="Q182">
        <v>7750</v>
      </c>
      <c r="R182">
        <v>5238</v>
      </c>
      <c r="S182" t="b">
        <v>0</v>
      </c>
      <c r="T182" t="s">
        <v>87</v>
      </c>
      <c r="U182" t="b">
        <v>1</v>
      </c>
      <c r="V182" t="s">
        <v>103</v>
      </c>
      <c r="W182" s="1">
        <v>44581.567210648151</v>
      </c>
      <c r="X182">
        <v>3550</v>
      </c>
      <c r="Y182">
        <v>464</v>
      </c>
      <c r="Z182">
        <v>0</v>
      </c>
      <c r="AA182">
        <v>464</v>
      </c>
      <c r="AB182">
        <v>80</v>
      </c>
      <c r="AC182">
        <v>407</v>
      </c>
      <c r="AD182">
        <v>-5</v>
      </c>
      <c r="AE182">
        <v>0</v>
      </c>
      <c r="AF182">
        <v>0</v>
      </c>
      <c r="AG182">
        <v>0</v>
      </c>
      <c r="AH182" t="s">
        <v>99</v>
      </c>
      <c r="AI182" s="1">
        <v>44581.667002314818</v>
      </c>
      <c r="AJ182">
        <v>1629</v>
      </c>
      <c r="AK182">
        <v>7</v>
      </c>
      <c r="AL182">
        <v>0</v>
      </c>
      <c r="AM182">
        <v>7</v>
      </c>
      <c r="AN182">
        <v>80</v>
      </c>
      <c r="AO182">
        <v>7</v>
      </c>
      <c r="AP182">
        <v>-12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485</v>
      </c>
      <c r="B183" t="s">
        <v>79</v>
      </c>
      <c r="C183" t="s">
        <v>475</v>
      </c>
      <c r="D183" t="s">
        <v>81</v>
      </c>
      <c r="E183" s="2" t="str">
        <f>HYPERLINK("capsilon://?command=openfolder&amp;siteaddress=envoy.emaiq-na2.net&amp;folderid=FX14C267D1-D69F-0353-56D5-80053149148A","FX2201256")</f>
        <v>FX2201256</v>
      </c>
      <c r="F183" t="s">
        <v>19</v>
      </c>
      <c r="G183" t="s">
        <v>19</v>
      </c>
      <c r="H183" t="s">
        <v>82</v>
      </c>
      <c r="I183" t="s">
        <v>476</v>
      </c>
      <c r="J183">
        <v>132</v>
      </c>
      <c r="K183" t="s">
        <v>84</v>
      </c>
      <c r="L183" t="s">
        <v>85</v>
      </c>
      <c r="M183" t="s">
        <v>86</v>
      </c>
      <c r="N183">
        <v>2</v>
      </c>
      <c r="O183" s="1">
        <v>44581.517708333333</v>
      </c>
      <c r="P183" s="1">
        <v>44581.672997685186</v>
      </c>
      <c r="Q183">
        <v>12207</v>
      </c>
      <c r="R183">
        <v>1210</v>
      </c>
      <c r="S183" t="b">
        <v>0</v>
      </c>
      <c r="T183" t="s">
        <v>87</v>
      </c>
      <c r="U183" t="b">
        <v>1</v>
      </c>
      <c r="V183" t="s">
        <v>103</v>
      </c>
      <c r="W183" s="1">
        <v>44581.575243055559</v>
      </c>
      <c r="X183">
        <v>693</v>
      </c>
      <c r="Y183">
        <v>116</v>
      </c>
      <c r="Z183">
        <v>0</v>
      </c>
      <c r="AA183">
        <v>116</v>
      </c>
      <c r="AB183">
        <v>0</v>
      </c>
      <c r="AC183">
        <v>70</v>
      </c>
      <c r="AD183">
        <v>16</v>
      </c>
      <c r="AE183">
        <v>0</v>
      </c>
      <c r="AF183">
        <v>0</v>
      </c>
      <c r="AG183">
        <v>0</v>
      </c>
      <c r="AH183" t="s">
        <v>99</v>
      </c>
      <c r="AI183" s="1">
        <v>44581.672997685186</v>
      </c>
      <c r="AJ183">
        <v>517</v>
      </c>
      <c r="AK183">
        <v>2</v>
      </c>
      <c r="AL183">
        <v>0</v>
      </c>
      <c r="AM183">
        <v>2</v>
      </c>
      <c r="AN183">
        <v>0</v>
      </c>
      <c r="AO183">
        <v>2</v>
      </c>
      <c r="AP183">
        <v>14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486</v>
      </c>
      <c r="B184" t="s">
        <v>79</v>
      </c>
      <c r="C184" t="s">
        <v>447</v>
      </c>
      <c r="D184" t="s">
        <v>81</v>
      </c>
      <c r="E184" s="2" t="str">
        <f>HYPERLINK("capsilon://?command=openfolder&amp;siteaddress=envoy.emaiq-na2.net&amp;folderid=FXC4E79020-EC1C-A2ED-3CEC-D7B2F8BFFCC7","FX2201194")</f>
        <v>FX2201194</v>
      </c>
      <c r="F184" t="s">
        <v>19</v>
      </c>
      <c r="G184" t="s">
        <v>19</v>
      </c>
      <c r="H184" t="s">
        <v>82</v>
      </c>
      <c r="I184" t="s">
        <v>487</v>
      </c>
      <c r="J184">
        <v>66</v>
      </c>
      <c r="K184" t="s">
        <v>84</v>
      </c>
      <c r="L184" t="s">
        <v>85</v>
      </c>
      <c r="M184" t="s">
        <v>86</v>
      </c>
      <c r="N184">
        <v>1</v>
      </c>
      <c r="O184" s="1">
        <v>44581.526493055557</v>
      </c>
      <c r="P184" s="1">
        <v>44581.576643518521</v>
      </c>
      <c r="Q184">
        <v>4213</v>
      </c>
      <c r="R184">
        <v>120</v>
      </c>
      <c r="S184" t="b">
        <v>0</v>
      </c>
      <c r="T184" t="s">
        <v>87</v>
      </c>
      <c r="U184" t="b">
        <v>0</v>
      </c>
      <c r="V184" t="s">
        <v>103</v>
      </c>
      <c r="W184" s="1">
        <v>44581.576643518521</v>
      </c>
      <c r="X184">
        <v>120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66</v>
      </c>
      <c r="AE184">
        <v>52</v>
      </c>
      <c r="AF184">
        <v>0</v>
      </c>
      <c r="AG184">
        <v>1</v>
      </c>
      <c r="AH184" t="s">
        <v>87</v>
      </c>
      <c r="AI184" t="s">
        <v>87</v>
      </c>
      <c r="AJ184" t="s">
        <v>87</v>
      </c>
      <c r="AK184" t="s">
        <v>87</v>
      </c>
      <c r="AL184" t="s">
        <v>87</v>
      </c>
      <c r="AM184" t="s">
        <v>87</v>
      </c>
      <c r="AN184" t="s">
        <v>87</v>
      </c>
      <c r="AO184" t="s">
        <v>87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488</v>
      </c>
      <c r="B185" t="s">
        <v>79</v>
      </c>
      <c r="C185" t="s">
        <v>489</v>
      </c>
      <c r="D185" t="s">
        <v>81</v>
      </c>
      <c r="E185" s="2" t="str">
        <f>HYPERLINK("capsilon://?command=openfolder&amp;siteaddress=envoy.emaiq-na2.net&amp;folderid=FX9F44ACEF-2D94-B6C4-E7B6-B90EB3A20471","FX2201202")</f>
        <v>FX2201202</v>
      </c>
      <c r="F185" t="s">
        <v>19</v>
      </c>
      <c r="G185" t="s">
        <v>19</v>
      </c>
      <c r="H185" t="s">
        <v>82</v>
      </c>
      <c r="I185" t="s">
        <v>490</v>
      </c>
      <c r="J185">
        <v>239</v>
      </c>
      <c r="K185" t="s">
        <v>84</v>
      </c>
      <c r="L185" t="s">
        <v>85</v>
      </c>
      <c r="M185" t="s">
        <v>86</v>
      </c>
      <c r="N185">
        <v>2</v>
      </c>
      <c r="O185" s="1">
        <v>44581.531805555554</v>
      </c>
      <c r="P185" s="1">
        <v>44581.715995370374</v>
      </c>
      <c r="Q185">
        <v>13108</v>
      </c>
      <c r="R185">
        <v>2806</v>
      </c>
      <c r="S185" t="b">
        <v>0</v>
      </c>
      <c r="T185" t="s">
        <v>87</v>
      </c>
      <c r="U185" t="b">
        <v>0</v>
      </c>
      <c r="V185" t="s">
        <v>103</v>
      </c>
      <c r="W185" s="1">
        <v>44581.595335648148</v>
      </c>
      <c r="X185">
        <v>1614</v>
      </c>
      <c r="Y185">
        <v>140</v>
      </c>
      <c r="Z185">
        <v>0</v>
      </c>
      <c r="AA185">
        <v>140</v>
      </c>
      <c r="AB185">
        <v>74</v>
      </c>
      <c r="AC185">
        <v>54</v>
      </c>
      <c r="AD185">
        <v>99</v>
      </c>
      <c r="AE185">
        <v>0</v>
      </c>
      <c r="AF185">
        <v>0</v>
      </c>
      <c r="AG185">
        <v>0</v>
      </c>
      <c r="AH185" t="s">
        <v>99</v>
      </c>
      <c r="AI185" s="1">
        <v>44581.715995370374</v>
      </c>
      <c r="AJ185">
        <v>1192</v>
      </c>
      <c r="AK185">
        <v>0</v>
      </c>
      <c r="AL185">
        <v>0</v>
      </c>
      <c r="AM185">
        <v>0</v>
      </c>
      <c r="AN185">
        <v>74</v>
      </c>
      <c r="AO185">
        <v>0</v>
      </c>
      <c r="AP185">
        <v>99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491</v>
      </c>
      <c r="B186" t="s">
        <v>79</v>
      </c>
      <c r="C186" t="s">
        <v>492</v>
      </c>
      <c r="D186" t="s">
        <v>81</v>
      </c>
      <c r="E186" s="2" t="str">
        <f>HYPERLINK("capsilon://?command=openfolder&amp;siteaddress=envoy.emaiq-na2.net&amp;folderid=FX96206119-B74E-5421-0013-674347B45F9D","FX220196")</f>
        <v>FX220196</v>
      </c>
      <c r="F186" t="s">
        <v>19</v>
      </c>
      <c r="G186" t="s">
        <v>19</v>
      </c>
      <c r="H186" t="s">
        <v>82</v>
      </c>
      <c r="I186" t="s">
        <v>493</v>
      </c>
      <c r="J186">
        <v>66</v>
      </c>
      <c r="K186" t="s">
        <v>84</v>
      </c>
      <c r="L186" t="s">
        <v>85</v>
      </c>
      <c r="M186" t="s">
        <v>86</v>
      </c>
      <c r="N186">
        <v>1</v>
      </c>
      <c r="O186" s="1">
        <v>44581.5391087963</v>
      </c>
      <c r="P186" s="1">
        <v>44581.6012962963</v>
      </c>
      <c r="Q186">
        <v>5154</v>
      </c>
      <c r="R186">
        <v>219</v>
      </c>
      <c r="S186" t="b">
        <v>0</v>
      </c>
      <c r="T186" t="s">
        <v>87</v>
      </c>
      <c r="U186" t="b">
        <v>0</v>
      </c>
      <c r="V186" t="s">
        <v>103</v>
      </c>
      <c r="W186" s="1">
        <v>44581.6012962963</v>
      </c>
      <c r="X186">
        <v>219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66</v>
      </c>
      <c r="AE186">
        <v>52</v>
      </c>
      <c r="AF186">
        <v>0</v>
      </c>
      <c r="AG186">
        <v>1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494</v>
      </c>
      <c r="B187" t="s">
        <v>79</v>
      </c>
      <c r="C187" t="s">
        <v>447</v>
      </c>
      <c r="D187" t="s">
        <v>81</v>
      </c>
      <c r="E187" s="2" t="str">
        <f>HYPERLINK("capsilon://?command=openfolder&amp;siteaddress=envoy.emaiq-na2.net&amp;folderid=FXC4E79020-EC1C-A2ED-3CEC-D7B2F8BFFCC7","FX2201194")</f>
        <v>FX2201194</v>
      </c>
      <c r="F187" t="s">
        <v>19</v>
      </c>
      <c r="G187" t="s">
        <v>19</v>
      </c>
      <c r="H187" t="s">
        <v>82</v>
      </c>
      <c r="I187" t="s">
        <v>487</v>
      </c>
      <c r="J187">
        <v>38</v>
      </c>
      <c r="K187" t="s">
        <v>84</v>
      </c>
      <c r="L187" t="s">
        <v>85</v>
      </c>
      <c r="M187" t="s">
        <v>86</v>
      </c>
      <c r="N187">
        <v>2</v>
      </c>
      <c r="O187" s="1">
        <v>44581.577037037037</v>
      </c>
      <c r="P187" s="1">
        <v>44581.675081018519</v>
      </c>
      <c r="Q187">
        <v>8048</v>
      </c>
      <c r="R187">
        <v>423</v>
      </c>
      <c r="S187" t="b">
        <v>0</v>
      </c>
      <c r="T187" t="s">
        <v>87</v>
      </c>
      <c r="U187" t="b">
        <v>1</v>
      </c>
      <c r="V187" t="s">
        <v>103</v>
      </c>
      <c r="W187" s="1">
        <v>44581.598749999997</v>
      </c>
      <c r="X187">
        <v>239</v>
      </c>
      <c r="Y187">
        <v>37</v>
      </c>
      <c r="Z187">
        <v>0</v>
      </c>
      <c r="AA187">
        <v>37</v>
      </c>
      <c r="AB187">
        <v>0</v>
      </c>
      <c r="AC187">
        <v>34</v>
      </c>
      <c r="AD187">
        <v>1</v>
      </c>
      <c r="AE187">
        <v>0</v>
      </c>
      <c r="AF187">
        <v>0</v>
      </c>
      <c r="AG187">
        <v>0</v>
      </c>
      <c r="AH187" t="s">
        <v>99</v>
      </c>
      <c r="AI187" s="1">
        <v>44581.675081018519</v>
      </c>
      <c r="AJ187">
        <v>179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495</v>
      </c>
      <c r="B188" t="s">
        <v>79</v>
      </c>
      <c r="C188" t="s">
        <v>182</v>
      </c>
      <c r="D188" t="s">
        <v>81</v>
      </c>
      <c r="E188" s="2" t="str">
        <f>HYPERLINK("capsilon://?command=openfolder&amp;siteaddress=envoy.emaiq-na2.net&amp;folderid=FX5569EDA1-E8FA-AADA-CBEE-4C8A376EB174","FX220175")</f>
        <v>FX220175</v>
      </c>
      <c r="F188" t="s">
        <v>19</v>
      </c>
      <c r="G188" t="s">
        <v>19</v>
      </c>
      <c r="H188" t="s">
        <v>82</v>
      </c>
      <c r="I188" t="s">
        <v>496</v>
      </c>
      <c r="J188">
        <v>38</v>
      </c>
      <c r="K188" t="s">
        <v>84</v>
      </c>
      <c r="L188" t="s">
        <v>85</v>
      </c>
      <c r="M188" t="s">
        <v>86</v>
      </c>
      <c r="N188">
        <v>2</v>
      </c>
      <c r="O188" s="1">
        <v>44581.584062499998</v>
      </c>
      <c r="P188" s="1">
        <v>44581.718055555553</v>
      </c>
      <c r="Q188">
        <v>11275</v>
      </c>
      <c r="R188">
        <v>302</v>
      </c>
      <c r="S188" t="b">
        <v>0</v>
      </c>
      <c r="T188" t="s">
        <v>87</v>
      </c>
      <c r="U188" t="b">
        <v>0</v>
      </c>
      <c r="V188" t="s">
        <v>103</v>
      </c>
      <c r="W188" s="1">
        <v>44581.602754629632</v>
      </c>
      <c r="X188">
        <v>125</v>
      </c>
      <c r="Y188">
        <v>37</v>
      </c>
      <c r="Z188">
        <v>0</v>
      </c>
      <c r="AA188">
        <v>37</v>
      </c>
      <c r="AB188">
        <v>0</v>
      </c>
      <c r="AC188">
        <v>8</v>
      </c>
      <c r="AD188">
        <v>1</v>
      </c>
      <c r="AE188">
        <v>0</v>
      </c>
      <c r="AF188">
        <v>0</v>
      </c>
      <c r="AG188">
        <v>0</v>
      </c>
      <c r="AH188" t="s">
        <v>99</v>
      </c>
      <c r="AI188" s="1">
        <v>44581.718055555553</v>
      </c>
      <c r="AJ188">
        <v>177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497</v>
      </c>
      <c r="B189" t="s">
        <v>79</v>
      </c>
      <c r="C189" t="s">
        <v>492</v>
      </c>
      <c r="D189" t="s">
        <v>81</v>
      </c>
      <c r="E189" s="2" t="str">
        <f>HYPERLINK("capsilon://?command=openfolder&amp;siteaddress=envoy.emaiq-na2.net&amp;folderid=FX96206119-B74E-5421-0013-674347B45F9D","FX220196")</f>
        <v>FX220196</v>
      </c>
      <c r="F189" t="s">
        <v>19</v>
      </c>
      <c r="G189" t="s">
        <v>19</v>
      </c>
      <c r="H189" t="s">
        <v>82</v>
      </c>
      <c r="I189" t="s">
        <v>493</v>
      </c>
      <c r="J189">
        <v>38</v>
      </c>
      <c r="K189" t="s">
        <v>84</v>
      </c>
      <c r="L189" t="s">
        <v>85</v>
      </c>
      <c r="M189" t="s">
        <v>86</v>
      </c>
      <c r="N189">
        <v>2</v>
      </c>
      <c r="O189" s="1">
        <v>44581.601712962962</v>
      </c>
      <c r="P189" s="1">
        <v>44581.680509259262</v>
      </c>
      <c r="Q189">
        <v>5418</v>
      </c>
      <c r="R189">
        <v>1390</v>
      </c>
      <c r="S189" t="b">
        <v>0</v>
      </c>
      <c r="T189" t="s">
        <v>87</v>
      </c>
      <c r="U189" t="b">
        <v>1</v>
      </c>
      <c r="V189" t="s">
        <v>103</v>
      </c>
      <c r="W189" s="1">
        <v>44581.633946759262</v>
      </c>
      <c r="X189">
        <v>922</v>
      </c>
      <c r="Y189">
        <v>37</v>
      </c>
      <c r="Z189">
        <v>0</v>
      </c>
      <c r="AA189">
        <v>37</v>
      </c>
      <c r="AB189">
        <v>0</v>
      </c>
      <c r="AC189">
        <v>23</v>
      </c>
      <c r="AD189">
        <v>1</v>
      </c>
      <c r="AE189">
        <v>0</v>
      </c>
      <c r="AF189">
        <v>0</v>
      </c>
      <c r="AG189">
        <v>0</v>
      </c>
      <c r="AH189" t="s">
        <v>99</v>
      </c>
      <c r="AI189" s="1">
        <v>44581.680509259262</v>
      </c>
      <c r="AJ189">
        <v>468</v>
      </c>
      <c r="AK189">
        <v>1</v>
      </c>
      <c r="AL189">
        <v>0</v>
      </c>
      <c r="AM189">
        <v>1</v>
      </c>
      <c r="AN189">
        <v>0</v>
      </c>
      <c r="AO189">
        <v>2</v>
      </c>
      <c r="AP189">
        <v>0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498</v>
      </c>
      <c r="B190" t="s">
        <v>79</v>
      </c>
      <c r="C190" t="s">
        <v>285</v>
      </c>
      <c r="D190" t="s">
        <v>81</v>
      </c>
      <c r="E190" s="2" t="str">
        <f>HYPERLINK("capsilon://?command=openfolder&amp;siteaddress=envoy.emaiq-na2.net&amp;folderid=FX80D82E49-BD2A-80CC-A3C5-6558812744DC","FX220166")</f>
        <v>FX220166</v>
      </c>
      <c r="F190" t="s">
        <v>19</v>
      </c>
      <c r="G190" t="s">
        <v>19</v>
      </c>
      <c r="H190" t="s">
        <v>82</v>
      </c>
      <c r="I190" t="s">
        <v>499</v>
      </c>
      <c r="J190">
        <v>66</v>
      </c>
      <c r="K190" t="s">
        <v>84</v>
      </c>
      <c r="L190" t="s">
        <v>85</v>
      </c>
      <c r="M190" t="s">
        <v>86</v>
      </c>
      <c r="N190">
        <v>2</v>
      </c>
      <c r="O190" s="1">
        <v>44581.637233796297</v>
      </c>
      <c r="P190" s="1">
        <v>44581.720138888886</v>
      </c>
      <c r="Q190">
        <v>6789</v>
      </c>
      <c r="R190">
        <v>374</v>
      </c>
      <c r="S190" t="b">
        <v>0</v>
      </c>
      <c r="T190" t="s">
        <v>87</v>
      </c>
      <c r="U190" t="b">
        <v>0</v>
      </c>
      <c r="V190" t="s">
        <v>103</v>
      </c>
      <c r="W190" s="1">
        <v>44581.646168981482</v>
      </c>
      <c r="X190">
        <v>195</v>
      </c>
      <c r="Y190">
        <v>52</v>
      </c>
      <c r="Z190">
        <v>0</v>
      </c>
      <c r="AA190">
        <v>52</v>
      </c>
      <c r="AB190">
        <v>0</v>
      </c>
      <c r="AC190">
        <v>14</v>
      </c>
      <c r="AD190">
        <v>14</v>
      </c>
      <c r="AE190">
        <v>0</v>
      </c>
      <c r="AF190">
        <v>0</v>
      </c>
      <c r="AG190">
        <v>0</v>
      </c>
      <c r="AH190" t="s">
        <v>99</v>
      </c>
      <c r="AI190" s="1">
        <v>44581.720138888886</v>
      </c>
      <c r="AJ190">
        <v>179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14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500</v>
      </c>
      <c r="B191" t="s">
        <v>79</v>
      </c>
      <c r="C191" t="s">
        <v>501</v>
      </c>
      <c r="D191" t="s">
        <v>81</v>
      </c>
      <c r="E191" s="2" t="str">
        <f>HYPERLINK("capsilon://?command=openfolder&amp;siteaddress=envoy.emaiq-na2.net&amp;folderid=FX2D5D1083-5720-7745-1A5C-53F86D6B0F8C","FX220170")</f>
        <v>FX220170</v>
      </c>
      <c r="F191" t="s">
        <v>19</v>
      </c>
      <c r="G191" t="s">
        <v>19</v>
      </c>
      <c r="H191" t="s">
        <v>82</v>
      </c>
      <c r="I191" t="s">
        <v>502</v>
      </c>
      <c r="J191">
        <v>120</v>
      </c>
      <c r="K191" t="s">
        <v>84</v>
      </c>
      <c r="L191" t="s">
        <v>85</v>
      </c>
      <c r="M191" t="s">
        <v>86</v>
      </c>
      <c r="N191">
        <v>2</v>
      </c>
      <c r="O191" s="1">
        <v>44581.721250000002</v>
      </c>
      <c r="P191" s="1">
        <v>44581.85528935185</v>
      </c>
      <c r="Q191">
        <v>9756</v>
      </c>
      <c r="R191">
        <v>1825</v>
      </c>
      <c r="S191" t="b">
        <v>0</v>
      </c>
      <c r="T191" t="s">
        <v>87</v>
      </c>
      <c r="U191" t="b">
        <v>0</v>
      </c>
      <c r="V191" t="s">
        <v>103</v>
      </c>
      <c r="W191" s="1">
        <v>44581.75068287037</v>
      </c>
      <c r="X191">
        <v>1254</v>
      </c>
      <c r="Y191">
        <v>150</v>
      </c>
      <c r="Z191">
        <v>0</v>
      </c>
      <c r="AA191">
        <v>150</v>
      </c>
      <c r="AB191">
        <v>0</v>
      </c>
      <c r="AC191">
        <v>100</v>
      </c>
      <c r="AD191">
        <v>-30</v>
      </c>
      <c r="AE191">
        <v>0</v>
      </c>
      <c r="AF191">
        <v>0</v>
      </c>
      <c r="AG191">
        <v>0</v>
      </c>
      <c r="AH191" t="s">
        <v>99</v>
      </c>
      <c r="AI191" s="1">
        <v>44581.85528935185</v>
      </c>
      <c r="AJ191">
        <v>561</v>
      </c>
      <c r="AK191">
        <v>3</v>
      </c>
      <c r="AL191">
        <v>0</v>
      </c>
      <c r="AM191">
        <v>3</v>
      </c>
      <c r="AN191">
        <v>0</v>
      </c>
      <c r="AO191">
        <v>3</v>
      </c>
      <c r="AP191">
        <v>-33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503</v>
      </c>
      <c r="B192" t="s">
        <v>79</v>
      </c>
      <c r="C192" t="s">
        <v>504</v>
      </c>
      <c r="D192" t="s">
        <v>81</v>
      </c>
      <c r="E192" s="2" t="str">
        <f>HYPERLINK("capsilon://?command=openfolder&amp;siteaddress=envoy.emaiq-na2.net&amp;folderid=FX886B8F36-B24A-F18A-77F7-02FC416E4298","FX2201139")</f>
        <v>FX2201139</v>
      </c>
      <c r="F192" t="s">
        <v>19</v>
      </c>
      <c r="G192" t="s">
        <v>19</v>
      </c>
      <c r="H192" t="s">
        <v>82</v>
      </c>
      <c r="I192" t="s">
        <v>505</v>
      </c>
      <c r="J192">
        <v>38</v>
      </c>
      <c r="K192" t="s">
        <v>84</v>
      </c>
      <c r="L192" t="s">
        <v>85</v>
      </c>
      <c r="M192" t="s">
        <v>86</v>
      </c>
      <c r="N192">
        <v>2</v>
      </c>
      <c r="O192" s="1">
        <v>44581.736261574071</v>
      </c>
      <c r="P192" s="1">
        <v>44581.857002314813</v>
      </c>
      <c r="Q192">
        <v>10057</v>
      </c>
      <c r="R192">
        <v>375</v>
      </c>
      <c r="S192" t="b">
        <v>0</v>
      </c>
      <c r="T192" t="s">
        <v>87</v>
      </c>
      <c r="U192" t="b">
        <v>0</v>
      </c>
      <c r="V192" t="s">
        <v>103</v>
      </c>
      <c r="W192" s="1">
        <v>44581.753321759257</v>
      </c>
      <c r="X192">
        <v>227</v>
      </c>
      <c r="Y192">
        <v>37</v>
      </c>
      <c r="Z192">
        <v>0</v>
      </c>
      <c r="AA192">
        <v>37</v>
      </c>
      <c r="AB192">
        <v>0</v>
      </c>
      <c r="AC192">
        <v>23</v>
      </c>
      <c r="AD192">
        <v>1</v>
      </c>
      <c r="AE192">
        <v>0</v>
      </c>
      <c r="AF192">
        <v>0</v>
      </c>
      <c r="AG192">
        <v>0</v>
      </c>
      <c r="AH192" t="s">
        <v>99</v>
      </c>
      <c r="AI192" s="1">
        <v>44581.857002314813</v>
      </c>
      <c r="AJ192">
        <v>148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506</v>
      </c>
      <c r="B193" t="s">
        <v>79</v>
      </c>
      <c r="C193" t="s">
        <v>507</v>
      </c>
      <c r="D193" t="s">
        <v>81</v>
      </c>
      <c r="E193" s="2" t="str">
        <f>HYPERLINK("capsilon://?command=openfolder&amp;siteaddress=envoy.emaiq-na2.net&amp;folderid=FX2DB9D067-052C-A85A-E693-1B41EE7FDFDD","FX2112253")</f>
        <v>FX2112253</v>
      </c>
      <c r="F193" t="s">
        <v>19</v>
      </c>
      <c r="G193" t="s">
        <v>19</v>
      </c>
      <c r="H193" t="s">
        <v>82</v>
      </c>
      <c r="I193" t="s">
        <v>508</v>
      </c>
      <c r="J193">
        <v>11</v>
      </c>
      <c r="K193" t="s">
        <v>84</v>
      </c>
      <c r="L193" t="s">
        <v>85</v>
      </c>
      <c r="M193" t="s">
        <v>86</v>
      </c>
      <c r="N193">
        <v>2</v>
      </c>
      <c r="O193" s="1">
        <v>44581.765381944446</v>
      </c>
      <c r="P193" s="1">
        <v>44581.857303240744</v>
      </c>
      <c r="Q193">
        <v>7801</v>
      </c>
      <c r="R193">
        <v>141</v>
      </c>
      <c r="S193" t="b">
        <v>0</v>
      </c>
      <c r="T193" t="s">
        <v>87</v>
      </c>
      <c r="U193" t="b">
        <v>0</v>
      </c>
      <c r="V193" t="s">
        <v>103</v>
      </c>
      <c r="W193" s="1">
        <v>44581.768611111111</v>
      </c>
      <c r="X193">
        <v>116</v>
      </c>
      <c r="Y193">
        <v>0</v>
      </c>
      <c r="Z193">
        <v>0</v>
      </c>
      <c r="AA193">
        <v>0</v>
      </c>
      <c r="AB193">
        <v>5</v>
      </c>
      <c r="AC193">
        <v>0</v>
      </c>
      <c r="AD193">
        <v>11</v>
      </c>
      <c r="AE193">
        <v>0</v>
      </c>
      <c r="AF193">
        <v>0</v>
      </c>
      <c r="AG193">
        <v>0</v>
      </c>
      <c r="AH193" t="s">
        <v>99</v>
      </c>
      <c r="AI193" s="1">
        <v>44581.857303240744</v>
      </c>
      <c r="AJ193">
        <v>25</v>
      </c>
      <c r="AK193">
        <v>0</v>
      </c>
      <c r="AL193">
        <v>0</v>
      </c>
      <c r="AM193">
        <v>0</v>
      </c>
      <c r="AN193">
        <v>5</v>
      </c>
      <c r="AO193">
        <v>0</v>
      </c>
      <c r="AP193">
        <v>11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509</v>
      </c>
      <c r="B194" t="s">
        <v>79</v>
      </c>
      <c r="C194" t="s">
        <v>510</v>
      </c>
      <c r="D194" t="s">
        <v>81</v>
      </c>
      <c r="E194" s="2" t="str">
        <f>HYPERLINK("capsilon://?command=openfolder&amp;siteaddress=envoy.emaiq-na2.net&amp;folderid=FX4F2B0023-D496-01A1-295A-CC81BE221DC0","FX211234")</f>
        <v>FX211234</v>
      </c>
      <c r="F194" t="s">
        <v>19</v>
      </c>
      <c r="G194" t="s">
        <v>19</v>
      </c>
      <c r="H194" t="s">
        <v>82</v>
      </c>
      <c r="I194" t="s">
        <v>511</v>
      </c>
      <c r="J194">
        <v>11</v>
      </c>
      <c r="K194" t="s">
        <v>84</v>
      </c>
      <c r="L194" t="s">
        <v>85</v>
      </c>
      <c r="M194" t="s">
        <v>86</v>
      </c>
      <c r="N194">
        <v>2</v>
      </c>
      <c r="O194" s="1">
        <v>44582.396597222221</v>
      </c>
      <c r="P194" s="1">
        <v>44582.403425925928</v>
      </c>
      <c r="Q194">
        <v>440</v>
      </c>
      <c r="R194">
        <v>150</v>
      </c>
      <c r="S194" t="b">
        <v>0</v>
      </c>
      <c r="T194" t="s">
        <v>87</v>
      </c>
      <c r="U194" t="b">
        <v>0</v>
      </c>
      <c r="V194" t="s">
        <v>98</v>
      </c>
      <c r="W194" s="1">
        <v>44582.398020833331</v>
      </c>
      <c r="X194">
        <v>78</v>
      </c>
      <c r="Y194">
        <v>0</v>
      </c>
      <c r="Z194">
        <v>0</v>
      </c>
      <c r="AA194">
        <v>0</v>
      </c>
      <c r="AB194">
        <v>5</v>
      </c>
      <c r="AC194">
        <v>0</v>
      </c>
      <c r="AD194">
        <v>11</v>
      </c>
      <c r="AE194">
        <v>0</v>
      </c>
      <c r="AF194">
        <v>0</v>
      </c>
      <c r="AG194">
        <v>0</v>
      </c>
      <c r="AH194" t="s">
        <v>94</v>
      </c>
      <c r="AI194" s="1">
        <v>44582.403425925928</v>
      </c>
      <c r="AJ194">
        <v>72</v>
      </c>
      <c r="AK194">
        <v>0</v>
      </c>
      <c r="AL194">
        <v>0</v>
      </c>
      <c r="AM194">
        <v>0</v>
      </c>
      <c r="AN194">
        <v>5</v>
      </c>
      <c r="AO194">
        <v>0</v>
      </c>
      <c r="AP194">
        <v>11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512</v>
      </c>
      <c r="B195" t="s">
        <v>79</v>
      </c>
      <c r="C195" t="s">
        <v>513</v>
      </c>
      <c r="D195" t="s">
        <v>81</v>
      </c>
      <c r="E195" s="2" t="str">
        <f>HYPERLINK("capsilon://?command=openfolder&amp;siteaddress=envoy.emaiq-na2.net&amp;folderid=FX03D2CE36-B070-33FB-8E2B-B5875F95E9F5","FX2112170")</f>
        <v>FX2112170</v>
      </c>
      <c r="F195" t="s">
        <v>19</v>
      </c>
      <c r="G195" t="s">
        <v>19</v>
      </c>
      <c r="H195" t="s">
        <v>82</v>
      </c>
      <c r="I195" t="s">
        <v>514</v>
      </c>
      <c r="J195">
        <v>611</v>
      </c>
      <c r="K195" t="s">
        <v>84</v>
      </c>
      <c r="L195" t="s">
        <v>85</v>
      </c>
      <c r="M195" t="s">
        <v>86</v>
      </c>
      <c r="N195">
        <v>1</v>
      </c>
      <c r="O195" s="1">
        <v>44582.447476851848</v>
      </c>
      <c r="P195" s="1">
        <v>44582.533483796295</v>
      </c>
      <c r="Q195">
        <v>5308</v>
      </c>
      <c r="R195">
        <v>2123</v>
      </c>
      <c r="S195" t="b">
        <v>0</v>
      </c>
      <c r="T195" t="s">
        <v>87</v>
      </c>
      <c r="U195" t="b">
        <v>0</v>
      </c>
      <c r="V195" t="s">
        <v>103</v>
      </c>
      <c r="W195" s="1">
        <v>44582.533483796295</v>
      </c>
      <c r="X195">
        <v>1527</v>
      </c>
      <c r="Y195">
        <v>227</v>
      </c>
      <c r="Z195">
        <v>0</v>
      </c>
      <c r="AA195">
        <v>227</v>
      </c>
      <c r="AB195">
        <v>0</v>
      </c>
      <c r="AC195">
        <v>0</v>
      </c>
      <c r="AD195">
        <v>384</v>
      </c>
      <c r="AE195">
        <v>353</v>
      </c>
      <c r="AF195">
        <v>0</v>
      </c>
      <c r="AG195">
        <v>15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515</v>
      </c>
      <c r="B196" t="s">
        <v>79</v>
      </c>
      <c r="C196" t="s">
        <v>516</v>
      </c>
      <c r="D196" t="s">
        <v>81</v>
      </c>
      <c r="E196" s="2" t="str">
        <f>HYPERLINK("capsilon://?command=openfolder&amp;siteaddress=envoy.emaiq-na2.net&amp;folderid=FX021EC45C-F872-F5BC-18F9-F5758AAB09A8","FX220190")</f>
        <v>FX220190</v>
      </c>
      <c r="F196" t="s">
        <v>19</v>
      </c>
      <c r="G196" t="s">
        <v>19</v>
      </c>
      <c r="H196" t="s">
        <v>82</v>
      </c>
      <c r="I196" t="s">
        <v>517</v>
      </c>
      <c r="J196">
        <v>230</v>
      </c>
      <c r="K196" t="s">
        <v>84</v>
      </c>
      <c r="L196" t="s">
        <v>85</v>
      </c>
      <c r="M196" t="s">
        <v>86</v>
      </c>
      <c r="N196">
        <v>2</v>
      </c>
      <c r="O196" s="1">
        <v>44582.462696759256</v>
      </c>
      <c r="P196" s="1">
        <v>44582.512523148151</v>
      </c>
      <c r="Q196">
        <v>2633</v>
      </c>
      <c r="R196">
        <v>1672</v>
      </c>
      <c r="S196" t="b">
        <v>0</v>
      </c>
      <c r="T196" t="s">
        <v>87</v>
      </c>
      <c r="U196" t="b">
        <v>0</v>
      </c>
      <c r="V196" t="s">
        <v>98</v>
      </c>
      <c r="W196" s="1">
        <v>44582.501793981479</v>
      </c>
      <c r="X196">
        <v>779</v>
      </c>
      <c r="Y196">
        <v>183</v>
      </c>
      <c r="Z196">
        <v>0</v>
      </c>
      <c r="AA196">
        <v>183</v>
      </c>
      <c r="AB196">
        <v>0</v>
      </c>
      <c r="AC196">
        <v>71</v>
      </c>
      <c r="AD196">
        <v>47</v>
      </c>
      <c r="AE196">
        <v>0</v>
      </c>
      <c r="AF196">
        <v>0</v>
      </c>
      <c r="AG196">
        <v>0</v>
      </c>
      <c r="AH196" t="s">
        <v>94</v>
      </c>
      <c r="AI196" s="1">
        <v>44582.512523148151</v>
      </c>
      <c r="AJ196">
        <v>858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518</v>
      </c>
      <c r="B197" t="s">
        <v>79</v>
      </c>
      <c r="C197" t="s">
        <v>519</v>
      </c>
      <c r="D197" t="s">
        <v>81</v>
      </c>
      <c r="E197" s="2" t="str">
        <f>HYPERLINK("capsilon://?command=openfolder&amp;siteaddress=envoy.emaiq-na2.net&amp;folderid=FX5F8ACD14-73FF-63AE-7F99-1924792A743E","FX2112345")</f>
        <v>FX2112345</v>
      </c>
      <c r="F197" t="s">
        <v>19</v>
      </c>
      <c r="G197" t="s">
        <v>19</v>
      </c>
      <c r="H197" t="s">
        <v>82</v>
      </c>
      <c r="I197" t="s">
        <v>520</v>
      </c>
      <c r="J197">
        <v>111</v>
      </c>
      <c r="K197" t="s">
        <v>84</v>
      </c>
      <c r="L197" t="s">
        <v>85</v>
      </c>
      <c r="M197" t="s">
        <v>86</v>
      </c>
      <c r="N197">
        <v>1</v>
      </c>
      <c r="O197" s="1">
        <v>44582.480833333335</v>
      </c>
      <c r="P197" s="1">
        <v>44582.498101851852</v>
      </c>
      <c r="Q197">
        <v>1029</v>
      </c>
      <c r="R197">
        <v>463</v>
      </c>
      <c r="S197" t="b">
        <v>0</v>
      </c>
      <c r="T197" t="s">
        <v>87</v>
      </c>
      <c r="U197" t="b">
        <v>0</v>
      </c>
      <c r="V197" t="s">
        <v>103</v>
      </c>
      <c r="W197" s="1">
        <v>44582.498101851852</v>
      </c>
      <c r="X197">
        <v>463</v>
      </c>
      <c r="Y197">
        <v>78</v>
      </c>
      <c r="Z197">
        <v>0</v>
      </c>
      <c r="AA197">
        <v>78</v>
      </c>
      <c r="AB197">
        <v>0</v>
      </c>
      <c r="AC197">
        <v>0</v>
      </c>
      <c r="AD197">
        <v>33</v>
      </c>
      <c r="AE197">
        <v>21</v>
      </c>
      <c r="AF197">
        <v>0</v>
      </c>
      <c r="AG197">
        <v>3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521</v>
      </c>
      <c r="B198" t="s">
        <v>79</v>
      </c>
      <c r="C198" t="s">
        <v>507</v>
      </c>
      <c r="D198" t="s">
        <v>81</v>
      </c>
      <c r="E198" s="2" t="str">
        <f>HYPERLINK("capsilon://?command=openfolder&amp;siteaddress=envoy.emaiq-na2.net&amp;folderid=FX2DB9D067-052C-A85A-E693-1B41EE7FDFDD","FX2112253")</f>
        <v>FX2112253</v>
      </c>
      <c r="F198" t="s">
        <v>19</v>
      </c>
      <c r="G198" t="s">
        <v>19</v>
      </c>
      <c r="H198" t="s">
        <v>82</v>
      </c>
      <c r="I198" t="s">
        <v>522</v>
      </c>
      <c r="J198">
        <v>11</v>
      </c>
      <c r="K198" t="s">
        <v>84</v>
      </c>
      <c r="L198" t="s">
        <v>85</v>
      </c>
      <c r="M198" t="s">
        <v>86</v>
      </c>
      <c r="N198">
        <v>2</v>
      </c>
      <c r="O198" s="1">
        <v>44582.487719907411</v>
      </c>
      <c r="P198" s="1">
        <v>44582.499594907407</v>
      </c>
      <c r="Q198">
        <v>942</v>
      </c>
      <c r="R198">
        <v>84</v>
      </c>
      <c r="S198" t="b">
        <v>0</v>
      </c>
      <c r="T198" t="s">
        <v>87</v>
      </c>
      <c r="U198" t="b">
        <v>0</v>
      </c>
      <c r="V198" t="s">
        <v>103</v>
      </c>
      <c r="W198" s="1">
        <v>44582.498402777775</v>
      </c>
      <c r="X198">
        <v>25</v>
      </c>
      <c r="Y198">
        <v>0</v>
      </c>
      <c r="Z198">
        <v>0</v>
      </c>
      <c r="AA198">
        <v>0</v>
      </c>
      <c r="AB198">
        <v>5</v>
      </c>
      <c r="AC198">
        <v>0</v>
      </c>
      <c r="AD198">
        <v>11</v>
      </c>
      <c r="AE198">
        <v>0</v>
      </c>
      <c r="AF198">
        <v>0</v>
      </c>
      <c r="AG198">
        <v>0</v>
      </c>
      <c r="AH198" t="s">
        <v>94</v>
      </c>
      <c r="AI198" s="1">
        <v>44582.499594907407</v>
      </c>
      <c r="AJ198">
        <v>59</v>
      </c>
      <c r="AK198">
        <v>0</v>
      </c>
      <c r="AL198">
        <v>0</v>
      </c>
      <c r="AM198">
        <v>0</v>
      </c>
      <c r="AN198">
        <v>5</v>
      </c>
      <c r="AO198">
        <v>0</v>
      </c>
      <c r="AP198">
        <v>11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523</v>
      </c>
      <c r="B199" t="s">
        <v>79</v>
      </c>
      <c r="C199" t="s">
        <v>475</v>
      </c>
      <c r="D199" t="s">
        <v>81</v>
      </c>
      <c r="E199" s="2" t="str">
        <f>HYPERLINK("capsilon://?command=openfolder&amp;siteaddress=envoy.emaiq-na2.net&amp;folderid=FX14C267D1-D69F-0353-56D5-80053149148A","FX2201256")</f>
        <v>FX2201256</v>
      </c>
      <c r="F199" t="s">
        <v>19</v>
      </c>
      <c r="G199" t="s">
        <v>19</v>
      </c>
      <c r="H199" t="s">
        <v>82</v>
      </c>
      <c r="I199" t="s">
        <v>524</v>
      </c>
      <c r="J199">
        <v>30</v>
      </c>
      <c r="K199" t="s">
        <v>84</v>
      </c>
      <c r="L199" t="s">
        <v>85</v>
      </c>
      <c r="M199" t="s">
        <v>86</v>
      </c>
      <c r="N199">
        <v>2</v>
      </c>
      <c r="O199" s="1">
        <v>44582.488009259258</v>
      </c>
      <c r="P199" s="1">
        <v>44582.51462962963</v>
      </c>
      <c r="Q199">
        <v>1890</v>
      </c>
      <c r="R199">
        <v>410</v>
      </c>
      <c r="S199" t="b">
        <v>0</v>
      </c>
      <c r="T199" t="s">
        <v>87</v>
      </c>
      <c r="U199" t="b">
        <v>0</v>
      </c>
      <c r="V199" t="s">
        <v>98</v>
      </c>
      <c r="W199" s="1">
        <v>44582.503877314812</v>
      </c>
      <c r="X199">
        <v>179</v>
      </c>
      <c r="Y199">
        <v>9</v>
      </c>
      <c r="Z199">
        <v>0</v>
      </c>
      <c r="AA199">
        <v>9</v>
      </c>
      <c r="AB199">
        <v>0</v>
      </c>
      <c r="AC199">
        <v>9</v>
      </c>
      <c r="AD199">
        <v>21</v>
      </c>
      <c r="AE199">
        <v>0</v>
      </c>
      <c r="AF199">
        <v>0</v>
      </c>
      <c r="AG199">
        <v>0</v>
      </c>
      <c r="AH199" t="s">
        <v>94</v>
      </c>
      <c r="AI199" s="1">
        <v>44582.51462962963</v>
      </c>
      <c r="AJ199">
        <v>182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21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525</v>
      </c>
      <c r="B200" t="s">
        <v>79</v>
      </c>
      <c r="C200" t="s">
        <v>365</v>
      </c>
      <c r="D200" t="s">
        <v>81</v>
      </c>
      <c r="E200" s="2" t="str">
        <f>HYPERLINK("capsilon://?command=openfolder&amp;siteaddress=envoy.emaiq-na2.net&amp;folderid=FX6F7E3F63-366A-A1C9-732F-C1C65118B100","FX2201142")</f>
        <v>FX2201142</v>
      </c>
      <c r="F200" t="s">
        <v>19</v>
      </c>
      <c r="G200" t="s">
        <v>19</v>
      </c>
      <c r="H200" t="s">
        <v>82</v>
      </c>
      <c r="I200" t="s">
        <v>526</v>
      </c>
      <c r="J200">
        <v>66</v>
      </c>
      <c r="K200" t="s">
        <v>84</v>
      </c>
      <c r="L200" t="s">
        <v>85</v>
      </c>
      <c r="M200" t="s">
        <v>86</v>
      </c>
      <c r="N200">
        <v>2</v>
      </c>
      <c r="O200" s="1">
        <v>44582.496064814812</v>
      </c>
      <c r="P200" s="1">
        <v>44582.549456018518</v>
      </c>
      <c r="Q200">
        <v>3200</v>
      </c>
      <c r="R200">
        <v>1413</v>
      </c>
      <c r="S200" t="b">
        <v>0</v>
      </c>
      <c r="T200" t="s">
        <v>87</v>
      </c>
      <c r="U200" t="b">
        <v>0</v>
      </c>
      <c r="V200" t="s">
        <v>98</v>
      </c>
      <c r="W200" s="1">
        <v>44582.512129629627</v>
      </c>
      <c r="X200">
        <v>712</v>
      </c>
      <c r="Y200">
        <v>52</v>
      </c>
      <c r="Z200">
        <v>0</v>
      </c>
      <c r="AA200">
        <v>52</v>
      </c>
      <c r="AB200">
        <v>0</v>
      </c>
      <c r="AC200">
        <v>32</v>
      </c>
      <c r="AD200">
        <v>14</v>
      </c>
      <c r="AE200">
        <v>0</v>
      </c>
      <c r="AF200">
        <v>0</v>
      </c>
      <c r="AG200">
        <v>0</v>
      </c>
      <c r="AH200" t="s">
        <v>99</v>
      </c>
      <c r="AI200" s="1">
        <v>44582.549456018518</v>
      </c>
      <c r="AJ200">
        <v>669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13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527</v>
      </c>
      <c r="B201" t="s">
        <v>79</v>
      </c>
      <c r="C201" t="s">
        <v>519</v>
      </c>
      <c r="D201" t="s">
        <v>81</v>
      </c>
      <c r="E201" s="2" t="str">
        <f>HYPERLINK("capsilon://?command=openfolder&amp;siteaddress=envoy.emaiq-na2.net&amp;folderid=FX5F8ACD14-73FF-63AE-7F99-1924792A743E","FX2112345")</f>
        <v>FX2112345</v>
      </c>
      <c r="F201" t="s">
        <v>19</v>
      </c>
      <c r="G201" t="s">
        <v>19</v>
      </c>
      <c r="H201" t="s">
        <v>82</v>
      </c>
      <c r="I201" t="s">
        <v>520</v>
      </c>
      <c r="J201">
        <v>84</v>
      </c>
      <c r="K201" t="s">
        <v>84</v>
      </c>
      <c r="L201" t="s">
        <v>85</v>
      </c>
      <c r="M201" t="s">
        <v>86</v>
      </c>
      <c r="N201">
        <v>2</v>
      </c>
      <c r="O201" s="1">
        <v>44582.498749999999</v>
      </c>
      <c r="P201" s="1">
        <v>44582.515925925924</v>
      </c>
      <c r="Q201">
        <v>33</v>
      </c>
      <c r="R201">
        <v>1451</v>
      </c>
      <c r="S201" t="b">
        <v>0</v>
      </c>
      <c r="T201" t="s">
        <v>87</v>
      </c>
      <c r="U201" t="b">
        <v>1</v>
      </c>
      <c r="V201" t="s">
        <v>103</v>
      </c>
      <c r="W201" s="1">
        <v>44582.507465277777</v>
      </c>
      <c r="X201">
        <v>746</v>
      </c>
      <c r="Y201">
        <v>119</v>
      </c>
      <c r="Z201">
        <v>0</v>
      </c>
      <c r="AA201">
        <v>119</v>
      </c>
      <c r="AB201">
        <v>0</v>
      </c>
      <c r="AC201">
        <v>42</v>
      </c>
      <c r="AD201">
        <v>-35</v>
      </c>
      <c r="AE201">
        <v>0</v>
      </c>
      <c r="AF201">
        <v>0</v>
      </c>
      <c r="AG201">
        <v>0</v>
      </c>
      <c r="AH201" t="s">
        <v>89</v>
      </c>
      <c r="AI201" s="1">
        <v>44582.515925925924</v>
      </c>
      <c r="AJ201">
        <v>705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-35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528</v>
      </c>
      <c r="B202" t="s">
        <v>79</v>
      </c>
      <c r="C202" t="s">
        <v>529</v>
      </c>
      <c r="D202" t="s">
        <v>81</v>
      </c>
      <c r="E202" s="2" t="str">
        <f>HYPERLINK("capsilon://?command=openfolder&amp;siteaddress=envoy.emaiq-na2.net&amp;folderid=FXA0581733-F846-CDD2-F5FE-3DB2F39174F2","FX2201244")</f>
        <v>FX2201244</v>
      </c>
      <c r="F202" t="s">
        <v>19</v>
      </c>
      <c r="G202" t="s">
        <v>19</v>
      </c>
      <c r="H202" t="s">
        <v>82</v>
      </c>
      <c r="I202" t="s">
        <v>530</v>
      </c>
      <c r="J202">
        <v>69</v>
      </c>
      <c r="K202" t="s">
        <v>84</v>
      </c>
      <c r="L202" t="s">
        <v>85</v>
      </c>
      <c r="M202" t="s">
        <v>86</v>
      </c>
      <c r="N202">
        <v>2</v>
      </c>
      <c r="O202" s="1">
        <v>44582.503009259257</v>
      </c>
      <c r="P202" s="1">
        <v>44582.554606481484</v>
      </c>
      <c r="Q202">
        <v>3344</v>
      </c>
      <c r="R202">
        <v>1114</v>
      </c>
      <c r="S202" t="b">
        <v>0</v>
      </c>
      <c r="T202" t="s">
        <v>87</v>
      </c>
      <c r="U202" t="b">
        <v>0</v>
      </c>
      <c r="V202" t="s">
        <v>103</v>
      </c>
      <c r="W202" s="1">
        <v>44582.515798611108</v>
      </c>
      <c r="X202">
        <v>670</v>
      </c>
      <c r="Y202">
        <v>68</v>
      </c>
      <c r="Z202">
        <v>0</v>
      </c>
      <c r="AA202">
        <v>68</v>
      </c>
      <c r="AB202">
        <v>0</v>
      </c>
      <c r="AC202">
        <v>39</v>
      </c>
      <c r="AD202">
        <v>1</v>
      </c>
      <c r="AE202">
        <v>0</v>
      </c>
      <c r="AF202">
        <v>0</v>
      </c>
      <c r="AG202">
        <v>0</v>
      </c>
      <c r="AH202" t="s">
        <v>99</v>
      </c>
      <c r="AI202" s="1">
        <v>44582.554606481484</v>
      </c>
      <c r="AJ202">
        <v>444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531</v>
      </c>
      <c r="B203" t="s">
        <v>79</v>
      </c>
      <c r="C203" t="s">
        <v>513</v>
      </c>
      <c r="D203" t="s">
        <v>81</v>
      </c>
      <c r="E203" s="2" t="str">
        <f>HYPERLINK("capsilon://?command=openfolder&amp;siteaddress=envoy.emaiq-na2.net&amp;folderid=FX03D2CE36-B070-33FB-8E2B-B5875F95E9F5","FX2112170")</f>
        <v>FX2112170</v>
      </c>
      <c r="F203" t="s">
        <v>19</v>
      </c>
      <c r="G203" t="s">
        <v>19</v>
      </c>
      <c r="H203" t="s">
        <v>82</v>
      </c>
      <c r="I203" t="s">
        <v>514</v>
      </c>
      <c r="J203">
        <v>1308</v>
      </c>
      <c r="K203" t="s">
        <v>84</v>
      </c>
      <c r="L203" t="s">
        <v>85</v>
      </c>
      <c r="M203" t="s">
        <v>86</v>
      </c>
      <c r="N203">
        <v>2</v>
      </c>
      <c r="O203" s="1">
        <v>44582.53702546296</v>
      </c>
      <c r="P203" s="1">
        <v>44582.662094907406</v>
      </c>
      <c r="Q203">
        <v>2543</v>
      </c>
      <c r="R203">
        <v>8263</v>
      </c>
      <c r="S203" t="b">
        <v>0</v>
      </c>
      <c r="T203" t="s">
        <v>87</v>
      </c>
      <c r="U203" t="b">
        <v>1</v>
      </c>
      <c r="V203" t="s">
        <v>103</v>
      </c>
      <c r="W203" s="1">
        <v>44582.598460648151</v>
      </c>
      <c r="X203">
        <v>4455</v>
      </c>
      <c r="Y203">
        <v>930</v>
      </c>
      <c r="Z203">
        <v>0</v>
      </c>
      <c r="AA203">
        <v>930</v>
      </c>
      <c r="AB203">
        <v>1512</v>
      </c>
      <c r="AC203">
        <v>389</v>
      </c>
      <c r="AD203">
        <v>378</v>
      </c>
      <c r="AE203">
        <v>0</v>
      </c>
      <c r="AF203">
        <v>0</v>
      </c>
      <c r="AG203">
        <v>0</v>
      </c>
      <c r="AH203" t="s">
        <v>99</v>
      </c>
      <c r="AI203" s="1">
        <v>44582.662094907406</v>
      </c>
      <c r="AJ203">
        <v>70</v>
      </c>
      <c r="AK203">
        <v>0</v>
      </c>
      <c r="AL203">
        <v>0</v>
      </c>
      <c r="AM203">
        <v>0</v>
      </c>
      <c r="AN203">
        <v>830</v>
      </c>
      <c r="AO203">
        <v>0</v>
      </c>
      <c r="AP203">
        <v>378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532</v>
      </c>
      <c r="B204" t="s">
        <v>79</v>
      </c>
      <c r="C204" t="s">
        <v>533</v>
      </c>
      <c r="D204" t="s">
        <v>81</v>
      </c>
      <c r="E204" s="2" t="str">
        <f>HYPERLINK("capsilon://?command=openfolder&amp;siteaddress=envoy.emaiq-na2.net&amp;folderid=FXADCAEEB9-9BAA-7AB2-ED8B-FD867C87829C","FX2201400")</f>
        <v>FX2201400</v>
      </c>
      <c r="F204" t="s">
        <v>19</v>
      </c>
      <c r="G204" t="s">
        <v>19</v>
      </c>
      <c r="H204" t="s">
        <v>82</v>
      </c>
      <c r="I204" t="s">
        <v>534</v>
      </c>
      <c r="J204">
        <v>76</v>
      </c>
      <c r="K204" t="s">
        <v>84</v>
      </c>
      <c r="L204" t="s">
        <v>85</v>
      </c>
      <c r="M204" t="s">
        <v>86</v>
      </c>
      <c r="N204">
        <v>2</v>
      </c>
      <c r="O204" s="1">
        <v>44582.559340277781</v>
      </c>
      <c r="P204" s="1">
        <v>44582.663668981484</v>
      </c>
      <c r="Q204">
        <v>8684</v>
      </c>
      <c r="R204">
        <v>330</v>
      </c>
      <c r="S204" t="b">
        <v>0</v>
      </c>
      <c r="T204" t="s">
        <v>87</v>
      </c>
      <c r="U204" t="b">
        <v>0</v>
      </c>
      <c r="V204" t="s">
        <v>103</v>
      </c>
      <c r="W204" s="1">
        <v>44582.600347222222</v>
      </c>
      <c r="X204">
        <v>162</v>
      </c>
      <c r="Y204">
        <v>37</v>
      </c>
      <c r="Z204">
        <v>0</v>
      </c>
      <c r="AA204">
        <v>37</v>
      </c>
      <c r="AB204">
        <v>37</v>
      </c>
      <c r="AC204">
        <v>21</v>
      </c>
      <c r="AD204">
        <v>39</v>
      </c>
      <c r="AE204">
        <v>0</v>
      </c>
      <c r="AF204">
        <v>0</v>
      </c>
      <c r="AG204">
        <v>0</v>
      </c>
      <c r="AH204" t="s">
        <v>99</v>
      </c>
      <c r="AI204" s="1">
        <v>44582.663668981484</v>
      </c>
      <c r="AJ204">
        <v>135</v>
      </c>
      <c r="AK204">
        <v>0</v>
      </c>
      <c r="AL204">
        <v>0</v>
      </c>
      <c r="AM204">
        <v>0</v>
      </c>
      <c r="AN204">
        <v>37</v>
      </c>
      <c r="AO204">
        <v>0</v>
      </c>
      <c r="AP204">
        <v>39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535</v>
      </c>
      <c r="B205" t="s">
        <v>79</v>
      </c>
      <c r="C205" t="s">
        <v>536</v>
      </c>
      <c r="D205" t="s">
        <v>81</v>
      </c>
      <c r="E205" s="2" t="str">
        <f>HYPERLINK("capsilon://?command=openfolder&amp;siteaddress=envoy.emaiq-na2.net&amp;folderid=FX91915C27-9CA2-5392-2232-C61381E8EBA4","FX2201296")</f>
        <v>FX2201296</v>
      </c>
      <c r="F205" t="s">
        <v>19</v>
      </c>
      <c r="G205" t="s">
        <v>19</v>
      </c>
      <c r="H205" t="s">
        <v>82</v>
      </c>
      <c r="I205" t="s">
        <v>537</v>
      </c>
      <c r="J205">
        <v>38</v>
      </c>
      <c r="K205" t="s">
        <v>84</v>
      </c>
      <c r="L205" t="s">
        <v>85</v>
      </c>
      <c r="M205" t="s">
        <v>86</v>
      </c>
      <c r="N205">
        <v>2</v>
      </c>
      <c r="O205" s="1">
        <v>44582.622939814813</v>
      </c>
      <c r="P205" s="1">
        <v>44582.665439814817</v>
      </c>
      <c r="Q205">
        <v>3335</v>
      </c>
      <c r="R205">
        <v>337</v>
      </c>
      <c r="S205" t="b">
        <v>0</v>
      </c>
      <c r="T205" t="s">
        <v>87</v>
      </c>
      <c r="U205" t="b">
        <v>0</v>
      </c>
      <c r="V205" t="s">
        <v>103</v>
      </c>
      <c r="W205" s="1">
        <v>44582.650208333333</v>
      </c>
      <c r="X205">
        <v>185</v>
      </c>
      <c r="Y205">
        <v>37</v>
      </c>
      <c r="Z205">
        <v>0</v>
      </c>
      <c r="AA205">
        <v>37</v>
      </c>
      <c r="AB205">
        <v>0</v>
      </c>
      <c r="AC205">
        <v>23</v>
      </c>
      <c r="AD205">
        <v>1</v>
      </c>
      <c r="AE205">
        <v>0</v>
      </c>
      <c r="AF205">
        <v>0</v>
      </c>
      <c r="AG205">
        <v>0</v>
      </c>
      <c r="AH205" t="s">
        <v>99</v>
      </c>
      <c r="AI205" s="1">
        <v>44582.665439814817</v>
      </c>
      <c r="AJ205">
        <v>152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538</v>
      </c>
      <c r="B206" t="s">
        <v>79</v>
      </c>
      <c r="C206" t="s">
        <v>536</v>
      </c>
      <c r="D206" t="s">
        <v>81</v>
      </c>
      <c r="E206" s="2" t="str">
        <f>HYPERLINK("capsilon://?command=openfolder&amp;siteaddress=envoy.emaiq-na2.net&amp;folderid=FX91915C27-9CA2-5392-2232-C61381E8EBA4","FX2201296")</f>
        <v>FX2201296</v>
      </c>
      <c r="F206" t="s">
        <v>19</v>
      </c>
      <c r="G206" t="s">
        <v>19</v>
      </c>
      <c r="H206" t="s">
        <v>82</v>
      </c>
      <c r="I206" t="s">
        <v>539</v>
      </c>
      <c r="J206">
        <v>38</v>
      </c>
      <c r="K206" t="s">
        <v>84</v>
      </c>
      <c r="L206" t="s">
        <v>85</v>
      </c>
      <c r="M206" t="s">
        <v>86</v>
      </c>
      <c r="N206">
        <v>1</v>
      </c>
      <c r="O206" s="1">
        <v>44582.62773148148</v>
      </c>
      <c r="P206" s="1">
        <v>44582.65996527778</v>
      </c>
      <c r="Q206">
        <v>1943</v>
      </c>
      <c r="R206">
        <v>842</v>
      </c>
      <c r="S206" t="b">
        <v>0</v>
      </c>
      <c r="T206" t="s">
        <v>87</v>
      </c>
      <c r="U206" t="b">
        <v>0</v>
      </c>
      <c r="V206" t="s">
        <v>103</v>
      </c>
      <c r="W206" s="1">
        <v>44582.65996527778</v>
      </c>
      <c r="X206">
        <v>842</v>
      </c>
      <c r="Y206">
        <v>21</v>
      </c>
      <c r="Z206">
        <v>0</v>
      </c>
      <c r="AA206">
        <v>21</v>
      </c>
      <c r="AB206">
        <v>0</v>
      </c>
      <c r="AC206">
        <v>17</v>
      </c>
      <c r="AD206">
        <v>17</v>
      </c>
      <c r="AE206">
        <v>37</v>
      </c>
      <c r="AF206">
        <v>0</v>
      </c>
      <c r="AG206">
        <v>3</v>
      </c>
      <c r="AH206" t="s">
        <v>87</v>
      </c>
      <c r="AI206" t="s">
        <v>87</v>
      </c>
      <c r="AJ206" t="s">
        <v>87</v>
      </c>
      <c r="AK206" t="s">
        <v>87</v>
      </c>
      <c r="AL206" t="s">
        <v>87</v>
      </c>
      <c r="AM206" t="s">
        <v>87</v>
      </c>
      <c r="AN206" t="s">
        <v>87</v>
      </c>
      <c r="AO206" t="s">
        <v>87</v>
      </c>
      <c r="AP206" t="s">
        <v>87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540</v>
      </c>
      <c r="B207" t="s">
        <v>79</v>
      </c>
      <c r="C207" t="s">
        <v>541</v>
      </c>
      <c r="D207" t="s">
        <v>81</v>
      </c>
      <c r="E207" s="2" t="str">
        <f>HYPERLINK("capsilon://?command=openfolder&amp;siteaddress=envoy.emaiq-na2.net&amp;folderid=FX49C1C81A-B9A7-452B-239F-972353588B2B","FX2201292")</f>
        <v>FX2201292</v>
      </c>
      <c r="F207" t="s">
        <v>19</v>
      </c>
      <c r="G207" t="s">
        <v>19</v>
      </c>
      <c r="H207" t="s">
        <v>82</v>
      </c>
      <c r="I207" t="s">
        <v>542</v>
      </c>
      <c r="J207">
        <v>66</v>
      </c>
      <c r="K207" t="s">
        <v>84</v>
      </c>
      <c r="L207" t="s">
        <v>85</v>
      </c>
      <c r="M207" t="s">
        <v>86</v>
      </c>
      <c r="N207">
        <v>1</v>
      </c>
      <c r="O207" s="1">
        <v>44582.640462962961</v>
      </c>
      <c r="P207" s="1">
        <v>44582.666967592595</v>
      </c>
      <c r="Q207">
        <v>2072</v>
      </c>
      <c r="R207">
        <v>218</v>
      </c>
      <c r="S207" t="b">
        <v>0</v>
      </c>
      <c r="T207" t="s">
        <v>87</v>
      </c>
      <c r="U207" t="b">
        <v>0</v>
      </c>
      <c r="V207" t="s">
        <v>103</v>
      </c>
      <c r="W207" s="1">
        <v>44582.666967592595</v>
      </c>
      <c r="X207">
        <v>85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66</v>
      </c>
      <c r="AE207">
        <v>52</v>
      </c>
      <c r="AF207">
        <v>0</v>
      </c>
      <c r="AG207">
        <v>1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543</v>
      </c>
      <c r="B208" t="s">
        <v>79</v>
      </c>
      <c r="C208" t="s">
        <v>541</v>
      </c>
      <c r="D208" t="s">
        <v>81</v>
      </c>
      <c r="E208" s="2" t="str">
        <f>HYPERLINK("capsilon://?command=openfolder&amp;siteaddress=envoy.emaiq-na2.net&amp;folderid=FX49C1C81A-B9A7-452B-239F-972353588B2B","FX2201292")</f>
        <v>FX2201292</v>
      </c>
      <c r="F208" t="s">
        <v>19</v>
      </c>
      <c r="G208" t="s">
        <v>19</v>
      </c>
      <c r="H208" t="s">
        <v>82</v>
      </c>
      <c r="I208" t="s">
        <v>544</v>
      </c>
      <c r="J208">
        <v>30</v>
      </c>
      <c r="K208" t="s">
        <v>84</v>
      </c>
      <c r="L208" t="s">
        <v>85</v>
      </c>
      <c r="M208" t="s">
        <v>86</v>
      </c>
      <c r="N208">
        <v>2</v>
      </c>
      <c r="O208" s="1">
        <v>44582.653761574074</v>
      </c>
      <c r="P208" s="1">
        <v>44582.710856481484</v>
      </c>
      <c r="Q208">
        <v>4804</v>
      </c>
      <c r="R208">
        <v>129</v>
      </c>
      <c r="S208" t="b">
        <v>0</v>
      </c>
      <c r="T208" t="s">
        <v>87</v>
      </c>
      <c r="U208" t="b">
        <v>0</v>
      </c>
      <c r="V208" t="s">
        <v>103</v>
      </c>
      <c r="W208" s="1">
        <v>44582.667604166665</v>
      </c>
      <c r="X208">
        <v>54</v>
      </c>
      <c r="Y208">
        <v>9</v>
      </c>
      <c r="Z208">
        <v>0</v>
      </c>
      <c r="AA208">
        <v>9</v>
      </c>
      <c r="AB208">
        <v>0</v>
      </c>
      <c r="AC208">
        <v>3</v>
      </c>
      <c r="AD208">
        <v>21</v>
      </c>
      <c r="AE208">
        <v>0</v>
      </c>
      <c r="AF208">
        <v>0</v>
      </c>
      <c r="AG208">
        <v>0</v>
      </c>
      <c r="AH208" t="s">
        <v>99</v>
      </c>
      <c r="AI208" s="1">
        <v>44582.710856481484</v>
      </c>
      <c r="AJ208">
        <v>75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21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545</v>
      </c>
      <c r="B209" t="s">
        <v>79</v>
      </c>
      <c r="C209" t="s">
        <v>536</v>
      </c>
      <c r="D209" t="s">
        <v>81</v>
      </c>
      <c r="E209" s="2" t="str">
        <f>HYPERLINK("capsilon://?command=openfolder&amp;siteaddress=envoy.emaiq-na2.net&amp;folderid=FX91915C27-9CA2-5392-2232-C61381E8EBA4","FX2201296")</f>
        <v>FX2201296</v>
      </c>
      <c r="F209" t="s">
        <v>19</v>
      </c>
      <c r="G209" t="s">
        <v>19</v>
      </c>
      <c r="H209" t="s">
        <v>82</v>
      </c>
      <c r="I209" t="s">
        <v>539</v>
      </c>
      <c r="J209">
        <v>114</v>
      </c>
      <c r="K209" t="s">
        <v>84</v>
      </c>
      <c r="L209" t="s">
        <v>85</v>
      </c>
      <c r="M209" t="s">
        <v>86</v>
      </c>
      <c r="N209">
        <v>2</v>
      </c>
      <c r="O209" s="1">
        <v>44582.660416666666</v>
      </c>
      <c r="P209" s="1">
        <v>44582.708379629628</v>
      </c>
      <c r="Q209">
        <v>3354</v>
      </c>
      <c r="R209">
        <v>790</v>
      </c>
      <c r="S209" t="b">
        <v>0</v>
      </c>
      <c r="T209" t="s">
        <v>87</v>
      </c>
      <c r="U209" t="b">
        <v>1</v>
      </c>
      <c r="V209" t="s">
        <v>103</v>
      </c>
      <c r="W209" s="1">
        <v>44582.665983796294</v>
      </c>
      <c r="X209">
        <v>379</v>
      </c>
      <c r="Y209">
        <v>111</v>
      </c>
      <c r="Z209">
        <v>0</v>
      </c>
      <c r="AA209">
        <v>111</v>
      </c>
      <c r="AB209">
        <v>0</v>
      </c>
      <c r="AC209">
        <v>70</v>
      </c>
      <c r="AD209">
        <v>3</v>
      </c>
      <c r="AE209">
        <v>0</v>
      </c>
      <c r="AF209">
        <v>0</v>
      </c>
      <c r="AG209">
        <v>0</v>
      </c>
      <c r="AH209" t="s">
        <v>99</v>
      </c>
      <c r="AI209" s="1">
        <v>44582.708379629628</v>
      </c>
      <c r="AJ209">
        <v>374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3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546</v>
      </c>
      <c r="B210" t="s">
        <v>79</v>
      </c>
      <c r="C210" t="s">
        <v>541</v>
      </c>
      <c r="D210" t="s">
        <v>81</v>
      </c>
      <c r="E210" s="2" t="str">
        <f>HYPERLINK("capsilon://?command=openfolder&amp;siteaddress=envoy.emaiq-na2.net&amp;folderid=FX49C1C81A-B9A7-452B-239F-972353588B2B","FX2201292")</f>
        <v>FX2201292</v>
      </c>
      <c r="F210" t="s">
        <v>19</v>
      </c>
      <c r="G210" t="s">
        <v>19</v>
      </c>
      <c r="H210" t="s">
        <v>82</v>
      </c>
      <c r="I210" t="s">
        <v>542</v>
      </c>
      <c r="J210">
        <v>38</v>
      </c>
      <c r="K210" t="s">
        <v>84</v>
      </c>
      <c r="L210" t="s">
        <v>85</v>
      </c>
      <c r="M210" t="s">
        <v>86</v>
      </c>
      <c r="N210">
        <v>2</v>
      </c>
      <c r="O210" s="1">
        <v>44582.667407407411</v>
      </c>
      <c r="P210" s="1">
        <v>44582.709988425922</v>
      </c>
      <c r="Q210">
        <v>3347</v>
      </c>
      <c r="R210">
        <v>332</v>
      </c>
      <c r="S210" t="b">
        <v>0</v>
      </c>
      <c r="T210" t="s">
        <v>87</v>
      </c>
      <c r="U210" t="b">
        <v>1</v>
      </c>
      <c r="V210" t="s">
        <v>103</v>
      </c>
      <c r="W210" s="1">
        <v>44582.669849537036</v>
      </c>
      <c r="X210">
        <v>193</v>
      </c>
      <c r="Y210">
        <v>37</v>
      </c>
      <c r="Z210">
        <v>0</v>
      </c>
      <c r="AA210">
        <v>37</v>
      </c>
      <c r="AB210">
        <v>0</v>
      </c>
      <c r="AC210">
        <v>27</v>
      </c>
      <c r="AD210">
        <v>1</v>
      </c>
      <c r="AE210">
        <v>0</v>
      </c>
      <c r="AF210">
        <v>0</v>
      </c>
      <c r="AG210">
        <v>0</v>
      </c>
      <c r="AH210" t="s">
        <v>99</v>
      </c>
      <c r="AI210" s="1">
        <v>44582.709988425922</v>
      </c>
      <c r="AJ210">
        <v>139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547</v>
      </c>
      <c r="B211" t="s">
        <v>79</v>
      </c>
      <c r="C211" t="s">
        <v>548</v>
      </c>
      <c r="D211" t="s">
        <v>81</v>
      </c>
      <c r="E211" s="2" t="str">
        <f>HYPERLINK("capsilon://?command=openfolder&amp;siteaddress=envoy.emaiq-na2.net&amp;folderid=FX7B697A82-01B5-1301-E439-F1AC3C1B8F59","FX2201308")</f>
        <v>FX2201308</v>
      </c>
      <c r="F211" t="s">
        <v>19</v>
      </c>
      <c r="G211" t="s">
        <v>19</v>
      </c>
      <c r="H211" t="s">
        <v>82</v>
      </c>
      <c r="I211" t="s">
        <v>549</v>
      </c>
      <c r="J211">
        <v>165</v>
      </c>
      <c r="K211" t="s">
        <v>84</v>
      </c>
      <c r="L211" t="s">
        <v>85</v>
      </c>
      <c r="M211" t="s">
        <v>86</v>
      </c>
      <c r="N211">
        <v>2</v>
      </c>
      <c r="O211" s="1">
        <v>44582.695428240739</v>
      </c>
      <c r="P211" s="1">
        <v>44582.816666666666</v>
      </c>
      <c r="Q211">
        <v>9140</v>
      </c>
      <c r="R211">
        <v>1335</v>
      </c>
      <c r="S211" t="b">
        <v>0</v>
      </c>
      <c r="T211" t="s">
        <v>87</v>
      </c>
      <c r="U211" t="b">
        <v>0</v>
      </c>
      <c r="V211" t="s">
        <v>103</v>
      </c>
      <c r="W211" s="1">
        <v>44582.722615740742</v>
      </c>
      <c r="X211">
        <v>766</v>
      </c>
      <c r="Y211">
        <v>166</v>
      </c>
      <c r="Z211">
        <v>0</v>
      </c>
      <c r="AA211">
        <v>166</v>
      </c>
      <c r="AB211">
        <v>0</v>
      </c>
      <c r="AC211">
        <v>99</v>
      </c>
      <c r="AD211">
        <v>-1</v>
      </c>
      <c r="AE211">
        <v>0</v>
      </c>
      <c r="AF211">
        <v>0</v>
      </c>
      <c r="AG211">
        <v>0</v>
      </c>
      <c r="AH211" t="s">
        <v>99</v>
      </c>
      <c r="AI211" s="1">
        <v>44582.816666666666</v>
      </c>
      <c r="AJ211">
        <v>561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550</v>
      </c>
      <c r="B212" t="s">
        <v>79</v>
      </c>
      <c r="C212" t="s">
        <v>551</v>
      </c>
      <c r="D212" t="s">
        <v>81</v>
      </c>
      <c r="E212" s="2" t="str">
        <f>HYPERLINK("capsilon://?command=openfolder&amp;siteaddress=envoy.emaiq-na2.net&amp;folderid=FXE1738704-FA8C-0297-2688-9C52990747E2","FX2201299")</f>
        <v>FX2201299</v>
      </c>
      <c r="F212" t="s">
        <v>19</v>
      </c>
      <c r="G212" t="s">
        <v>19</v>
      </c>
      <c r="H212" t="s">
        <v>82</v>
      </c>
      <c r="I212" t="s">
        <v>552</v>
      </c>
      <c r="J212">
        <v>594</v>
      </c>
      <c r="K212" t="s">
        <v>84</v>
      </c>
      <c r="L212" t="s">
        <v>85</v>
      </c>
      <c r="M212" t="s">
        <v>86</v>
      </c>
      <c r="N212">
        <v>1</v>
      </c>
      <c r="O212" s="1">
        <v>44582.719814814816</v>
      </c>
      <c r="P212" s="1">
        <v>44582.780034722222</v>
      </c>
      <c r="Q212">
        <v>4043</v>
      </c>
      <c r="R212">
        <v>1160</v>
      </c>
      <c r="S212" t="b">
        <v>0</v>
      </c>
      <c r="T212" t="s">
        <v>87</v>
      </c>
      <c r="U212" t="b">
        <v>0</v>
      </c>
      <c r="V212" t="s">
        <v>103</v>
      </c>
      <c r="W212" s="1">
        <v>44582.780034722222</v>
      </c>
      <c r="X212">
        <v>1140</v>
      </c>
      <c r="Y212">
        <v>37</v>
      </c>
      <c r="Z212">
        <v>0</v>
      </c>
      <c r="AA212">
        <v>37</v>
      </c>
      <c r="AB212">
        <v>0</v>
      </c>
      <c r="AC212">
        <v>12</v>
      </c>
      <c r="AD212">
        <v>557</v>
      </c>
      <c r="AE212">
        <v>502</v>
      </c>
      <c r="AF212">
        <v>0</v>
      </c>
      <c r="AG212">
        <v>18</v>
      </c>
      <c r="AH212" t="s">
        <v>87</v>
      </c>
      <c r="AI212" t="s">
        <v>87</v>
      </c>
      <c r="AJ212" t="s">
        <v>87</v>
      </c>
      <c r="AK212" t="s">
        <v>87</v>
      </c>
      <c r="AL212" t="s">
        <v>87</v>
      </c>
      <c r="AM212" t="s">
        <v>87</v>
      </c>
      <c r="AN212" t="s">
        <v>87</v>
      </c>
      <c r="AO212" t="s">
        <v>87</v>
      </c>
      <c r="AP212" t="s">
        <v>87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553</v>
      </c>
      <c r="B213" t="s">
        <v>79</v>
      </c>
      <c r="C213" t="s">
        <v>80</v>
      </c>
      <c r="D213" t="s">
        <v>81</v>
      </c>
      <c r="E213" s="2" t="str">
        <f>HYPERLINK("capsilon://?command=openfolder&amp;siteaddress=envoy.emaiq-na2.net&amp;folderid=FX4E634B20-63ED-78D7-E3BD-51350C6B67E1","FX2112147")</f>
        <v>FX2112147</v>
      </c>
      <c r="F213" t="s">
        <v>19</v>
      </c>
      <c r="G213" t="s">
        <v>19</v>
      </c>
      <c r="H213" t="s">
        <v>82</v>
      </c>
      <c r="I213" t="s">
        <v>554</v>
      </c>
      <c r="J213">
        <v>66</v>
      </c>
      <c r="K213" t="s">
        <v>84</v>
      </c>
      <c r="L213" t="s">
        <v>85</v>
      </c>
      <c r="M213" t="s">
        <v>86</v>
      </c>
      <c r="N213">
        <v>2</v>
      </c>
      <c r="O213" s="1">
        <v>44567.454409722224</v>
      </c>
      <c r="P213" s="1">
        <v>44567.495000000003</v>
      </c>
      <c r="Q213">
        <v>2044</v>
      </c>
      <c r="R213">
        <v>1463</v>
      </c>
      <c r="S213" t="b">
        <v>0</v>
      </c>
      <c r="T213" t="s">
        <v>87</v>
      </c>
      <c r="U213" t="b">
        <v>0</v>
      </c>
      <c r="V213" t="s">
        <v>88</v>
      </c>
      <c r="W213" s="1">
        <v>44567.483668981484</v>
      </c>
      <c r="X213">
        <v>1108</v>
      </c>
      <c r="Y213">
        <v>52</v>
      </c>
      <c r="Z213">
        <v>0</v>
      </c>
      <c r="AA213">
        <v>52</v>
      </c>
      <c r="AB213">
        <v>0</v>
      </c>
      <c r="AC213">
        <v>23</v>
      </c>
      <c r="AD213">
        <v>14</v>
      </c>
      <c r="AE213">
        <v>0</v>
      </c>
      <c r="AF213">
        <v>0</v>
      </c>
      <c r="AG213">
        <v>0</v>
      </c>
      <c r="AH213" t="s">
        <v>89</v>
      </c>
      <c r="AI213" s="1">
        <v>44567.495000000003</v>
      </c>
      <c r="AJ213">
        <v>322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14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555</v>
      </c>
      <c r="B214" t="s">
        <v>79</v>
      </c>
      <c r="C214" t="s">
        <v>551</v>
      </c>
      <c r="D214" t="s">
        <v>81</v>
      </c>
      <c r="E214" s="2" t="str">
        <f>HYPERLINK("capsilon://?command=openfolder&amp;siteaddress=envoy.emaiq-na2.net&amp;folderid=FXE1738704-FA8C-0297-2688-9C52990747E2","FX2201299")</f>
        <v>FX2201299</v>
      </c>
      <c r="F214" t="s">
        <v>19</v>
      </c>
      <c r="G214" t="s">
        <v>19</v>
      </c>
      <c r="H214" t="s">
        <v>82</v>
      </c>
      <c r="I214" t="s">
        <v>552</v>
      </c>
      <c r="J214">
        <v>915</v>
      </c>
      <c r="K214" t="s">
        <v>84</v>
      </c>
      <c r="L214" t="s">
        <v>85</v>
      </c>
      <c r="M214" t="s">
        <v>86</v>
      </c>
      <c r="N214">
        <v>2</v>
      </c>
      <c r="O214" s="1">
        <v>44582.782337962963</v>
      </c>
      <c r="P214" s="1">
        <v>44582.845509259256</v>
      </c>
      <c r="Q214">
        <v>1271</v>
      </c>
      <c r="R214">
        <v>4187</v>
      </c>
      <c r="S214" t="b">
        <v>0</v>
      </c>
      <c r="T214" t="s">
        <v>87</v>
      </c>
      <c r="U214" t="b">
        <v>1</v>
      </c>
      <c r="V214" t="s">
        <v>103</v>
      </c>
      <c r="W214" s="1">
        <v>44582.820636574077</v>
      </c>
      <c r="X214">
        <v>2380</v>
      </c>
      <c r="Y214">
        <v>737</v>
      </c>
      <c r="Z214">
        <v>0</v>
      </c>
      <c r="AA214">
        <v>737</v>
      </c>
      <c r="AB214">
        <v>151</v>
      </c>
      <c r="AC214">
        <v>257</v>
      </c>
      <c r="AD214">
        <v>178</v>
      </c>
      <c r="AE214">
        <v>0</v>
      </c>
      <c r="AF214">
        <v>0</v>
      </c>
      <c r="AG214">
        <v>0</v>
      </c>
      <c r="AH214" t="s">
        <v>99</v>
      </c>
      <c r="AI214" s="1">
        <v>44582.845509259256</v>
      </c>
      <c r="AJ214">
        <v>1807</v>
      </c>
      <c r="AK214">
        <v>8</v>
      </c>
      <c r="AL214">
        <v>0</v>
      </c>
      <c r="AM214">
        <v>8</v>
      </c>
      <c r="AN214">
        <v>151</v>
      </c>
      <c r="AO214">
        <v>8</v>
      </c>
      <c r="AP214">
        <v>170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556</v>
      </c>
      <c r="B215" t="s">
        <v>79</v>
      </c>
      <c r="C215" t="s">
        <v>360</v>
      </c>
      <c r="D215" t="s">
        <v>81</v>
      </c>
      <c r="E215" s="2" t="str">
        <f>HYPERLINK("capsilon://?command=openfolder&amp;siteaddress=envoy.emaiq-na2.net&amp;folderid=FX43FD3301-2470-E8DB-7BA5-61FC6BA5FD12","FX2201253")</f>
        <v>FX2201253</v>
      </c>
      <c r="F215" t="s">
        <v>19</v>
      </c>
      <c r="G215" t="s">
        <v>19</v>
      </c>
      <c r="H215" t="s">
        <v>82</v>
      </c>
      <c r="I215" t="s">
        <v>557</v>
      </c>
      <c r="J215">
        <v>66</v>
      </c>
      <c r="K215" t="s">
        <v>84</v>
      </c>
      <c r="L215" t="s">
        <v>85</v>
      </c>
      <c r="M215" t="s">
        <v>86</v>
      </c>
      <c r="N215">
        <v>2</v>
      </c>
      <c r="O215" s="1">
        <v>44582.795729166668</v>
      </c>
      <c r="P215" s="1">
        <v>44582.849456018521</v>
      </c>
      <c r="Q215">
        <v>4210</v>
      </c>
      <c r="R215">
        <v>432</v>
      </c>
      <c r="S215" t="b">
        <v>0</v>
      </c>
      <c r="T215" t="s">
        <v>87</v>
      </c>
      <c r="U215" t="b">
        <v>0</v>
      </c>
      <c r="V215" t="s">
        <v>103</v>
      </c>
      <c r="W215" s="1">
        <v>44582.821620370371</v>
      </c>
      <c r="X215">
        <v>84</v>
      </c>
      <c r="Y215">
        <v>52</v>
      </c>
      <c r="Z215">
        <v>0</v>
      </c>
      <c r="AA215">
        <v>52</v>
      </c>
      <c r="AB215">
        <v>0</v>
      </c>
      <c r="AC215">
        <v>22</v>
      </c>
      <c r="AD215">
        <v>14</v>
      </c>
      <c r="AE215">
        <v>0</v>
      </c>
      <c r="AF215">
        <v>0</v>
      </c>
      <c r="AG215">
        <v>0</v>
      </c>
      <c r="AH215" t="s">
        <v>99</v>
      </c>
      <c r="AI215" s="1">
        <v>44582.849456018521</v>
      </c>
      <c r="AJ215">
        <v>340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558</v>
      </c>
      <c r="B216" t="s">
        <v>79</v>
      </c>
      <c r="C216" t="s">
        <v>559</v>
      </c>
      <c r="D216" t="s">
        <v>81</v>
      </c>
      <c r="E216" s="2" t="str">
        <f>HYPERLINK("capsilon://?command=openfolder&amp;siteaddress=envoy.emaiq-na2.net&amp;folderid=FX86C9B14C-650F-4651-6925-7E46675E4C47","FX2112220")</f>
        <v>FX2112220</v>
      </c>
      <c r="F216" t="s">
        <v>19</v>
      </c>
      <c r="G216" t="s">
        <v>19</v>
      </c>
      <c r="H216" t="s">
        <v>82</v>
      </c>
      <c r="I216" t="s">
        <v>560</v>
      </c>
      <c r="J216">
        <v>543</v>
      </c>
      <c r="K216" t="s">
        <v>84</v>
      </c>
      <c r="L216" t="s">
        <v>85</v>
      </c>
      <c r="M216" t="s">
        <v>86</v>
      </c>
      <c r="N216">
        <v>1</v>
      </c>
      <c r="O216" s="1">
        <v>44582.926620370374</v>
      </c>
      <c r="P216" s="1">
        <v>44585.175347222219</v>
      </c>
      <c r="Q216">
        <v>192868</v>
      </c>
      <c r="R216">
        <v>1422</v>
      </c>
      <c r="S216" t="b">
        <v>0</v>
      </c>
      <c r="T216" t="s">
        <v>87</v>
      </c>
      <c r="U216" t="b">
        <v>0</v>
      </c>
      <c r="V216" t="s">
        <v>93</v>
      </c>
      <c r="W216" s="1">
        <v>44585.175347222219</v>
      </c>
      <c r="X216">
        <v>1144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543</v>
      </c>
      <c r="AE216">
        <v>485</v>
      </c>
      <c r="AF216">
        <v>0</v>
      </c>
      <c r="AG216">
        <v>11</v>
      </c>
      <c r="AH216" t="s">
        <v>87</v>
      </c>
      <c r="AI216" t="s">
        <v>87</v>
      </c>
      <c r="AJ216" t="s">
        <v>87</v>
      </c>
      <c r="AK216" t="s">
        <v>87</v>
      </c>
      <c r="AL216" t="s">
        <v>87</v>
      </c>
      <c r="AM216" t="s">
        <v>87</v>
      </c>
      <c r="AN216" t="s">
        <v>87</v>
      </c>
      <c r="AO216" t="s">
        <v>87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561</v>
      </c>
      <c r="B217" t="s">
        <v>79</v>
      </c>
      <c r="C217" t="s">
        <v>562</v>
      </c>
      <c r="D217" t="s">
        <v>81</v>
      </c>
      <c r="E217" s="2" t="str">
        <f>HYPERLINK("capsilon://?command=openfolder&amp;siteaddress=envoy.emaiq-na2.net&amp;folderid=FX3795044A-DEA6-7F3F-7025-83E28A64C41D","FX2201237")</f>
        <v>FX2201237</v>
      </c>
      <c r="F217" t="s">
        <v>19</v>
      </c>
      <c r="G217" t="s">
        <v>19</v>
      </c>
      <c r="H217" t="s">
        <v>82</v>
      </c>
      <c r="I217" t="s">
        <v>563</v>
      </c>
      <c r="J217">
        <v>1456</v>
      </c>
      <c r="K217" t="s">
        <v>84</v>
      </c>
      <c r="L217" t="s">
        <v>85</v>
      </c>
      <c r="M217" t="s">
        <v>86</v>
      </c>
      <c r="N217">
        <v>1</v>
      </c>
      <c r="O217" s="1">
        <v>44583.505023148151</v>
      </c>
      <c r="P217" s="1">
        <v>44585.18141203704</v>
      </c>
      <c r="Q217">
        <v>143643</v>
      </c>
      <c r="R217">
        <v>1197</v>
      </c>
      <c r="S217" t="b">
        <v>0</v>
      </c>
      <c r="T217" t="s">
        <v>87</v>
      </c>
      <c r="U217" t="b">
        <v>0</v>
      </c>
      <c r="V217" t="s">
        <v>93</v>
      </c>
      <c r="W217" s="1">
        <v>44585.18141203704</v>
      </c>
      <c r="X217">
        <v>524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1456</v>
      </c>
      <c r="AE217">
        <v>1294</v>
      </c>
      <c r="AF217">
        <v>0</v>
      </c>
      <c r="AG217">
        <v>32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564</v>
      </c>
      <c r="B218" t="s">
        <v>79</v>
      </c>
      <c r="C218" t="s">
        <v>451</v>
      </c>
      <c r="D218" t="s">
        <v>81</v>
      </c>
      <c r="E218" s="2" t="str">
        <f>HYPERLINK("capsilon://?command=openfolder&amp;siteaddress=envoy.emaiq-na2.net&amp;folderid=FX6B026172-4E30-477F-F485-ED012B5245AF","FX2201303")</f>
        <v>FX2201303</v>
      </c>
      <c r="F218" t="s">
        <v>19</v>
      </c>
      <c r="G218" t="s">
        <v>19</v>
      </c>
      <c r="H218" t="s">
        <v>82</v>
      </c>
      <c r="I218" t="s">
        <v>565</v>
      </c>
      <c r="J218">
        <v>113</v>
      </c>
      <c r="K218" t="s">
        <v>84</v>
      </c>
      <c r="L218" t="s">
        <v>85</v>
      </c>
      <c r="M218" t="s">
        <v>86</v>
      </c>
      <c r="N218">
        <v>2</v>
      </c>
      <c r="O218" s="1">
        <v>44583.51458333333</v>
      </c>
      <c r="P218" s="1">
        <v>44585.223391203705</v>
      </c>
      <c r="Q218">
        <v>145074</v>
      </c>
      <c r="R218">
        <v>2567</v>
      </c>
      <c r="S218" t="b">
        <v>0</v>
      </c>
      <c r="T218" t="s">
        <v>87</v>
      </c>
      <c r="U218" t="b">
        <v>0</v>
      </c>
      <c r="V218" t="s">
        <v>88</v>
      </c>
      <c r="W218" s="1">
        <v>44585.172743055555</v>
      </c>
      <c r="X218">
        <v>1032</v>
      </c>
      <c r="Y218">
        <v>137</v>
      </c>
      <c r="Z218">
        <v>0</v>
      </c>
      <c r="AA218">
        <v>137</v>
      </c>
      <c r="AB218">
        <v>0</v>
      </c>
      <c r="AC218">
        <v>67</v>
      </c>
      <c r="AD218">
        <v>-24</v>
      </c>
      <c r="AE218">
        <v>0</v>
      </c>
      <c r="AF218">
        <v>0</v>
      </c>
      <c r="AG218">
        <v>0</v>
      </c>
      <c r="AH218" t="s">
        <v>94</v>
      </c>
      <c r="AI218" s="1">
        <v>44585.223391203705</v>
      </c>
      <c r="AJ218">
        <v>1528</v>
      </c>
      <c r="AK218">
        <v>1</v>
      </c>
      <c r="AL218">
        <v>0</v>
      </c>
      <c r="AM218">
        <v>1</v>
      </c>
      <c r="AN218">
        <v>0</v>
      </c>
      <c r="AO218">
        <v>1</v>
      </c>
      <c r="AP218">
        <v>-25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566</v>
      </c>
      <c r="B219" t="s">
        <v>79</v>
      </c>
      <c r="C219" t="s">
        <v>451</v>
      </c>
      <c r="D219" t="s">
        <v>81</v>
      </c>
      <c r="E219" s="2" t="str">
        <f>HYPERLINK("capsilon://?command=openfolder&amp;siteaddress=envoy.emaiq-na2.net&amp;folderid=FX6B026172-4E30-477F-F485-ED012B5245AF","FX2201303")</f>
        <v>FX2201303</v>
      </c>
      <c r="F219" t="s">
        <v>19</v>
      </c>
      <c r="G219" t="s">
        <v>19</v>
      </c>
      <c r="H219" t="s">
        <v>82</v>
      </c>
      <c r="I219" t="s">
        <v>567</v>
      </c>
      <c r="J219">
        <v>118</v>
      </c>
      <c r="K219" t="s">
        <v>84</v>
      </c>
      <c r="L219" t="s">
        <v>85</v>
      </c>
      <c r="M219" t="s">
        <v>86</v>
      </c>
      <c r="N219">
        <v>2</v>
      </c>
      <c r="O219" s="1">
        <v>44583.523159722223</v>
      </c>
      <c r="P219" s="1">
        <v>44585.239479166667</v>
      </c>
      <c r="Q219">
        <v>145572</v>
      </c>
      <c r="R219">
        <v>2718</v>
      </c>
      <c r="S219" t="b">
        <v>0</v>
      </c>
      <c r="T219" t="s">
        <v>87</v>
      </c>
      <c r="U219" t="b">
        <v>0</v>
      </c>
      <c r="V219" t="s">
        <v>98</v>
      </c>
      <c r="W219" s="1">
        <v>44585.178680555553</v>
      </c>
      <c r="X219">
        <v>1329</v>
      </c>
      <c r="Y219">
        <v>138</v>
      </c>
      <c r="Z219">
        <v>0</v>
      </c>
      <c r="AA219">
        <v>138</v>
      </c>
      <c r="AB219">
        <v>0</v>
      </c>
      <c r="AC219">
        <v>70</v>
      </c>
      <c r="AD219">
        <v>-20</v>
      </c>
      <c r="AE219">
        <v>0</v>
      </c>
      <c r="AF219">
        <v>0</v>
      </c>
      <c r="AG219">
        <v>0</v>
      </c>
      <c r="AH219" t="s">
        <v>94</v>
      </c>
      <c r="AI219" s="1">
        <v>44585.239479166667</v>
      </c>
      <c r="AJ219">
        <v>1389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-22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568</v>
      </c>
      <c r="B220" t="s">
        <v>79</v>
      </c>
      <c r="C220" t="s">
        <v>562</v>
      </c>
      <c r="D220" t="s">
        <v>81</v>
      </c>
      <c r="E220" s="2" t="str">
        <f>HYPERLINK("capsilon://?command=openfolder&amp;siteaddress=envoy.emaiq-na2.net&amp;folderid=FX3795044A-DEA6-7F3F-7025-83E28A64C41D","FX2201237")</f>
        <v>FX2201237</v>
      </c>
      <c r="F220" t="s">
        <v>19</v>
      </c>
      <c r="G220" t="s">
        <v>19</v>
      </c>
      <c r="H220" t="s">
        <v>82</v>
      </c>
      <c r="I220" t="s">
        <v>569</v>
      </c>
      <c r="J220">
        <v>112</v>
      </c>
      <c r="K220" t="s">
        <v>84</v>
      </c>
      <c r="L220" t="s">
        <v>85</v>
      </c>
      <c r="M220" t="s">
        <v>86</v>
      </c>
      <c r="N220">
        <v>2</v>
      </c>
      <c r="O220" s="1">
        <v>44583.787546296298</v>
      </c>
      <c r="P220" s="1">
        <v>44585.256111111114</v>
      </c>
      <c r="Q220">
        <v>123969</v>
      </c>
      <c r="R220">
        <v>2915</v>
      </c>
      <c r="S220" t="b">
        <v>0</v>
      </c>
      <c r="T220" t="s">
        <v>87</v>
      </c>
      <c r="U220" t="b">
        <v>0</v>
      </c>
      <c r="V220" t="s">
        <v>88</v>
      </c>
      <c r="W220" s="1">
        <v>44585.189872685187</v>
      </c>
      <c r="X220">
        <v>1479</v>
      </c>
      <c r="Y220">
        <v>63</v>
      </c>
      <c r="Z220">
        <v>0</v>
      </c>
      <c r="AA220">
        <v>63</v>
      </c>
      <c r="AB220">
        <v>21</v>
      </c>
      <c r="AC220">
        <v>43</v>
      </c>
      <c r="AD220">
        <v>49</v>
      </c>
      <c r="AE220">
        <v>0</v>
      </c>
      <c r="AF220">
        <v>0</v>
      </c>
      <c r="AG220">
        <v>0</v>
      </c>
      <c r="AH220" t="s">
        <v>94</v>
      </c>
      <c r="AI220" s="1">
        <v>44585.256111111114</v>
      </c>
      <c r="AJ220">
        <v>1436</v>
      </c>
      <c r="AK220">
        <v>0</v>
      </c>
      <c r="AL220">
        <v>0</v>
      </c>
      <c r="AM220">
        <v>0</v>
      </c>
      <c r="AN220">
        <v>21</v>
      </c>
      <c r="AO220">
        <v>1</v>
      </c>
      <c r="AP220">
        <v>49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570</v>
      </c>
      <c r="B221" t="s">
        <v>79</v>
      </c>
      <c r="C221" t="s">
        <v>571</v>
      </c>
      <c r="D221" t="s">
        <v>81</v>
      </c>
      <c r="E221" s="2" t="str">
        <f>HYPERLINK("capsilon://?command=openfolder&amp;siteaddress=envoy.emaiq-na2.net&amp;folderid=FX03B9C40D-9C21-6907-C508-CE017A65818B","FX2201381")</f>
        <v>FX2201381</v>
      </c>
      <c r="F221" t="s">
        <v>19</v>
      </c>
      <c r="G221" t="s">
        <v>19</v>
      </c>
      <c r="H221" t="s">
        <v>82</v>
      </c>
      <c r="I221" t="s">
        <v>572</v>
      </c>
      <c r="J221">
        <v>363</v>
      </c>
      <c r="K221" t="s">
        <v>84</v>
      </c>
      <c r="L221" t="s">
        <v>85</v>
      </c>
      <c r="M221" t="s">
        <v>86</v>
      </c>
      <c r="N221">
        <v>1</v>
      </c>
      <c r="O221" s="1">
        <v>44585.020856481482</v>
      </c>
      <c r="P221" s="1">
        <v>44585.18949074074</v>
      </c>
      <c r="Q221">
        <v>13873</v>
      </c>
      <c r="R221">
        <v>697</v>
      </c>
      <c r="S221" t="b">
        <v>0</v>
      </c>
      <c r="T221" t="s">
        <v>87</v>
      </c>
      <c r="U221" t="b">
        <v>0</v>
      </c>
      <c r="V221" t="s">
        <v>93</v>
      </c>
      <c r="W221" s="1">
        <v>44585.18949074074</v>
      </c>
      <c r="X221">
        <v>697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363</v>
      </c>
      <c r="AE221">
        <v>340</v>
      </c>
      <c r="AF221">
        <v>0</v>
      </c>
      <c r="AG221">
        <v>15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573</v>
      </c>
      <c r="B222" t="s">
        <v>79</v>
      </c>
      <c r="C222" t="s">
        <v>80</v>
      </c>
      <c r="D222" t="s">
        <v>81</v>
      </c>
      <c r="E222" s="2" t="str">
        <f>HYPERLINK("capsilon://?command=openfolder&amp;siteaddress=envoy.emaiq-na2.net&amp;folderid=FX4E634B20-63ED-78D7-E3BD-51350C6B67E1","FX2112147")</f>
        <v>FX2112147</v>
      </c>
      <c r="F222" t="s">
        <v>19</v>
      </c>
      <c r="G222" t="s">
        <v>19</v>
      </c>
      <c r="H222" t="s">
        <v>82</v>
      </c>
      <c r="I222" t="s">
        <v>574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44567.45648148148</v>
      </c>
      <c r="P222" s="1">
        <v>44567.50708333333</v>
      </c>
      <c r="Q222">
        <v>2570</v>
      </c>
      <c r="R222">
        <v>1802</v>
      </c>
      <c r="S222" t="b">
        <v>0</v>
      </c>
      <c r="T222" t="s">
        <v>87</v>
      </c>
      <c r="U222" t="b">
        <v>0</v>
      </c>
      <c r="V222" t="s">
        <v>88</v>
      </c>
      <c r="W222" s="1">
        <v>44567.492465277777</v>
      </c>
      <c r="X222">
        <v>759</v>
      </c>
      <c r="Y222">
        <v>52</v>
      </c>
      <c r="Z222">
        <v>0</v>
      </c>
      <c r="AA222">
        <v>52</v>
      </c>
      <c r="AB222">
        <v>0</v>
      </c>
      <c r="AC222">
        <v>27</v>
      </c>
      <c r="AD222">
        <v>14</v>
      </c>
      <c r="AE222">
        <v>0</v>
      </c>
      <c r="AF222">
        <v>0</v>
      </c>
      <c r="AG222">
        <v>0</v>
      </c>
      <c r="AH222" t="s">
        <v>89</v>
      </c>
      <c r="AI222" s="1">
        <v>44567.50708333333</v>
      </c>
      <c r="AJ222">
        <v>1043</v>
      </c>
      <c r="AK222">
        <v>2</v>
      </c>
      <c r="AL222">
        <v>0</v>
      </c>
      <c r="AM222">
        <v>2</v>
      </c>
      <c r="AN222">
        <v>0</v>
      </c>
      <c r="AO222">
        <v>3</v>
      </c>
      <c r="AP222">
        <v>12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575</v>
      </c>
      <c r="B223" t="s">
        <v>79</v>
      </c>
      <c r="C223" t="s">
        <v>559</v>
      </c>
      <c r="D223" t="s">
        <v>81</v>
      </c>
      <c r="E223" s="2" t="str">
        <f>HYPERLINK("capsilon://?command=openfolder&amp;siteaddress=envoy.emaiq-na2.net&amp;folderid=FX86C9B14C-650F-4651-6925-7E46675E4C47","FX2112220")</f>
        <v>FX2112220</v>
      </c>
      <c r="F223" t="s">
        <v>19</v>
      </c>
      <c r="G223" t="s">
        <v>19</v>
      </c>
      <c r="H223" t="s">
        <v>82</v>
      </c>
      <c r="I223" t="s">
        <v>560</v>
      </c>
      <c r="J223">
        <v>571</v>
      </c>
      <c r="K223" t="s">
        <v>84</v>
      </c>
      <c r="L223" t="s">
        <v>85</v>
      </c>
      <c r="M223" t="s">
        <v>86</v>
      </c>
      <c r="N223">
        <v>2</v>
      </c>
      <c r="O223" s="1">
        <v>44585.17690972222</v>
      </c>
      <c r="P223" s="1">
        <v>44585.330069444448</v>
      </c>
      <c r="Q223">
        <v>1837</v>
      </c>
      <c r="R223">
        <v>11396</v>
      </c>
      <c r="S223" t="b">
        <v>0</v>
      </c>
      <c r="T223" t="s">
        <v>87</v>
      </c>
      <c r="U223" t="b">
        <v>1</v>
      </c>
      <c r="V223" t="s">
        <v>88</v>
      </c>
      <c r="W223" s="1">
        <v>44585.25509259259</v>
      </c>
      <c r="X223">
        <v>5012</v>
      </c>
      <c r="Y223">
        <v>517</v>
      </c>
      <c r="Z223">
        <v>0</v>
      </c>
      <c r="AA223">
        <v>517</v>
      </c>
      <c r="AB223">
        <v>0</v>
      </c>
      <c r="AC223">
        <v>200</v>
      </c>
      <c r="AD223">
        <v>54</v>
      </c>
      <c r="AE223">
        <v>0</v>
      </c>
      <c r="AF223">
        <v>0</v>
      </c>
      <c r="AG223">
        <v>0</v>
      </c>
      <c r="AH223" t="s">
        <v>89</v>
      </c>
      <c r="AI223" s="1">
        <v>44585.330069444448</v>
      </c>
      <c r="AJ223">
        <v>6285</v>
      </c>
      <c r="AK223">
        <v>3</v>
      </c>
      <c r="AL223">
        <v>0</v>
      </c>
      <c r="AM223">
        <v>3</v>
      </c>
      <c r="AN223">
        <v>0</v>
      </c>
      <c r="AO223">
        <v>3</v>
      </c>
      <c r="AP223">
        <v>51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576</v>
      </c>
      <c r="B224" t="s">
        <v>79</v>
      </c>
      <c r="C224" t="s">
        <v>562</v>
      </c>
      <c r="D224" t="s">
        <v>81</v>
      </c>
      <c r="E224" s="2" t="str">
        <f>HYPERLINK("capsilon://?command=openfolder&amp;siteaddress=envoy.emaiq-na2.net&amp;folderid=FX3795044A-DEA6-7F3F-7025-83E28A64C41D","FX2201237")</f>
        <v>FX2201237</v>
      </c>
      <c r="F224" t="s">
        <v>19</v>
      </c>
      <c r="G224" t="s">
        <v>19</v>
      </c>
      <c r="H224" t="s">
        <v>82</v>
      </c>
      <c r="I224" t="s">
        <v>563</v>
      </c>
      <c r="J224">
        <v>1512</v>
      </c>
      <c r="K224" t="s">
        <v>84</v>
      </c>
      <c r="L224" t="s">
        <v>85</v>
      </c>
      <c r="M224" t="s">
        <v>86</v>
      </c>
      <c r="N224">
        <v>2</v>
      </c>
      <c r="O224" s="1">
        <v>44585.185312499998</v>
      </c>
      <c r="P224" s="1">
        <v>44585.38071759259</v>
      </c>
      <c r="Q224">
        <v>3880</v>
      </c>
      <c r="R224">
        <v>13003</v>
      </c>
      <c r="S224" t="b">
        <v>0</v>
      </c>
      <c r="T224" t="s">
        <v>87</v>
      </c>
      <c r="U224" t="b">
        <v>1</v>
      </c>
      <c r="V224" t="s">
        <v>88</v>
      </c>
      <c r="W224" s="1">
        <v>44585.29650462963</v>
      </c>
      <c r="X224">
        <v>5947</v>
      </c>
      <c r="Y224">
        <v>498</v>
      </c>
      <c r="Z224">
        <v>0</v>
      </c>
      <c r="AA224">
        <v>498</v>
      </c>
      <c r="AB224">
        <v>3971</v>
      </c>
      <c r="AC224">
        <v>204</v>
      </c>
      <c r="AD224">
        <v>1014</v>
      </c>
      <c r="AE224">
        <v>0</v>
      </c>
      <c r="AF224">
        <v>0</v>
      </c>
      <c r="AG224">
        <v>0</v>
      </c>
      <c r="AH224" t="s">
        <v>94</v>
      </c>
      <c r="AI224" s="1">
        <v>44585.38071759259</v>
      </c>
      <c r="AJ224">
        <v>4468</v>
      </c>
      <c r="AK224">
        <v>0</v>
      </c>
      <c r="AL224">
        <v>0</v>
      </c>
      <c r="AM224">
        <v>0</v>
      </c>
      <c r="AN224">
        <v>829</v>
      </c>
      <c r="AO224">
        <v>1</v>
      </c>
      <c r="AP224">
        <v>1014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577</v>
      </c>
      <c r="B225" t="s">
        <v>79</v>
      </c>
      <c r="C225" t="s">
        <v>571</v>
      </c>
      <c r="D225" t="s">
        <v>81</v>
      </c>
      <c r="E225" s="2" t="str">
        <f>HYPERLINK("capsilon://?command=openfolder&amp;siteaddress=envoy.emaiq-na2.net&amp;folderid=FX03B9C40D-9C21-6907-C508-CE017A65818B","FX2201381")</f>
        <v>FX2201381</v>
      </c>
      <c r="F225" t="s">
        <v>19</v>
      </c>
      <c r="G225" t="s">
        <v>19</v>
      </c>
      <c r="H225" t="s">
        <v>82</v>
      </c>
      <c r="I225" t="s">
        <v>572</v>
      </c>
      <c r="J225">
        <v>667</v>
      </c>
      <c r="K225" t="s">
        <v>84</v>
      </c>
      <c r="L225" t="s">
        <v>85</v>
      </c>
      <c r="M225" t="s">
        <v>86</v>
      </c>
      <c r="N225">
        <v>2</v>
      </c>
      <c r="O225" s="1">
        <v>44585.191377314812</v>
      </c>
      <c r="P225" s="1">
        <v>44585.390451388892</v>
      </c>
      <c r="Q225">
        <v>9958</v>
      </c>
      <c r="R225">
        <v>7242</v>
      </c>
      <c r="S225" t="b">
        <v>0</v>
      </c>
      <c r="T225" t="s">
        <v>87</v>
      </c>
      <c r="U225" t="b">
        <v>1</v>
      </c>
      <c r="V225" t="s">
        <v>98</v>
      </c>
      <c r="W225" s="1">
        <v>44585.300555555557</v>
      </c>
      <c r="X225">
        <v>2002</v>
      </c>
      <c r="Y225">
        <v>322</v>
      </c>
      <c r="Z225">
        <v>0</v>
      </c>
      <c r="AA225">
        <v>322</v>
      </c>
      <c r="AB225">
        <v>740</v>
      </c>
      <c r="AC225">
        <v>132</v>
      </c>
      <c r="AD225">
        <v>345</v>
      </c>
      <c r="AE225">
        <v>0</v>
      </c>
      <c r="AF225">
        <v>0</v>
      </c>
      <c r="AG225">
        <v>0</v>
      </c>
      <c r="AH225" t="s">
        <v>89</v>
      </c>
      <c r="AI225" s="1">
        <v>44585.390451388892</v>
      </c>
      <c r="AJ225">
        <v>5216</v>
      </c>
      <c r="AK225">
        <v>9</v>
      </c>
      <c r="AL225">
        <v>0</v>
      </c>
      <c r="AM225">
        <v>9</v>
      </c>
      <c r="AN225">
        <v>370</v>
      </c>
      <c r="AO225">
        <v>9</v>
      </c>
      <c r="AP225">
        <v>336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578</v>
      </c>
      <c r="B226" t="s">
        <v>79</v>
      </c>
      <c r="C226" t="s">
        <v>519</v>
      </c>
      <c r="D226" t="s">
        <v>81</v>
      </c>
      <c r="E226" s="2" t="str">
        <f>HYPERLINK("capsilon://?command=openfolder&amp;siteaddress=envoy.emaiq-na2.net&amp;folderid=FX5F8ACD14-73FF-63AE-7F99-1924792A743E","FX2112345")</f>
        <v>FX2112345</v>
      </c>
      <c r="F226" t="s">
        <v>19</v>
      </c>
      <c r="G226" t="s">
        <v>19</v>
      </c>
      <c r="H226" t="s">
        <v>82</v>
      </c>
      <c r="I226" t="s">
        <v>579</v>
      </c>
      <c r="J226">
        <v>66</v>
      </c>
      <c r="K226" t="s">
        <v>84</v>
      </c>
      <c r="L226" t="s">
        <v>85</v>
      </c>
      <c r="M226" t="s">
        <v>86</v>
      </c>
      <c r="N226">
        <v>2</v>
      </c>
      <c r="O226" s="1">
        <v>44585.390960648147</v>
      </c>
      <c r="P226" s="1">
        <v>44585.434432870374</v>
      </c>
      <c r="Q226">
        <v>2835</v>
      </c>
      <c r="R226">
        <v>921</v>
      </c>
      <c r="S226" t="b">
        <v>0</v>
      </c>
      <c r="T226" t="s">
        <v>87</v>
      </c>
      <c r="U226" t="b">
        <v>0</v>
      </c>
      <c r="V226" t="s">
        <v>98</v>
      </c>
      <c r="W226" s="1">
        <v>44585.422777777778</v>
      </c>
      <c r="X226">
        <v>272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14</v>
      </c>
      <c r="AE226">
        <v>0</v>
      </c>
      <c r="AF226">
        <v>0</v>
      </c>
      <c r="AG226">
        <v>0</v>
      </c>
      <c r="AH226" t="s">
        <v>94</v>
      </c>
      <c r="AI226" s="1">
        <v>44585.434432870374</v>
      </c>
      <c r="AJ226">
        <v>627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14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580</v>
      </c>
      <c r="B227" t="s">
        <v>79</v>
      </c>
      <c r="C227" t="s">
        <v>519</v>
      </c>
      <c r="D227" t="s">
        <v>81</v>
      </c>
      <c r="E227" s="2" t="str">
        <f>HYPERLINK("capsilon://?command=openfolder&amp;siteaddress=envoy.emaiq-na2.net&amp;folderid=FX5F8ACD14-73FF-63AE-7F99-1924792A743E","FX2112345")</f>
        <v>FX2112345</v>
      </c>
      <c r="F227" t="s">
        <v>19</v>
      </c>
      <c r="G227" t="s">
        <v>19</v>
      </c>
      <c r="H227" t="s">
        <v>82</v>
      </c>
      <c r="I227" t="s">
        <v>581</v>
      </c>
      <c r="J227">
        <v>66</v>
      </c>
      <c r="K227" t="s">
        <v>84</v>
      </c>
      <c r="L227" t="s">
        <v>85</v>
      </c>
      <c r="M227" t="s">
        <v>86</v>
      </c>
      <c r="N227">
        <v>2</v>
      </c>
      <c r="O227" s="1">
        <v>44585.433634259258</v>
      </c>
      <c r="P227" s="1">
        <v>44585.462777777779</v>
      </c>
      <c r="Q227">
        <v>840</v>
      </c>
      <c r="R227">
        <v>1678</v>
      </c>
      <c r="S227" t="b">
        <v>0</v>
      </c>
      <c r="T227" t="s">
        <v>87</v>
      </c>
      <c r="U227" t="b">
        <v>0</v>
      </c>
      <c r="V227" t="s">
        <v>88</v>
      </c>
      <c r="W227" s="1">
        <v>44585.448368055557</v>
      </c>
      <c r="X227">
        <v>458</v>
      </c>
      <c r="Y227">
        <v>52</v>
      </c>
      <c r="Z227">
        <v>0</v>
      </c>
      <c r="AA227">
        <v>52</v>
      </c>
      <c r="AB227">
        <v>0</v>
      </c>
      <c r="AC227">
        <v>11</v>
      </c>
      <c r="AD227">
        <v>14</v>
      </c>
      <c r="AE227">
        <v>0</v>
      </c>
      <c r="AF227">
        <v>0</v>
      </c>
      <c r="AG227">
        <v>0</v>
      </c>
      <c r="AH227" t="s">
        <v>94</v>
      </c>
      <c r="AI227" s="1">
        <v>44585.462777777779</v>
      </c>
      <c r="AJ227">
        <v>1207</v>
      </c>
      <c r="AK227">
        <v>1</v>
      </c>
      <c r="AL227">
        <v>0</v>
      </c>
      <c r="AM227">
        <v>1</v>
      </c>
      <c r="AN227">
        <v>0</v>
      </c>
      <c r="AO227">
        <v>3</v>
      </c>
      <c r="AP227">
        <v>13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582</v>
      </c>
      <c r="B228" t="s">
        <v>79</v>
      </c>
      <c r="C228" t="s">
        <v>80</v>
      </c>
      <c r="D228" t="s">
        <v>81</v>
      </c>
      <c r="E228" s="2" t="str">
        <f>HYPERLINK("capsilon://?command=openfolder&amp;siteaddress=envoy.emaiq-na2.net&amp;folderid=FX4E634B20-63ED-78D7-E3BD-51350C6B67E1","FX2112147")</f>
        <v>FX2112147</v>
      </c>
      <c r="F228" t="s">
        <v>19</v>
      </c>
      <c r="G228" t="s">
        <v>19</v>
      </c>
      <c r="H228" t="s">
        <v>82</v>
      </c>
      <c r="I228" t="s">
        <v>583</v>
      </c>
      <c r="J228">
        <v>11</v>
      </c>
      <c r="K228" t="s">
        <v>84</v>
      </c>
      <c r="L228" t="s">
        <v>85</v>
      </c>
      <c r="M228" t="s">
        <v>86</v>
      </c>
      <c r="N228">
        <v>2</v>
      </c>
      <c r="O228" s="1">
        <v>44585.496990740743</v>
      </c>
      <c r="P228" s="1">
        <v>44585.522523148145</v>
      </c>
      <c r="Q228">
        <v>2046</v>
      </c>
      <c r="R228">
        <v>160</v>
      </c>
      <c r="S228" t="b">
        <v>0</v>
      </c>
      <c r="T228" t="s">
        <v>87</v>
      </c>
      <c r="U228" t="b">
        <v>0</v>
      </c>
      <c r="V228" t="s">
        <v>98</v>
      </c>
      <c r="W228" s="1">
        <v>44585.505115740743</v>
      </c>
      <c r="X228">
        <v>34</v>
      </c>
      <c r="Y228">
        <v>0</v>
      </c>
      <c r="Z228">
        <v>0</v>
      </c>
      <c r="AA228">
        <v>0</v>
      </c>
      <c r="AB228">
        <v>5</v>
      </c>
      <c r="AC228">
        <v>0</v>
      </c>
      <c r="AD228">
        <v>11</v>
      </c>
      <c r="AE228">
        <v>0</v>
      </c>
      <c r="AF228">
        <v>0</v>
      </c>
      <c r="AG228">
        <v>0</v>
      </c>
      <c r="AH228" t="s">
        <v>94</v>
      </c>
      <c r="AI228" s="1">
        <v>44585.522523148145</v>
      </c>
      <c r="AJ228">
        <v>104</v>
      </c>
      <c r="AK228">
        <v>0</v>
      </c>
      <c r="AL228">
        <v>0</v>
      </c>
      <c r="AM228">
        <v>0</v>
      </c>
      <c r="AN228">
        <v>5</v>
      </c>
      <c r="AO228">
        <v>0</v>
      </c>
      <c r="AP228">
        <v>11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584</v>
      </c>
      <c r="B229" t="s">
        <v>79</v>
      </c>
      <c r="C229" t="s">
        <v>80</v>
      </c>
      <c r="D229" t="s">
        <v>81</v>
      </c>
      <c r="E229" s="2" t="str">
        <f>HYPERLINK("capsilon://?command=openfolder&amp;siteaddress=envoy.emaiq-na2.net&amp;folderid=FX4E634B20-63ED-78D7-E3BD-51350C6B67E1","FX2112147")</f>
        <v>FX2112147</v>
      </c>
      <c r="F229" t="s">
        <v>19</v>
      </c>
      <c r="G229" t="s">
        <v>19</v>
      </c>
      <c r="H229" t="s">
        <v>82</v>
      </c>
      <c r="I229" t="s">
        <v>585</v>
      </c>
      <c r="J229">
        <v>11</v>
      </c>
      <c r="K229" t="s">
        <v>84</v>
      </c>
      <c r="L229" t="s">
        <v>85</v>
      </c>
      <c r="M229" t="s">
        <v>86</v>
      </c>
      <c r="N229">
        <v>2</v>
      </c>
      <c r="O229" s="1">
        <v>44585.500891203701</v>
      </c>
      <c r="P229" s="1">
        <v>44585.523240740738</v>
      </c>
      <c r="Q229">
        <v>1842</v>
      </c>
      <c r="R229">
        <v>89</v>
      </c>
      <c r="S229" t="b">
        <v>0</v>
      </c>
      <c r="T229" t="s">
        <v>87</v>
      </c>
      <c r="U229" t="b">
        <v>0</v>
      </c>
      <c r="V229" t="s">
        <v>98</v>
      </c>
      <c r="W229" s="1">
        <v>44585.50545138889</v>
      </c>
      <c r="X229">
        <v>28</v>
      </c>
      <c r="Y229">
        <v>0</v>
      </c>
      <c r="Z229">
        <v>0</v>
      </c>
      <c r="AA229">
        <v>0</v>
      </c>
      <c r="AB229">
        <v>5</v>
      </c>
      <c r="AC229">
        <v>0</v>
      </c>
      <c r="AD229">
        <v>11</v>
      </c>
      <c r="AE229">
        <v>0</v>
      </c>
      <c r="AF229">
        <v>0</v>
      </c>
      <c r="AG229">
        <v>0</v>
      </c>
      <c r="AH229" t="s">
        <v>94</v>
      </c>
      <c r="AI229" s="1">
        <v>44585.523240740738</v>
      </c>
      <c r="AJ229">
        <v>61</v>
      </c>
      <c r="AK229">
        <v>0</v>
      </c>
      <c r="AL229">
        <v>0</v>
      </c>
      <c r="AM229">
        <v>0</v>
      </c>
      <c r="AN229">
        <v>5</v>
      </c>
      <c r="AO229">
        <v>0</v>
      </c>
      <c r="AP229">
        <v>11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586</v>
      </c>
      <c r="B230" t="s">
        <v>79</v>
      </c>
      <c r="C230" t="s">
        <v>80</v>
      </c>
      <c r="D230" t="s">
        <v>81</v>
      </c>
      <c r="E230" s="2" t="str">
        <f>HYPERLINK("capsilon://?command=openfolder&amp;siteaddress=envoy.emaiq-na2.net&amp;folderid=FX4E634B20-63ED-78D7-E3BD-51350C6B67E1","FX2112147")</f>
        <v>FX2112147</v>
      </c>
      <c r="F230" t="s">
        <v>19</v>
      </c>
      <c r="G230" t="s">
        <v>19</v>
      </c>
      <c r="H230" t="s">
        <v>82</v>
      </c>
      <c r="I230" t="s">
        <v>587</v>
      </c>
      <c r="J230">
        <v>11</v>
      </c>
      <c r="K230" t="s">
        <v>84</v>
      </c>
      <c r="L230" t="s">
        <v>85</v>
      </c>
      <c r="M230" t="s">
        <v>86</v>
      </c>
      <c r="N230">
        <v>2</v>
      </c>
      <c r="O230" s="1">
        <v>44585.502488425926</v>
      </c>
      <c r="P230" s="1">
        <v>44585.524791666663</v>
      </c>
      <c r="Q230">
        <v>1760</v>
      </c>
      <c r="R230">
        <v>167</v>
      </c>
      <c r="S230" t="b">
        <v>0</v>
      </c>
      <c r="T230" t="s">
        <v>87</v>
      </c>
      <c r="U230" t="b">
        <v>0</v>
      </c>
      <c r="V230" t="s">
        <v>98</v>
      </c>
      <c r="W230" s="1">
        <v>44585.505856481483</v>
      </c>
      <c r="X230">
        <v>34</v>
      </c>
      <c r="Y230">
        <v>0</v>
      </c>
      <c r="Z230">
        <v>0</v>
      </c>
      <c r="AA230">
        <v>0</v>
      </c>
      <c r="AB230">
        <v>5</v>
      </c>
      <c r="AC230">
        <v>0</v>
      </c>
      <c r="AD230">
        <v>11</v>
      </c>
      <c r="AE230">
        <v>0</v>
      </c>
      <c r="AF230">
        <v>0</v>
      </c>
      <c r="AG230">
        <v>0</v>
      </c>
      <c r="AH230" t="s">
        <v>94</v>
      </c>
      <c r="AI230" s="1">
        <v>44585.524791666663</v>
      </c>
      <c r="AJ230">
        <v>133</v>
      </c>
      <c r="AK230">
        <v>0</v>
      </c>
      <c r="AL230">
        <v>0</v>
      </c>
      <c r="AM230">
        <v>0</v>
      </c>
      <c r="AN230">
        <v>5</v>
      </c>
      <c r="AO230">
        <v>0</v>
      </c>
      <c r="AP230">
        <v>11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588</v>
      </c>
      <c r="B231" t="s">
        <v>79</v>
      </c>
      <c r="C231" t="s">
        <v>80</v>
      </c>
      <c r="D231" t="s">
        <v>81</v>
      </c>
      <c r="E231" s="2" t="str">
        <f>HYPERLINK("capsilon://?command=openfolder&amp;siteaddress=envoy.emaiq-na2.net&amp;folderid=FX4E634B20-63ED-78D7-E3BD-51350C6B67E1","FX2112147")</f>
        <v>FX2112147</v>
      </c>
      <c r="F231" t="s">
        <v>19</v>
      </c>
      <c r="G231" t="s">
        <v>19</v>
      </c>
      <c r="H231" t="s">
        <v>82</v>
      </c>
      <c r="I231" t="s">
        <v>589</v>
      </c>
      <c r="J231">
        <v>11</v>
      </c>
      <c r="K231" t="s">
        <v>84</v>
      </c>
      <c r="L231" t="s">
        <v>85</v>
      </c>
      <c r="M231" t="s">
        <v>86</v>
      </c>
      <c r="N231">
        <v>2</v>
      </c>
      <c r="O231" s="1">
        <v>44585.505543981482</v>
      </c>
      <c r="P231" s="1">
        <v>44585.525601851848</v>
      </c>
      <c r="Q231">
        <v>1636</v>
      </c>
      <c r="R231">
        <v>97</v>
      </c>
      <c r="S231" t="b">
        <v>0</v>
      </c>
      <c r="T231" t="s">
        <v>87</v>
      </c>
      <c r="U231" t="b">
        <v>0</v>
      </c>
      <c r="V231" t="s">
        <v>98</v>
      </c>
      <c r="W231" s="1">
        <v>44585.506180555552</v>
      </c>
      <c r="X231">
        <v>28</v>
      </c>
      <c r="Y231">
        <v>0</v>
      </c>
      <c r="Z231">
        <v>0</v>
      </c>
      <c r="AA231">
        <v>0</v>
      </c>
      <c r="AB231">
        <v>5</v>
      </c>
      <c r="AC231">
        <v>0</v>
      </c>
      <c r="AD231">
        <v>11</v>
      </c>
      <c r="AE231">
        <v>0</v>
      </c>
      <c r="AF231">
        <v>0</v>
      </c>
      <c r="AG231">
        <v>0</v>
      </c>
      <c r="AH231" t="s">
        <v>94</v>
      </c>
      <c r="AI231" s="1">
        <v>44585.525601851848</v>
      </c>
      <c r="AJ231">
        <v>69</v>
      </c>
      <c r="AK231">
        <v>0</v>
      </c>
      <c r="AL231">
        <v>0</v>
      </c>
      <c r="AM231">
        <v>0</v>
      </c>
      <c r="AN231">
        <v>5</v>
      </c>
      <c r="AO231">
        <v>0</v>
      </c>
      <c r="AP231">
        <v>11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590</v>
      </c>
      <c r="B232" t="s">
        <v>79</v>
      </c>
      <c r="C232" t="s">
        <v>139</v>
      </c>
      <c r="D232" t="s">
        <v>81</v>
      </c>
      <c r="E232" s="2" t="str">
        <f>HYPERLINK("capsilon://?command=openfolder&amp;siteaddress=envoy.emaiq-na2.net&amp;folderid=FXDFD0BE53-6BD9-C6BD-9515-A838867123BF","FX2112371")</f>
        <v>FX2112371</v>
      </c>
      <c r="F232" t="s">
        <v>19</v>
      </c>
      <c r="G232" t="s">
        <v>19</v>
      </c>
      <c r="H232" t="s">
        <v>82</v>
      </c>
      <c r="I232" t="s">
        <v>591</v>
      </c>
      <c r="J232">
        <v>11</v>
      </c>
      <c r="K232" t="s">
        <v>84</v>
      </c>
      <c r="L232" t="s">
        <v>85</v>
      </c>
      <c r="M232" t="s">
        <v>86</v>
      </c>
      <c r="N232">
        <v>2</v>
      </c>
      <c r="O232" s="1">
        <v>44585.509155092594</v>
      </c>
      <c r="P232" s="1">
        <v>44585.526412037034</v>
      </c>
      <c r="Q232">
        <v>1390</v>
      </c>
      <c r="R232">
        <v>101</v>
      </c>
      <c r="S232" t="b">
        <v>0</v>
      </c>
      <c r="T232" t="s">
        <v>87</v>
      </c>
      <c r="U232" t="b">
        <v>0</v>
      </c>
      <c r="V232" t="s">
        <v>103</v>
      </c>
      <c r="W232" s="1">
        <v>44585.510277777779</v>
      </c>
      <c r="X232">
        <v>32</v>
      </c>
      <c r="Y232">
        <v>0</v>
      </c>
      <c r="Z232">
        <v>0</v>
      </c>
      <c r="AA232">
        <v>0</v>
      </c>
      <c r="AB232">
        <v>5</v>
      </c>
      <c r="AC232">
        <v>0</v>
      </c>
      <c r="AD232">
        <v>11</v>
      </c>
      <c r="AE232">
        <v>0</v>
      </c>
      <c r="AF232">
        <v>0</v>
      </c>
      <c r="AG232">
        <v>0</v>
      </c>
      <c r="AH232" t="s">
        <v>94</v>
      </c>
      <c r="AI232" s="1">
        <v>44585.526412037034</v>
      </c>
      <c r="AJ232">
        <v>69</v>
      </c>
      <c r="AK232">
        <v>0</v>
      </c>
      <c r="AL232">
        <v>0</v>
      </c>
      <c r="AM232">
        <v>0</v>
      </c>
      <c r="AN232">
        <v>5</v>
      </c>
      <c r="AO232">
        <v>0</v>
      </c>
      <c r="AP232">
        <v>11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592</v>
      </c>
      <c r="B233" t="s">
        <v>79</v>
      </c>
      <c r="C233" t="s">
        <v>593</v>
      </c>
      <c r="D233" t="s">
        <v>81</v>
      </c>
      <c r="E233" s="2" t="str">
        <f>HYPERLINK("capsilon://?command=openfolder&amp;siteaddress=envoy.emaiq-na2.net&amp;folderid=FX26D48B10-9B7A-1EC1-EBF6-C0F54B1FE047","FX2201368")</f>
        <v>FX2201368</v>
      </c>
      <c r="F233" t="s">
        <v>19</v>
      </c>
      <c r="G233" t="s">
        <v>19</v>
      </c>
      <c r="H233" t="s">
        <v>82</v>
      </c>
      <c r="I233" t="s">
        <v>594</v>
      </c>
      <c r="J233">
        <v>224</v>
      </c>
      <c r="K233" t="s">
        <v>84</v>
      </c>
      <c r="L233" t="s">
        <v>85</v>
      </c>
      <c r="M233" t="s">
        <v>86</v>
      </c>
      <c r="N233">
        <v>1</v>
      </c>
      <c r="O233" s="1">
        <v>44585.509259259263</v>
      </c>
      <c r="P233" s="1">
        <v>44585.519780092596</v>
      </c>
      <c r="Q233">
        <v>89</v>
      </c>
      <c r="R233">
        <v>820</v>
      </c>
      <c r="S233" t="b">
        <v>0</v>
      </c>
      <c r="T233" t="s">
        <v>87</v>
      </c>
      <c r="U233" t="b">
        <v>0</v>
      </c>
      <c r="V233" t="s">
        <v>103</v>
      </c>
      <c r="W233" s="1">
        <v>44585.519780092596</v>
      </c>
      <c r="X233">
        <v>820</v>
      </c>
      <c r="Y233">
        <v>94</v>
      </c>
      <c r="Z233">
        <v>0</v>
      </c>
      <c r="AA233">
        <v>94</v>
      </c>
      <c r="AB233">
        <v>0</v>
      </c>
      <c r="AC233">
        <v>37</v>
      </c>
      <c r="AD233">
        <v>130</v>
      </c>
      <c r="AE233">
        <v>87</v>
      </c>
      <c r="AF233">
        <v>0</v>
      </c>
      <c r="AG233">
        <v>5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595</v>
      </c>
      <c r="B234" t="s">
        <v>79</v>
      </c>
      <c r="C234" t="s">
        <v>593</v>
      </c>
      <c r="D234" t="s">
        <v>81</v>
      </c>
      <c r="E234" s="2" t="str">
        <f>HYPERLINK("capsilon://?command=openfolder&amp;siteaddress=envoy.emaiq-na2.net&amp;folderid=FX26D48B10-9B7A-1EC1-EBF6-C0F54B1FE047","FX2201368")</f>
        <v>FX2201368</v>
      </c>
      <c r="F234" t="s">
        <v>19</v>
      </c>
      <c r="G234" t="s">
        <v>19</v>
      </c>
      <c r="H234" t="s">
        <v>82</v>
      </c>
      <c r="I234" t="s">
        <v>594</v>
      </c>
      <c r="J234">
        <v>228</v>
      </c>
      <c r="K234" t="s">
        <v>84</v>
      </c>
      <c r="L234" t="s">
        <v>85</v>
      </c>
      <c r="M234" t="s">
        <v>86</v>
      </c>
      <c r="N234">
        <v>2</v>
      </c>
      <c r="O234" s="1">
        <v>44585.520972222221</v>
      </c>
      <c r="P234" s="1">
        <v>44585.622812499998</v>
      </c>
      <c r="Q234">
        <v>6360</v>
      </c>
      <c r="R234">
        <v>2439</v>
      </c>
      <c r="S234" t="b">
        <v>0</v>
      </c>
      <c r="T234" t="s">
        <v>87</v>
      </c>
      <c r="U234" t="b">
        <v>1</v>
      </c>
      <c r="V234" t="s">
        <v>103</v>
      </c>
      <c r="W234" s="1">
        <v>44585.535532407404</v>
      </c>
      <c r="X234">
        <v>1244</v>
      </c>
      <c r="Y234">
        <v>305</v>
      </c>
      <c r="Z234">
        <v>0</v>
      </c>
      <c r="AA234">
        <v>305</v>
      </c>
      <c r="AB234">
        <v>0</v>
      </c>
      <c r="AC234">
        <v>90</v>
      </c>
      <c r="AD234">
        <v>-77</v>
      </c>
      <c r="AE234">
        <v>0</v>
      </c>
      <c r="AF234">
        <v>0</v>
      </c>
      <c r="AG234">
        <v>0</v>
      </c>
      <c r="AH234" t="s">
        <v>99</v>
      </c>
      <c r="AI234" s="1">
        <v>44585.622812499998</v>
      </c>
      <c r="AJ234">
        <v>1195</v>
      </c>
      <c r="AK234">
        <v>10</v>
      </c>
      <c r="AL234">
        <v>0</v>
      </c>
      <c r="AM234">
        <v>10</v>
      </c>
      <c r="AN234">
        <v>0</v>
      </c>
      <c r="AO234">
        <v>10</v>
      </c>
      <c r="AP234">
        <v>-87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596</v>
      </c>
      <c r="B235" t="s">
        <v>79</v>
      </c>
      <c r="C235" t="s">
        <v>597</v>
      </c>
      <c r="D235" t="s">
        <v>81</v>
      </c>
      <c r="E235" s="2" t="str">
        <f>HYPERLINK("capsilon://?command=openfolder&amp;siteaddress=envoy.emaiq-na2.net&amp;folderid=FX0F80E0CC-DCC6-7C22-8E0C-7D459653C30E","FX2201311")</f>
        <v>FX2201311</v>
      </c>
      <c r="F235" t="s">
        <v>19</v>
      </c>
      <c r="G235" t="s">
        <v>19</v>
      </c>
      <c r="H235" t="s">
        <v>82</v>
      </c>
      <c r="I235" t="s">
        <v>598</v>
      </c>
      <c r="J235">
        <v>362</v>
      </c>
      <c r="K235" t="s">
        <v>84</v>
      </c>
      <c r="L235" t="s">
        <v>85</v>
      </c>
      <c r="M235" t="s">
        <v>86</v>
      </c>
      <c r="N235">
        <v>2</v>
      </c>
      <c r="O235" s="1">
        <v>44585.525381944448</v>
      </c>
      <c r="P235" s="1">
        <v>44585.642083333332</v>
      </c>
      <c r="Q235">
        <v>6712</v>
      </c>
      <c r="R235">
        <v>3371</v>
      </c>
      <c r="S235" t="b">
        <v>0</v>
      </c>
      <c r="T235" t="s">
        <v>87</v>
      </c>
      <c r="U235" t="b">
        <v>0</v>
      </c>
      <c r="V235" t="s">
        <v>103</v>
      </c>
      <c r="W235" s="1">
        <v>44585.559837962966</v>
      </c>
      <c r="X235">
        <v>2099</v>
      </c>
      <c r="Y235">
        <v>295</v>
      </c>
      <c r="Z235">
        <v>0</v>
      </c>
      <c r="AA235">
        <v>295</v>
      </c>
      <c r="AB235">
        <v>42</v>
      </c>
      <c r="AC235">
        <v>133</v>
      </c>
      <c r="AD235">
        <v>67</v>
      </c>
      <c r="AE235">
        <v>0</v>
      </c>
      <c r="AF235">
        <v>0</v>
      </c>
      <c r="AG235">
        <v>0</v>
      </c>
      <c r="AH235" t="s">
        <v>99</v>
      </c>
      <c r="AI235" s="1">
        <v>44585.642083333332</v>
      </c>
      <c r="AJ235">
        <v>1246</v>
      </c>
      <c r="AK235">
        <v>0</v>
      </c>
      <c r="AL235">
        <v>0</v>
      </c>
      <c r="AM235">
        <v>0</v>
      </c>
      <c r="AN235">
        <v>42</v>
      </c>
      <c r="AO235">
        <v>0</v>
      </c>
      <c r="AP235">
        <v>67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599</v>
      </c>
      <c r="B236" t="s">
        <v>79</v>
      </c>
      <c r="C236" t="s">
        <v>360</v>
      </c>
      <c r="D236" t="s">
        <v>81</v>
      </c>
      <c r="E236" s="2" t="str">
        <f>HYPERLINK("capsilon://?command=openfolder&amp;siteaddress=envoy.emaiq-na2.net&amp;folderid=FX43FD3301-2470-E8DB-7BA5-61FC6BA5FD12","FX2201253")</f>
        <v>FX2201253</v>
      </c>
      <c r="F236" t="s">
        <v>19</v>
      </c>
      <c r="G236" t="s">
        <v>19</v>
      </c>
      <c r="H236" t="s">
        <v>82</v>
      </c>
      <c r="I236" t="s">
        <v>600</v>
      </c>
      <c r="J236">
        <v>28</v>
      </c>
      <c r="K236" t="s">
        <v>84</v>
      </c>
      <c r="L236" t="s">
        <v>85</v>
      </c>
      <c r="M236" t="s">
        <v>86</v>
      </c>
      <c r="N236">
        <v>2</v>
      </c>
      <c r="O236" s="1">
        <v>44585.569224537037</v>
      </c>
      <c r="P236" s="1">
        <v>44585.714814814812</v>
      </c>
      <c r="Q236">
        <v>12337</v>
      </c>
      <c r="R236">
        <v>242</v>
      </c>
      <c r="S236" t="b">
        <v>0</v>
      </c>
      <c r="T236" t="s">
        <v>87</v>
      </c>
      <c r="U236" t="b">
        <v>0</v>
      </c>
      <c r="V236" t="s">
        <v>103</v>
      </c>
      <c r="W236" s="1">
        <v>44585.573229166665</v>
      </c>
      <c r="X236">
        <v>112</v>
      </c>
      <c r="Y236">
        <v>21</v>
      </c>
      <c r="Z236">
        <v>0</v>
      </c>
      <c r="AA236">
        <v>21</v>
      </c>
      <c r="AB236">
        <v>0</v>
      </c>
      <c r="AC236">
        <v>2</v>
      </c>
      <c r="AD236">
        <v>7</v>
      </c>
      <c r="AE236">
        <v>0</v>
      </c>
      <c r="AF236">
        <v>0</v>
      </c>
      <c r="AG236">
        <v>0</v>
      </c>
      <c r="AH236" t="s">
        <v>99</v>
      </c>
      <c r="AI236" s="1">
        <v>44585.714814814812</v>
      </c>
      <c r="AJ236">
        <v>130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601</v>
      </c>
      <c r="B237" t="s">
        <v>79</v>
      </c>
      <c r="C237" t="s">
        <v>360</v>
      </c>
      <c r="D237" t="s">
        <v>81</v>
      </c>
      <c r="E237" s="2" t="str">
        <f>HYPERLINK("capsilon://?command=openfolder&amp;siteaddress=envoy.emaiq-na2.net&amp;folderid=FX43FD3301-2470-E8DB-7BA5-61FC6BA5FD12","FX2201253")</f>
        <v>FX2201253</v>
      </c>
      <c r="F237" t="s">
        <v>19</v>
      </c>
      <c r="G237" t="s">
        <v>19</v>
      </c>
      <c r="H237" t="s">
        <v>82</v>
      </c>
      <c r="I237" t="s">
        <v>602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44585.570208333331</v>
      </c>
      <c r="P237" s="1">
        <v>44585.716377314813</v>
      </c>
      <c r="Q237">
        <v>12357</v>
      </c>
      <c r="R237">
        <v>272</v>
      </c>
      <c r="S237" t="b">
        <v>0</v>
      </c>
      <c r="T237" t="s">
        <v>87</v>
      </c>
      <c r="U237" t="b">
        <v>0</v>
      </c>
      <c r="V237" t="s">
        <v>103</v>
      </c>
      <c r="W237" s="1">
        <v>44585.574837962966</v>
      </c>
      <c r="X237">
        <v>138</v>
      </c>
      <c r="Y237">
        <v>21</v>
      </c>
      <c r="Z237">
        <v>0</v>
      </c>
      <c r="AA237">
        <v>21</v>
      </c>
      <c r="AB237">
        <v>0</v>
      </c>
      <c r="AC237">
        <v>5</v>
      </c>
      <c r="AD237">
        <v>7</v>
      </c>
      <c r="AE237">
        <v>0</v>
      </c>
      <c r="AF237">
        <v>0</v>
      </c>
      <c r="AG237">
        <v>0</v>
      </c>
      <c r="AH237" t="s">
        <v>99</v>
      </c>
      <c r="AI237" s="1">
        <v>44585.716377314813</v>
      </c>
      <c r="AJ237">
        <v>134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603</v>
      </c>
      <c r="B238" t="s">
        <v>79</v>
      </c>
      <c r="C238" t="s">
        <v>604</v>
      </c>
      <c r="D238" t="s">
        <v>81</v>
      </c>
      <c r="E238" s="2" t="str">
        <f>HYPERLINK("capsilon://?command=openfolder&amp;siteaddress=envoy.emaiq-na2.net&amp;folderid=FX0CAEA502-26FB-8ABA-468B-229D30442038","FX2201254")</f>
        <v>FX2201254</v>
      </c>
      <c r="F238" t="s">
        <v>19</v>
      </c>
      <c r="G238" t="s">
        <v>19</v>
      </c>
      <c r="H238" t="s">
        <v>82</v>
      </c>
      <c r="I238" t="s">
        <v>605</v>
      </c>
      <c r="J238">
        <v>141</v>
      </c>
      <c r="K238" t="s">
        <v>84</v>
      </c>
      <c r="L238" t="s">
        <v>85</v>
      </c>
      <c r="M238" t="s">
        <v>86</v>
      </c>
      <c r="N238">
        <v>1</v>
      </c>
      <c r="O238" s="1">
        <v>44585.577337962961</v>
      </c>
      <c r="P238" s="1">
        <v>44585.60355324074</v>
      </c>
      <c r="Q238">
        <v>2098</v>
      </c>
      <c r="R238">
        <v>167</v>
      </c>
      <c r="S238" t="b">
        <v>0</v>
      </c>
      <c r="T238" t="s">
        <v>87</v>
      </c>
      <c r="U238" t="b">
        <v>0</v>
      </c>
      <c r="V238" t="s">
        <v>103</v>
      </c>
      <c r="W238" s="1">
        <v>44585.60355324074</v>
      </c>
      <c r="X238">
        <v>167</v>
      </c>
      <c r="Y238">
        <v>21</v>
      </c>
      <c r="Z238">
        <v>0</v>
      </c>
      <c r="AA238">
        <v>21</v>
      </c>
      <c r="AB238">
        <v>0</v>
      </c>
      <c r="AC238">
        <v>2</v>
      </c>
      <c r="AD238">
        <v>120</v>
      </c>
      <c r="AE238">
        <v>108</v>
      </c>
      <c r="AF238">
        <v>0</v>
      </c>
      <c r="AG238">
        <v>2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606</v>
      </c>
      <c r="B239" t="s">
        <v>79</v>
      </c>
      <c r="C239" t="s">
        <v>368</v>
      </c>
      <c r="D239" t="s">
        <v>81</v>
      </c>
      <c r="E239" s="2" t="str">
        <f>HYPERLINK("capsilon://?command=openfolder&amp;siteaddress=envoy.emaiq-na2.net&amp;folderid=FX222CD00D-7335-08BC-A85D-48C26DB68402","FX2201189")</f>
        <v>FX2201189</v>
      </c>
      <c r="F239" t="s">
        <v>19</v>
      </c>
      <c r="G239" t="s">
        <v>19</v>
      </c>
      <c r="H239" t="s">
        <v>82</v>
      </c>
      <c r="I239" t="s">
        <v>607</v>
      </c>
      <c r="J239">
        <v>75</v>
      </c>
      <c r="K239" t="s">
        <v>84</v>
      </c>
      <c r="L239" t="s">
        <v>85</v>
      </c>
      <c r="M239" t="s">
        <v>86</v>
      </c>
      <c r="N239">
        <v>2</v>
      </c>
      <c r="O239" s="1">
        <v>44585.583703703705</v>
      </c>
      <c r="P239" s="1">
        <v>44585.718854166669</v>
      </c>
      <c r="Q239">
        <v>11248</v>
      </c>
      <c r="R239">
        <v>429</v>
      </c>
      <c r="S239" t="b">
        <v>0</v>
      </c>
      <c r="T239" t="s">
        <v>87</v>
      </c>
      <c r="U239" t="b">
        <v>0</v>
      </c>
      <c r="V239" t="s">
        <v>103</v>
      </c>
      <c r="W239" s="1">
        <v>44585.606064814812</v>
      </c>
      <c r="X239">
        <v>216</v>
      </c>
      <c r="Y239">
        <v>70</v>
      </c>
      <c r="Z239">
        <v>0</v>
      </c>
      <c r="AA239">
        <v>70</v>
      </c>
      <c r="AB239">
        <v>0</v>
      </c>
      <c r="AC239">
        <v>28</v>
      </c>
      <c r="AD239">
        <v>5</v>
      </c>
      <c r="AE239">
        <v>0</v>
      </c>
      <c r="AF239">
        <v>0</v>
      </c>
      <c r="AG239">
        <v>0</v>
      </c>
      <c r="AH239" t="s">
        <v>99</v>
      </c>
      <c r="AI239" s="1">
        <v>44585.718854166669</v>
      </c>
      <c r="AJ239">
        <v>213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5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608</v>
      </c>
      <c r="B240" t="s">
        <v>79</v>
      </c>
      <c r="C240" t="s">
        <v>609</v>
      </c>
      <c r="D240" t="s">
        <v>81</v>
      </c>
      <c r="E240" s="2" t="str">
        <f>HYPERLINK("capsilon://?command=openfolder&amp;siteaddress=envoy.emaiq-na2.net&amp;folderid=FXA5AB9424-4220-E660-31FC-612C6407FDEB","FX2201340")</f>
        <v>FX2201340</v>
      </c>
      <c r="F240" t="s">
        <v>19</v>
      </c>
      <c r="G240" t="s">
        <v>19</v>
      </c>
      <c r="H240" t="s">
        <v>82</v>
      </c>
      <c r="I240" t="s">
        <v>610</v>
      </c>
      <c r="J240">
        <v>92</v>
      </c>
      <c r="K240" t="s">
        <v>84</v>
      </c>
      <c r="L240" t="s">
        <v>85</v>
      </c>
      <c r="M240" t="s">
        <v>86</v>
      </c>
      <c r="N240">
        <v>2</v>
      </c>
      <c r="O240" s="1">
        <v>44585.591261574074</v>
      </c>
      <c r="P240" s="1">
        <v>44585.731053240743</v>
      </c>
      <c r="Q240">
        <v>11431</v>
      </c>
      <c r="R240">
        <v>647</v>
      </c>
      <c r="S240" t="b">
        <v>0</v>
      </c>
      <c r="T240" t="s">
        <v>87</v>
      </c>
      <c r="U240" t="b">
        <v>0</v>
      </c>
      <c r="V240" t="s">
        <v>103</v>
      </c>
      <c r="W240" s="1">
        <v>44585.619085648148</v>
      </c>
      <c r="X240">
        <v>322</v>
      </c>
      <c r="Y240">
        <v>93</v>
      </c>
      <c r="Z240">
        <v>0</v>
      </c>
      <c r="AA240">
        <v>93</v>
      </c>
      <c r="AB240">
        <v>0</v>
      </c>
      <c r="AC240">
        <v>43</v>
      </c>
      <c r="AD240">
        <v>-1</v>
      </c>
      <c r="AE240">
        <v>0</v>
      </c>
      <c r="AF240">
        <v>0</v>
      </c>
      <c r="AG240">
        <v>0</v>
      </c>
      <c r="AH240" t="s">
        <v>99</v>
      </c>
      <c r="AI240" s="1">
        <v>44585.731053240743</v>
      </c>
      <c r="AJ240">
        <v>325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-1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611</v>
      </c>
      <c r="B241" t="s">
        <v>79</v>
      </c>
      <c r="C241" t="s">
        <v>172</v>
      </c>
      <c r="D241" t="s">
        <v>81</v>
      </c>
      <c r="E241" s="2" t="str">
        <f>HYPERLINK("capsilon://?command=openfolder&amp;siteaddress=envoy.emaiq-na2.net&amp;folderid=FX35EEF51A-C77D-1D68-AD9A-46BA710F5AF8","FX2112391")</f>
        <v>FX2112391</v>
      </c>
      <c r="F241" t="s">
        <v>19</v>
      </c>
      <c r="G241" t="s">
        <v>19</v>
      </c>
      <c r="H241" t="s">
        <v>82</v>
      </c>
      <c r="I241" t="s">
        <v>612</v>
      </c>
      <c r="J241">
        <v>66</v>
      </c>
      <c r="K241" t="s">
        <v>84</v>
      </c>
      <c r="L241" t="s">
        <v>85</v>
      </c>
      <c r="M241" t="s">
        <v>86</v>
      </c>
      <c r="N241">
        <v>2</v>
      </c>
      <c r="O241" s="1">
        <v>44585.599282407406</v>
      </c>
      <c r="P241" s="1">
        <v>44585.731249999997</v>
      </c>
      <c r="Q241">
        <v>11353</v>
      </c>
      <c r="R241">
        <v>49</v>
      </c>
      <c r="S241" t="b">
        <v>0</v>
      </c>
      <c r="T241" t="s">
        <v>87</v>
      </c>
      <c r="U241" t="b">
        <v>0</v>
      </c>
      <c r="V241" t="s">
        <v>103</v>
      </c>
      <c r="W241" s="1">
        <v>44585.619479166664</v>
      </c>
      <c r="X241">
        <v>33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99</v>
      </c>
      <c r="AI241" s="1">
        <v>44585.731249999997</v>
      </c>
      <c r="AJ241">
        <v>16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613</v>
      </c>
      <c r="B242" t="s">
        <v>79</v>
      </c>
      <c r="C242" t="s">
        <v>604</v>
      </c>
      <c r="D242" t="s">
        <v>81</v>
      </c>
      <c r="E242" s="2" t="str">
        <f>HYPERLINK("capsilon://?command=openfolder&amp;siteaddress=envoy.emaiq-na2.net&amp;folderid=FX0CAEA502-26FB-8ABA-468B-229D30442038","FX2201254")</f>
        <v>FX2201254</v>
      </c>
      <c r="F242" t="s">
        <v>19</v>
      </c>
      <c r="G242" t="s">
        <v>19</v>
      </c>
      <c r="H242" t="s">
        <v>82</v>
      </c>
      <c r="I242" t="s">
        <v>605</v>
      </c>
      <c r="J242">
        <v>178</v>
      </c>
      <c r="K242" t="s">
        <v>84</v>
      </c>
      <c r="L242" t="s">
        <v>85</v>
      </c>
      <c r="M242" t="s">
        <v>86</v>
      </c>
      <c r="N242">
        <v>2</v>
      </c>
      <c r="O242" s="1">
        <v>44585.604745370372</v>
      </c>
      <c r="P242" s="1">
        <v>44585.627662037034</v>
      </c>
      <c r="Q242">
        <v>763</v>
      </c>
      <c r="R242">
        <v>1217</v>
      </c>
      <c r="S242" t="b">
        <v>0</v>
      </c>
      <c r="T242" t="s">
        <v>87</v>
      </c>
      <c r="U242" t="b">
        <v>1</v>
      </c>
      <c r="V242" t="s">
        <v>103</v>
      </c>
      <c r="W242" s="1">
        <v>44585.615347222221</v>
      </c>
      <c r="X242">
        <v>801</v>
      </c>
      <c r="Y242">
        <v>160</v>
      </c>
      <c r="Z242">
        <v>0</v>
      </c>
      <c r="AA242">
        <v>160</v>
      </c>
      <c r="AB242">
        <v>0</v>
      </c>
      <c r="AC242">
        <v>35</v>
      </c>
      <c r="AD242">
        <v>18</v>
      </c>
      <c r="AE242">
        <v>0</v>
      </c>
      <c r="AF242">
        <v>0</v>
      </c>
      <c r="AG242">
        <v>0</v>
      </c>
      <c r="AH242" t="s">
        <v>99</v>
      </c>
      <c r="AI242" s="1">
        <v>44585.627662037034</v>
      </c>
      <c r="AJ242">
        <v>416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17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614</v>
      </c>
      <c r="B243" t="s">
        <v>79</v>
      </c>
      <c r="C243" t="s">
        <v>615</v>
      </c>
      <c r="D243" t="s">
        <v>81</v>
      </c>
      <c r="E243" s="2" t="str">
        <f>HYPERLINK("capsilon://?command=openfolder&amp;siteaddress=envoy.emaiq-na2.net&amp;folderid=FX02A488A4-8A3A-6889-FCC6-29C8B2622371","FX2201330")</f>
        <v>FX2201330</v>
      </c>
      <c r="F243" t="s">
        <v>19</v>
      </c>
      <c r="G243" t="s">
        <v>19</v>
      </c>
      <c r="H243" t="s">
        <v>82</v>
      </c>
      <c r="I243" t="s">
        <v>616</v>
      </c>
      <c r="J243">
        <v>79</v>
      </c>
      <c r="K243" t="s">
        <v>84</v>
      </c>
      <c r="L243" t="s">
        <v>85</v>
      </c>
      <c r="M243" t="s">
        <v>86</v>
      </c>
      <c r="N243">
        <v>1</v>
      </c>
      <c r="O243" s="1">
        <v>44585.608217592591</v>
      </c>
      <c r="P243" s="1">
        <v>44585.620752314811</v>
      </c>
      <c r="Q243">
        <v>974</v>
      </c>
      <c r="R243">
        <v>109</v>
      </c>
      <c r="S243" t="b">
        <v>0</v>
      </c>
      <c r="T243" t="s">
        <v>87</v>
      </c>
      <c r="U243" t="b">
        <v>0</v>
      </c>
      <c r="V243" t="s">
        <v>103</v>
      </c>
      <c r="W243" s="1">
        <v>44585.620752314811</v>
      </c>
      <c r="X243">
        <v>109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79</v>
      </c>
      <c r="AE243">
        <v>67</v>
      </c>
      <c r="AF243">
        <v>0</v>
      </c>
      <c r="AG243">
        <v>3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617</v>
      </c>
      <c r="B244" t="s">
        <v>79</v>
      </c>
      <c r="C244" t="s">
        <v>618</v>
      </c>
      <c r="D244" t="s">
        <v>81</v>
      </c>
      <c r="E244" s="2" t="str">
        <f>HYPERLINK("capsilon://?command=openfolder&amp;siteaddress=envoy.emaiq-na2.net&amp;folderid=FX03FCB82F-CF23-D873-CE32-7AAC78B71995","FX2201191")</f>
        <v>FX2201191</v>
      </c>
      <c r="F244" t="s">
        <v>19</v>
      </c>
      <c r="G244" t="s">
        <v>19</v>
      </c>
      <c r="H244" t="s">
        <v>82</v>
      </c>
      <c r="I244" t="s">
        <v>619</v>
      </c>
      <c r="J244">
        <v>400</v>
      </c>
      <c r="K244" t="s">
        <v>84</v>
      </c>
      <c r="L244" t="s">
        <v>85</v>
      </c>
      <c r="M244" t="s">
        <v>86</v>
      </c>
      <c r="N244">
        <v>1</v>
      </c>
      <c r="O244" s="1">
        <v>44585.613518518519</v>
      </c>
      <c r="P244" s="1">
        <v>44585.624641203707</v>
      </c>
      <c r="Q244">
        <v>626</v>
      </c>
      <c r="R244">
        <v>335</v>
      </c>
      <c r="S244" t="b">
        <v>0</v>
      </c>
      <c r="T244" t="s">
        <v>87</v>
      </c>
      <c r="U244" t="b">
        <v>0</v>
      </c>
      <c r="V244" t="s">
        <v>103</v>
      </c>
      <c r="W244" s="1">
        <v>44585.624641203707</v>
      </c>
      <c r="X244">
        <v>335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400</v>
      </c>
      <c r="AE244">
        <v>331</v>
      </c>
      <c r="AF244">
        <v>0</v>
      </c>
      <c r="AG244">
        <v>11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620</v>
      </c>
      <c r="B245" t="s">
        <v>79</v>
      </c>
      <c r="C245" t="s">
        <v>615</v>
      </c>
      <c r="D245" t="s">
        <v>81</v>
      </c>
      <c r="E245" s="2" t="str">
        <f>HYPERLINK("capsilon://?command=openfolder&amp;siteaddress=envoy.emaiq-na2.net&amp;folderid=FX02A488A4-8A3A-6889-FCC6-29C8B2622371","FX2201330")</f>
        <v>FX2201330</v>
      </c>
      <c r="F245" t="s">
        <v>19</v>
      </c>
      <c r="G245" t="s">
        <v>19</v>
      </c>
      <c r="H245" t="s">
        <v>82</v>
      </c>
      <c r="I245" t="s">
        <v>616</v>
      </c>
      <c r="J245">
        <v>125</v>
      </c>
      <c r="K245" t="s">
        <v>84</v>
      </c>
      <c r="L245" t="s">
        <v>85</v>
      </c>
      <c r="M245" t="s">
        <v>86</v>
      </c>
      <c r="N245">
        <v>2</v>
      </c>
      <c r="O245" s="1">
        <v>44585.622187499997</v>
      </c>
      <c r="P245" s="1">
        <v>44585.656319444446</v>
      </c>
      <c r="Q245">
        <v>1381</v>
      </c>
      <c r="R245">
        <v>1568</v>
      </c>
      <c r="S245" t="b">
        <v>0</v>
      </c>
      <c r="T245" t="s">
        <v>87</v>
      </c>
      <c r="U245" t="b">
        <v>1</v>
      </c>
      <c r="V245" t="s">
        <v>103</v>
      </c>
      <c r="W245" s="1">
        <v>44585.628564814811</v>
      </c>
      <c r="X245">
        <v>339</v>
      </c>
      <c r="Y245">
        <v>102</v>
      </c>
      <c r="Z245">
        <v>0</v>
      </c>
      <c r="AA245">
        <v>102</v>
      </c>
      <c r="AB245">
        <v>0</v>
      </c>
      <c r="AC245">
        <v>13</v>
      </c>
      <c r="AD245">
        <v>23</v>
      </c>
      <c r="AE245">
        <v>0</v>
      </c>
      <c r="AF245">
        <v>0</v>
      </c>
      <c r="AG245">
        <v>0</v>
      </c>
      <c r="AH245" t="s">
        <v>99</v>
      </c>
      <c r="AI245" s="1">
        <v>44585.656319444446</v>
      </c>
      <c r="AJ245">
        <v>1229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23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621</v>
      </c>
      <c r="B246" t="s">
        <v>79</v>
      </c>
      <c r="C246" t="s">
        <v>618</v>
      </c>
      <c r="D246" t="s">
        <v>81</v>
      </c>
      <c r="E246" s="2" t="str">
        <f>HYPERLINK("capsilon://?command=openfolder&amp;siteaddress=envoy.emaiq-na2.net&amp;folderid=FX03FCB82F-CF23-D873-CE32-7AAC78B71995","FX2201191")</f>
        <v>FX2201191</v>
      </c>
      <c r="F246" t="s">
        <v>19</v>
      </c>
      <c r="G246" t="s">
        <v>19</v>
      </c>
      <c r="H246" t="s">
        <v>82</v>
      </c>
      <c r="I246" t="s">
        <v>619</v>
      </c>
      <c r="J246">
        <v>400</v>
      </c>
      <c r="K246" t="s">
        <v>84</v>
      </c>
      <c r="L246" t="s">
        <v>85</v>
      </c>
      <c r="M246" t="s">
        <v>86</v>
      </c>
      <c r="N246">
        <v>2</v>
      </c>
      <c r="O246" s="1">
        <v>44585.626319444447</v>
      </c>
      <c r="P246" s="1">
        <v>44585.669976851852</v>
      </c>
      <c r="Q246">
        <v>572</v>
      </c>
      <c r="R246">
        <v>3200</v>
      </c>
      <c r="S246" t="b">
        <v>0</v>
      </c>
      <c r="T246" t="s">
        <v>87</v>
      </c>
      <c r="U246" t="b">
        <v>1</v>
      </c>
      <c r="V246" t="s">
        <v>103</v>
      </c>
      <c r="W246" s="1">
        <v>44585.651967592596</v>
      </c>
      <c r="X246">
        <v>2021</v>
      </c>
      <c r="Y246">
        <v>310</v>
      </c>
      <c r="Z246">
        <v>0</v>
      </c>
      <c r="AA246">
        <v>310</v>
      </c>
      <c r="AB246">
        <v>21</v>
      </c>
      <c r="AC246">
        <v>124</v>
      </c>
      <c r="AD246">
        <v>90</v>
      </c>
      <c r="AE246">
        <v>0</v>
      </c>
      <c r="AF246">
        <v>0</v>
      </c>
      <c r="AG246">
        <v>0</v>
      </c>
      <c r="AH246" t="s">
        <v>99</v>
      </c>
      <c r="AI246" s="1">
        <v>44585.669976851852</v>
      </c>
      <c r="AJ246">
        <v>1179</v>
      </c>
      <c r="AK246">
        <v>0</v>
      </c>
      <c r="AL246">
        <v>0</v>
      </c>
      <c r="AM246">
        <v>0</v>
      </c>
      <c r="AN246">
        <v>21</v>
      </c>
      <c r="AO246">
        <v>1</v>
      </c>
      <c r="AP246">
        <v>90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622</v>
      </c>
      <c r="B247" t="s">
        <v>79</v>
      </c>
      <c r="C247" t="s">
        <v>623</v>
      </c>
      <c r="D247" t="s">
        <v>81</v>
      </c>
      <c r="E247" s="2" t="str">
        <f>HYPERLINK("capsilon://?command=openfolder&amp;siteaddress=envoy.emaiq-na2.net&amp;folderid=FXB49363C0-165B-4AD1-4504-185326BAF42B","FX2201435")</f>
        <v>FX2201435</v>
      </c>
      <c r="F247" t="s">
        <v>19</v>
      </c>
      <c r="G247" t="s">
        <v>19</v>
      </c>
      <c r="H247" t="s">
        <v>82</v>
      </c>
      <c r="I247" t="s">
        <v>624</v>
      </c>
      <c r="J247">
        <v>70</v>
      </c>
      <c r="K247" t="s">
        <v>84</v>
      </c>
      <c r="L247" t="s">
        <v>85</v>
      </c>
      <c r="M247" t="s">
        <v>86</v>
      </c>
      <c r="N247">
        <v>1</v>
      </c>
      <c r="O247" s="1">
        <v>44585.628009259257</v>
      </c>
      <c r="P247" s="1">
        <v>44585.655914351853</v>
      </c>
      <c r="Q247">
        <v>2071</v>
      </c>
      <c r="R247">
        <v>340</v>
      </c>
      <c r="S247" t="b">
        <v>0</v>
      </c>
      <c r="T247" t="s">
        <v>87</v>
      </c>
      <c r="U247" t="b">
        <v>0</v>
      </c>
      <c r="V247" t="s">
        <v>103</v>
      </c>
      <c r="W247" s="1">
        <v>44585.655914351853</v>
      </c>
      <c r="X247">
        <v>340</v>
      </c>
      <c r="Y247">
        <v>40</v>
      </c>
      <c r="Z247">
        <v>0</v>
      </c>
      <c r="AA247">
        <v>40</v>
      </c>
      <c r="AB247">
        <v>0</v>
      </c>
      <c r="AC247">
        <v>11</v>
      </c>
      <c r="AD247">
        <v>30</v>
      </c>
      <c r="AE247">
        <v>27</v>
      </c>
      <c r="AF247">
        <v>0</v>
      </c>
      <c r="AG247">
        <v>2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625</v>
      </c>
      <c r="B248" t="s">
        <v>79</v>
      </c>
      <c r="C248" t="s">
        <v>516</v>
      </c>
      <c r="D248" t="s">
        <v>81</v>
      </c>
      <c r="E248" s="2" t="str">
        <f>HYPERLINK("capsilon://?command=openfolder&amp;siteaddress=envoy.emaiq-na2.net&amp;folderid=FX021EC45C-F872-F5BC-18F9-F5758AAB09A8","FX220190")</f>
        <v>FX220190</v>
      </c>
      <c r="F248" t="s">
        <v>19</v>
      </c>
      <c r="G248" t="s">
        <v>19</v>
      </c>
      <c r="H248" t="s">
        <v>82</v>
      </c>
      <c r="I248" t="s">
        <v>626</v>
      </c>
      <c r="J248">
        <v>80</v>
      </c>
      <c r="K248" t="s">
        <v>84</v>
      </c>
      <c r="L248" t="s">
        <v>85</v>
      </c>
      <c r="M248" t="s">
        <v>86</v>
      </c>
      <c r="N248">
        <v>2</v>
      </c>
      <c r="O248" s="1">
        <v>44585.634293981479</v>
      </c>
      <c r="P248" s="1">
        <v>44585.803043981483</v>
      </c>
      <c r="Q248">
        <v>13776</v>
      </c>
      <c r="R248">
        <v>804</v>
      </c>
      <c r="S248" t="b">
        <v>0</v>
      </c>
      <c r="T248" t="s">
        <v>87</v>
      </c>
      <c r="U248" t="b">
        <v>0</v>
      </c>
      <c r="V248" t="s">
        <v>103</v>
      </c>
      <c r="W248" s="1">
        <v>44585.664780092593</v>
      </c>
      <c r="X248">
        <v>326</v>
      </c>
      <c r="Y248">
        <v>72</v>
      </c>
      <c r="Z248">
        <v>0</v>
      </c>
      <c r="AA248">
        <v>72</v>
      </c>
      <c r="AB248">
        <v>0</v>
      </c>
      <c r="AC248">
        <v>38</v>
      </c>
      <c r="AD248">
        <v>8</v>
      </c>
      <c r="AE248">
        <v>0</v>
      </c>
      <c r="AF248">
        <v>0</v>
      </c>
      <c r="AG248">
        <v>0</v>
      </c>
      <c r="AH248" t="s">
        <v>99</v>
      </c>
      <c r="AI248" s="1">
        <v>44585.803043981483</v>
      </c>
      <c r="AJ248">
        <v>376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8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627</v>
      </c>
      <c r="B249" t="s">
        <v>79</v>
      </c>
      <c r="C249" t="s">
        <v>510</v>
      </c>
      <c r="D249" t="s">
        <v>81</v>
      </c>
      <c r="E249" s="2" t="str">
        <f>HYPERLINK("capsilon://?command=openfolder&amp;siteaddress=envoy.emaiq-na2.net&amp;folderid=FX4F2B0023-D496-01A1-295A-CC81BE221DC0","FX211234")</f>
        <v>FX211234</v>
      </c>
      <c r="F249" t="s">
        <v>19</v>
      </c>
      <c r="G249" t="s">
        <v>19</v>
      </c>
      <c r="H249" t="s">
        <v>82</v>
      </c>
      <c r="I249" t="s">
        <v>628</v>
      </c>
      <c r="J249">
        <v>11</v>
      </c>
      <c r="K249" t="s">
        <v>84</v>
      </c>
      <c r="L249" t="s">
        <v>85</v>
      </c>
      <c r="M249" t="s">
        <v>86</v>
      </c>
      <c r="N249">
        <v>2</v>
      </c>
      <c r="O249" s="1">
        <v>44585.635474537034</v>
      </c>
      <c r="P249" s="1">
        <v>44585.80327546296</v>
      </c>
      <c r="Q249">
        <v>14461</v>
      </c>
      <c r="R249">
        <v>37</v>
      </c>
      <c r="S249" t="b">
        <v>0</v>
      </c>
      <c r="T249" t="s">
        <v>87</v>
      </c>
      <c r="U249" t="b">
        <v>0</v>
      </c>
      <c r="V249" t="s">
        <v>103</v>
      </c>
      <c r="W249" s="1">
        <v>44585.664988425924</v>
      </c>
      <c r="X249">
        <v>17</v>
      </c>
      <c r="Y249">
        <v>0</v>
      </c>
      <c r="Z249">
        <v>0</v>
      </c>
      <c r="AA249">
        <v>0</v>
      </c>
      <c r="AB249">
        <v>5</v>
      </c>
      <c r="AC249">
        <v>0</v>
      </c>
      <c r="AD249">
        <v>11</v>
      </c>
      <c r="AE249">
        <v>0</v>
      </c>
      <c r="AF249">
        <v>0</v>
      </c>
      <c r="AG249">
        <v>0</v>
      </c>
      <c r="AH249" t="s">
        <v>99</v>
      </c>
      <c r="AI249" s="1">
        <v>44585.80327546296</v>
      </c>
      <c r="AJ249">
        <v>20</v>
      </c>
      <c r="AK249">
        <v>0</v>
      </c>
      <c r="AL249">
        <v>0</v>
      </c>
      <c r="AM249">
        <v>0</v>
      </c>
      <c r="AN249">
        <v>5</v>
      </c>
      <c r="AO249">
        <v>0</v>
      </c>
      <c r="AP249">
        <v>11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629</v>
      </c>
      <c r="B250" t="s">
        <v>79</v>
      </c>
      <c r="C250" t="s">
        <v>630</v>
      </c>
      <c r="D250" t="s">
        <v>81</v>
      </c>
      <c r="E250" s="2" t="str">
        <f>HYPERLINK("capsilon://?command=openfolder&amp;siteaddress=envoy.emaiq-na2.net&amp;folderid=FX5BCD5378-0D47-89BB-997D-0313C17A1472","FX2201233")</f>
        <v>FX2201233</v>
      </c>
      <c r="F250" t="s">
        <v>19</v>
      </c>
      <c r="G250" t="s">
        <v>19</v>
      </c>
      <c r="H250" t="s">
        <v>82</v>
      </c>
      <c r="I250" t="s">
        <v>631</v>
      </c>
      <c r="J250">
        <v>135</v>
      </c>
      <c r="K250" t="s">
        <v>84</v>
      </c>
      <c r="L250" t="s">
        <v>85</v>
      </c>
      <c r="M250" t="s">
        <v>86</v>
      </c>
      <c r="N250">
        <v>1</v>
      </c>
      <c r="O250" s="1">
        <v>44585.652314814812</v>
      </c>
      <c r="P250" s="1">
        <v>44585.666712962964</v>
      </c>
      <c r="Q250">
        <v>1096</v>
      </c>
      <c r="R250">
        <v>148</v>
      </c>
      <c r="S250" t="b">
        <v>0</v>
      </c>
      <c r="T250" t="s">
        <v>87</v>
      </c>
      <c r="U250" t="b">
        <v>0</v>
      </c>
      <c r="V250" t="s">
        <v>103</v>
      </c>
      <c r="W250" s="1">
        <v>44585.666712962964</v>
      </c>
      <c r="X250">
        <v>148</v>
      </c>
      <c r="Y250">
        <v>21</v>
      </c>
      <c r="Z250">
        <v>0</v>
      </c>
      <c r="AA250">
        <v>21</v>
      </c>
      <c r="AB250">
        <v>0</v>
      </c>
      <c r="AC250">
        <v>0</v>
      </c>
      <c r="AD250">
        <v>114</v>
      </c>
      <c r="AE250">
        <v>102</v>
      </c>
      <c r="AF250">
        <v>0</v>
      </c>
      <c r="AG250">
        <v>2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632</v>
      </c>
      <c r="B251" t="s">
        <v>79</v>
      </c>
      <c r="C251" t="s">
        <v>633</v>
      </c>
      <c r="D251" t="s">
        <v>81</v>
      </c>
      <c r="E251" s="2" t="str">
        <f>HYPERLINK("capsilon://?command=openfolder&amp;siteaddress=envoy.emaiq-na2.net&amp;folderid=FXBBAED2A6-62EF-9212-91AC-4C63D139758F","FX2201307")</f>
        <v>FX2201307</v>
      </c>
      <c r="F251" t="s">
        <v>19</v>
      </c>
      <c r="G251" t="s">
        <v>19</v>
      </c>
      <c r="H251" t="s">
        <v>82</v>
      </c>
      <c r="I251" t="s">
        <v>634</v>
      </c>
      <c r="J251">
        <v>66</v>
      </c>
      <c r="K251" t="s">
        <v>84</v>
      </c>
      <c r="L251" t="s">
        <v>85</v>
      </c>
      <c r="M251" t="s">
        <v>86</v>
      </c>
      <c r="N251">
        <v>1</v>
      </c>
      <c r="O251" s="1">
        <v>44585.65320601852</v>
      </c>
      <c r="P251" s="1">
        <v>44585.667812500003</v>
      </c>
      <c r="Q251">
        <v>1167</v>
      </c>
      <c r="R251">
        <v>95</v>
      </c>
      <c r="S251" t="b">
        <v>0</v>
      </c>
      <c r="T251" t="s">
        <v>87</v>
      </c>
      <c r="U251" t="b">
        <v>0</v>
      </c>
      <c r="V251" t="s">
        <v>103</v>
      </c>
      <c r="W251" s="1">
        <v>44585.667812500003</v>
      </c>
      <c r="X251">
        <v>95</v>
      </c>
      <c r="Y251">
        <v>5</v>
      </c>
      <c r="Z251">
        <v>0</v>
      </c>
      <c r="AA251">
        <v>5</v>
      </c>
      <c r="AB251">
        <v>0</v>
      </c>
      <c r="AC251">
        <v>5</v>
      </c>
      <c r="AD251">
        <v>61</v>
      </c>
      <c r="AE251">
        <v>52</v>
      </c>
      <c r="AF251">
        <v>0</v>
      </c>
      <c r="AG251">
        <v>1</v>
      </c>
      <c r="AH251" t="s">
        <v>87</v>
      </c>
      <c r="AI251" t="s">
        <v>87</v>
      </c>
      <c r="AJ251" t="s">
        <v>87</v>
      </c>
      <c r="AK251" t="s">
        <v>87</v>
      </c>
      <c r="AL251" t="s">
        <v>87</v>
      </c>
      <c r="AM251" t="s">
        <v>87</v>
      </c>
      <c r="AN251" t="s">
        <v>87</v>
      </c>
      <c r="AO251" t="s">
        <v>87</v>
      </c>
      <c r="AP251" t="s">
        <v>87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635</v>
      </c>
      <c r="B252" t="s">
        <v>79</v>
      </c>
      <c r="C252" t="s">
        <v>633</v>
      </c>
      <c r="D252" t="s">
        <v>81</v>
      </c>
      <c r="E252" s="2" t="str">
        <f>HYPERLINK("capsilon://?command=openfolder&amp;siteaddress=envoy.emaiq-na2.net&amp;folderid=FXBBAED2A6-62EF-9212-91AC-4C63D139758F","FX2201307")</f>
        <v>FX2201307</v>
      </c>
      <c r="F252" t="s">
        <v>19</v>
      </c>
      <c r="G252" t="s">
        <v>19</v>
      </c>
      <c r="H252" t="s">
        <v>82</v>
      </c>
      <c r="I252" t="s">
        <v>636</v>
      </c>
      <c r="J252">
        <v>66</v>
      </c>
      <c r="K252" t="s">
        <v>84</v>
      </c>
      <c r="L252" t="s">
        <v>85</v>
      </c>
      <c r="M252" t="s">
        <v>86</v>
      </c>
      <c r="N252">
        <v>1</v>
      </c>
      <c r="O252" s="1">
        <v>44585.656493055554</v>
      </c>
      <c r="P252" s="1">
        <v>44585.677210648151</v>
      </c>
      <c r="Q252">
        <v>1535</v>
      </c>
      <c r="R252">
        <v>255</v>
      </c>
      <c r="S252" t="b">
        <v>0</v>
      </c>
      <c r="T252" t="s">
        <v>87</v>
      </c>
      <c r="U252" t="b">
        <v>0</v>
      </c>
      <c r="V252" t="s">
        <v>103</v>
      </c>
      <c r="W252" s="1">
        <v>44585.677210648151</v>
      </c>
      <c r="X252">
        <v>225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66</v>
      </c>
      <c r="AE252">
        <v>52</v>
      </c>
      <c r="AF252">
        <v>0</v>
      </c>
      <c r="AG252">
        <v>5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637</v>
      </c>
      <c r="B253" t="s">
        <v>79</v>
      </c>
      <c r="C253" t="s">
        <v>623</v>
      </c>
      <c r="D253" t="s">
        <v>81</v>
      </c>
      <c r="E253" s="2" t="str">
        <f>HYPERLINK("capsilon://?command=openfolder&amp;siteaddress=envoy.emaiq-na2.net&amp;folderid=FXB49363C0-165B-4AD1-4504-185326BAF42B","FX2201435")</f>
        <v>FX2201435</v>
      </c>
      <c r="F253" t="s">
        <v>19</v>
      </c>
      <c r="G253" t="s">
        <v>19</v>
      </c>
      <c r="H253" t="s">
        <v>82</v>
      </c>
      <c r="I253" t="s">
        <v>624</v>
      </c>
      <c r="J253">
        <v>64</v>
      </c>
      <c r="K253" t="s">
        <v>84</v>
      </c>
      <c r="L253" t="s">
        <v>85</v>
      </c>
      <c r="M253" t="s">
        <v>86</v>
      </c>
      <c r="N253">
        <v>2</v>
      </c>
      <c r="O253" s="1">
        <v>44585.656678240739</v>
      </c>
      <c r="P253" s="1">
        <v>44585.699895833335</v>
      </c>
      <c r="Q253">
        <v>2997</v>
      </c>
      <c r="R253">
        <v>737</v>
      </c>
      <c r="S253" t="b">
        <v>0</v>
      </c>
      <c r="T253" t="s">
        <v>87</v>
      </c>
      <c r="U253" t="b">
        <v>1</v>
      </c>
      <c r="V253" t="s">
        <v>103</v>
      </c>
      <c r="W253" s="1">
        <v>44585.660995370374</v>
      </c>
      <c r="X253">
        <v>352</v>
      </c>
      <c r="Y253">
        <v>72</v>
      </c>
      <c r="Z253">
        <v>0</v>
      </c>
      <c r="AA253">
        <v>72</v>
      </c>
      <c r="AB253">
        <v>0</v>
      </c>
      <c r="AC253">
        <v>60</v>
      </c>
      <c r="AD253">
        <v>-8</v>
      </c>
      <c r="AE253">
        <v>0</v>
      </c>
      <c r="AF253">
        <v>0</v>
      </c>
      <c r="AG253">
        <v>0</v>
      </c>
      <c r="AH253" t="s">
        <v>99</v>
      </c>
      <c r="AI253" s="1">
        <v>44585.699895833335</v>
      </c>
      <c r="AJ253">
        <v>375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-8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638</v>
      </c>
      <c r="B254" t="s">
        <v>79</v>
      </c>
      <c r="C254" t="s">
        <v>633</v>
      </c>
      <c r="D254" t="s">
        <v>81</v>
      </c>
      <c r="E254" s="2" t="str">
        <f>HYPERLINK("capsilon://?command=openfolder&amp;siteaddress=envoy.emaiq-na2.net&amp;folderid=FXBBAED2A6-62EF-9212-91AC-4C63D139758F","FX2201307")</f>
        <v>FX2201307</v>
      </c>
      <c r="F254" t="s">
        <v>19</v>
      </c>
      <c r="G254" t="s">
        <v>19</v>
      </c>
      <c r="H254" t="s">
        <v>82</v>
      </c>
      <c r="I254" t="s">
        <v>639</v>
      </c>
      <c r="J254">
        <v>38</v>
      </c>
      <c r="K254" t="s">
        <v>84</v>
      </c>
      <c r="L254" t="s">
        <v>85</v>
      </c>
      <c r="M254" t="s">
        <v>86</v>
      </c>
      <c r="N254">
        <v>1</v>
      </c>
      <c r="O254" s="1">
        <v>44585.663206018522</v>
      </c>
      <c r="P254" s="1">
        <v>44585.725405092591</v>
      </c>
      <c r="Q254">
        <v>4713</v>
      </c>
      <c r="R254">
        <v>661</v>
      </c>
      <c r="S254" t="b">
        <v>0</v>
      </c>
      <c r="T254" t="s">
        <v>87</v>
      </c>
      <c r="U254" t="b">
        <v>0</v>
      </c>
      <c r="V254" t="s">
        <v>103</v>
      </c>
      <c r="W254" s="1">
        <v>44585.725405092591</v>
      </c>
      <c r="X254">
        <v>193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38</v>
      </c>
      <c r="AE254">
        <v>37</v>
      </c>
      <c r="AF254">
        <v>0</v>
      </c>
      <c r="AG254">
        <v>6</v>
      </c>
      <c r="AH254" t="s">
        <v>87</v>
      </c>
      <c r="AI254" t="s">
        <v>87</v>
      </c>
      <c r="AJ254" t="s">
        <v>87</v>
      </c>
      <c r="AK254" t="s">
        <v>87</v>
      </c>
      <c r="AL254" t="s">
        <v>87</v>
      </c>
      <c r="AM254" t="s">
        <v>87</v>
      </c>
      <c r="AN254" t="s">
        <v>87</v>
      </c>
      <c r="AO254" t="s">
        <v>87</v>
      </c>
      <c r="AP254" t="s">
        <v>87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640</v>
      </c>
      <c r="B255" t="s">
        <v>79</v>
      </c>
      <c r="C255" t="s">
        <v>630</v>
      </c>
      <c r="D255" t="s">
        <v>81</v>
      </c>
      <c r="E255" s="2" t="str">
        <f>HYPERLINK("capsilon://?command=openfolder&amp;siteaddress=envoy.emaiq-na2.net&amp;folderid=FX5BCD5378-0D47-89BB-997D-0313C17A1472","FX2201233")</f>
        <v>FX2201233</v>
      </c>
      <c r="F255" t="s">
        <v>19</v>
      </c>
      <c r="G255" t="s">
        <v>19</v>
      </c>
      <c r="H255" t="s">
        <v>82</v>
      </c>
      <c r="I255" t="s">
        <v>631</v>
      </c>
      <c r="J255">
        <v>214</v>
      </c>
      <c r="K255" t="s">
        <v>84</v>
      </c>
      <c r="L255" t="s">
        <v>85</v>
      </c>
      <c r="M255" t="s">
        <v>86</v>
      </c>
      <c r="N255">
        <v>2</v>
      </c>
      <c r="O255" s="1">
        <v>44585.667974537035</v>
      </c>
      <c r="P255" s="1">
        <v>44585.704965277779</v>
      </c>
      <c r="Q255">
        <v>2331</v>
      </c>
      <c r="R255">
        <v>865</v>
      </c>
      <c r="S255" t="b">
        <v>0</v>
      </c>
      <c r="T255" t="s">
        <v>87</v>
      </c>
      <c r="U255" t="b">
        <v>1</v>
      </c>
      <c r="V255" t="s">
        <v>103</v>
      </c>
      <c r="W255" s="1">
        <v>44585.67324074074</v>
      </c>
      <c r="X255">
        <v>428</v>
      </c>
      <c r="Y255">
        <v>183</v>
      </c>
      <c r="Z255">
        <v>0</v>
      </c>
      <c r="AA255">
        <v>183</v>
      </c>
      <c r="AB255">
        <v>0</v>
      </c>
      <c r="AC255">
        <v>9</v>
      </c>
      <c r="AD255">
        <v>31</v>
      </c>
      <c r="AE255">
        <v>0</v>
      </c>
      <c r="AF255">
        <v>0</v>
      </c>
      <c r="AG255">
        <v>0</v>
      </c>
      <c r="AH255" t="s">
        <v>99</v>
      </c>
      <c r="AI255" s="1">
        <v>44585.704965277779</v>
      </c>
      <c r="AJ255">
        <v>437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31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641</v>
      </c>
      <c r="B256" t="s">
        <v>79</v>
      </c>
      <c r="C256" t="s">
        <v>633</v>
      </c>
      <c r="D256" t="s">
        <v>81</v>
      </c>
      <c r="E256" s="2" t="str">
        <f>HYPERLINK("capsilon://?command=openfolder&amp;siteaddress=envoy.emaiq-na2.net&amp;folderid=FXBBAED2A6-62EF-9212-91AC-4C63D139758F","FX2201307")</f>
        <v>FX2201307</v>
      </c>
      <c r="F256" t="s">
        <v>19</v>
      </c>
      <c r="G256" t="s">
        <v>19</v>
      </c>
      <c r="H256" t="s">
        <v>82</v>
      </c>
      <c r="I256" t="s">
        <v>634</v>
      </c>
      <c r="J256">
        <v>38</v>
      </c>
      <c r="K256" t="s">
        <v>84</v>
      </c>
      <c r="L256" t="s">
        <v>85</v>
      </c>
      <c r="M256" t="s">
        <v>86</v>
      </c>
      <c r="N256">
        <v>2</v>
      </c>
      <c r="O256" s="1">
        <v>44585.668229166666</v>
      </c>
      <c r="P256" s="1">
        <v>44585.708483796298</v>
      </c>
      <c r="Q256">
        <v>3059</v>
      </c>
      <c r="R256">
        <v>419</v>
      </c>
      <c r="S256" t="b">
        <v>0</v>
      </c>
      <c r="T256" t="s">
        <v>87</v>
      </c>
      <c r="U256" t="b">
        <v>1</v>
      </c>
      <c r="V256" t="s">
        <v>103</v>
      </c>
      <c r="W256" s="1">
        <v>44585.67459490741</v>
      </c>
      <c r="X256">
        <v>116</v>
      </c>
      <c r="Y256">
        <v>37</v>
      </c>
      <c r="Z256">
        <v>0</v>
      </c>
      <c r="AA256">
        <v>37</v>
      </c>
      <c r="AB256">
        <v>0</v>
      </c>
      <c r="AC256">
        <v>25</v>
      </c>
      <c r="AD256">
        <v>1</v>
      </c>
      <c r="AE256">
        <v>0</v>
      </c>
      <c r="AF256">
        <v>0</v>
      </c>
      <c r="AG256">
        <v>0</v>
      </c>
      <c r="AH256" t="s">
        <v>99</v>
      </c>
      <c r="AI256" s="1">
        <v>44585.708483796298</v>
      </c>
      <c r="AJ256">
        <v>303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642</v>
      </c>
      <c r="B257" t="s">
        <v>79</v>
      </c>
      <c r="C257" t="s">
        <v>571</v>
      </c>
      <c r="D257" t="s">
        <v>81</v>
      </c>
      <c r="E257" s="2" t="str">
        <f>HYPERLINK("capsilon://?command=openfolder&amp;siteaddress=envoy.emaiq-na2.net&amp;folderid=FX03B9C40D-9C21-6907-C508-CE017A65818B","FX2201381")</f>
        <v>FX2201381</v>
      </c>
      <c r="F257" t="s">
        <v>19</v>
      </c>
      <c r="G257" t="s">
        <v>19</v>
      </c>
      <c r="H257" t="s">
        <v>82</v>
      </c>
      <c r="I257" t="s">
        <v>643</v>
      </c>
      <c r="J257">
        <v>28</v>
      </c>
      <c r="K257" t="s">
        <v>84</v>
      </c>
      <c r="L257" t="s">
        <v>85</v>
      </c>
      <c r="M257" t="s">
        <v>86</v>
      </c>
      <c r="N257">
        <v>1</v>
      </c>
      <c r="O257" s="1">
        <v>44585.66982638889</v>
      </c>
      <c r="P257" s="1">
        <v>44585.686307870368</v>
      </c>
      <c r="Q257">
        <v>1242</v>
      </c>
      <c r="R257">
        <v>182</v>
      </c>
      <c r="S257" t="b">
        <v>0</v>
      </c>
      <c r="T257" t="s">
        <v>87</v>
      </c>
      <c r="U257" t="b">
        <v>0</v>
      </c>
      <c r="V257" t="s">
        <v>103</v>
      </c>
      <c r="W257" s="1">
        <v>44585.686307870368</v>
      </c>
      <c r="X257">
        <v>182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28</v>
      </c>
      <c r="AE257">
        <v>21</v>
      </c>
      <c r="AF257">
        <v>0</v>
      </c>
      <c r="AG257">
        <v>3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644</v>
      </c>
      <c r="B258" t="s">
        <v>79</v>
      </c>
      <c r="C258" t="s">
        <v>571</v>
      </c>
      <c r="D258" t="s">
        <v>81</v>
      </c>
      <c r="E258" s="2" t="str">
        <f>HYPERLINK("capsilon://?command=openfolder&amp;siteaddress=envoy.emaiq-na2.net&amp;folderid=FX03B9C40D-9C21-6907-C508-CE017A65818B","FX2201381")</f>
        <v>FX2201381</v>
      </c>
      <c r="F258" t="s">
        <v>19</v>
      </c>
      <c r="G258" t="s">
        <v>19</v>
      </c>
      <c r="H258" t="s">
        <v>82</v>
      </c>
      <c r="I258" t="s">
        <v>645</v>
      </c>
      <c r="J258">
        <v>28</v>
      </c>
      <c r="K258" t="s">
        <v>84</v>
      </c>
      <c r="L258" t="s">
        <v>85</v>
      </c>
      <c r="M258" t="s">
        <v>86</v>
      </c>
      <c r="N258">
        <v>1</v>
      </c>
      <c r="O258" s="1">
        <v>44585.672974537039</v>
      </c>
      <c r="P258" s="1">
        <v>44585.687569444446</v>
      </c>
      <c r="Q258">
        <v>1153</v>
      </c>
      <c r="R258">
        <v>108</v>
      </c>
      <c r="S258" t="b">
        <v>0</v>
      </c>
      <c r="T258" t="s">
        <v>87</v>
      </c>
      <c r="U258" t="b">
        <v>0</v>
      </c>
      <c r="V258" t="s">
        <v>103</v>
      </c>
      <c r="W258" s="1">
        <v>44585.687569444446</v>
      </c>
      <c r="X258">
        <v>108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28</v>
      </c>
      <c r="AE258">
        <v>21</v>
      </c>
      <c r="AF258">
        <v>0</v>
      </c>
      <c r="AG258">
        <v>2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646</v>
      </c>
      <c r="B259" t="s">
        <v>79</v>
      </c>
      <c r="C259" t="s">
        <v>633</v>
      </c>
      <c r="D259" t="s">
        <v>81</v>
      </c>
      <c r="E259" s="2" t="str">
        <f>HYPERLINK("capsilon://?command=openfolder&amp;siteaddress=envoy.emaiq-na2.net&amp;folderid=FXBBAED2A6-62EF-9212-91AC-4C63D139758F","FX2201307")</f>
        <v>FX2201307</v>
      </c>
      <c r="F259" t="s">
        <v>19</v>
      </c>
      <c r="G259" t="s">
        <v>19</v>
      </c>
      <c r="H259" t="s">
        <v>82</v>
      </c>
      <c r="I259" t="s">
        <v>636</v>
      </c>
      <c r="J259">
        <v>190</v>
      </c>
      <c r="K259" t="s">
        <v>84</v>
      </c>
      <c r="L259" t="s">
        <v>85</v>
      </c>
      <c r="M259" t="s">
        <v>86</v>
      </c>
      <c r="N259">
        <v>2</v>
      </c>
      <c r="O259" s="1">
        <v>44585.677719907406</v>
      </c>
      <c r="P259" s="1">
        <v>44585.713310185187</v>
      </c>
      <c r="Q259">
        <v>2246</v>
      </c>
      <c r="R259">
        <v>829</v>
      </c>
      <c r="S259" t="b">
        <v>0</v>
      </c>
      <c r="T259" t="s">
        <v>87</v>
      </c>
      <c r="U259" t="b">
        <v>1</v>
      </c>
      <c r="V259" t="s">
        <v>103</v>
      </c>
      <c r="W259" s="1">
        <v>44585.683113425926</v>
      </c>
      <c r="X259">
        <v>413</v>
      </c>
      <c r="Y259">
        <v>74</v>
      </c>
      <c r="Z259">
        <v>0</v>
      </c>
      <c r="AA259">
        <v>74</v>
      </c>
      <c r="AB259">
        <v>111</v>
      </c>
      <c r="AC259">
        <v>56</v>
      </c>
      <c r="AD259">
        <v>116</v>
      </c>
      <c r="AE259">
        <v>0</v>
      </c>
      <c r="AF259">
        <v>0</v>
      </c>
      <c r="AG259">
        <v>0</v>
      </c>
      <c r="AH259" t="s">
        <v>99</v>
      </c>
      <c r="AI259" s="1">
        <v>44585.713310185187</v>
      </c>
      <c r="AJ259">
        <v>416</v>
      </c>
      <c r="AK259">
        <v>1</v>
      </c>
      <c r="AL259">
        <v>0</v>
      </c>
      <c r="AM259">
        <v>1</v>
      </c>
      <c r="AN259">
        <v>111</v>
      </c>
      <c r="AO259">
        <v>1</v>
      </c>
      <c r="AP259">
        <v>115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647</v>
      </c>
      <c r="B260" t="s">
        <v>79</v>
      </c>
      <c r="C260" t="s">
        <v>571</v>
      </c>
      <c r="D260" t="s">
        <v>81</v>
      </c>
      <c r="E260" s="2" t="str">
        <f>HYPERLINK("capsilon://?command=openfolder&amp;siteaddress=envoy.emaiq-na2.net&amp;folderid=FX03B9C40D-9C21-6907-C508-CE017A65818B","FX2201381")</f>
        <v>FX2201381</v>
      </c>
      <c r="F260" t="s">
        <v>19</v>
      </c>
      <c r="G260" t="s">
        <v>19</v>
      </c>
      <c r="H260" t="s">
        <v>82</v>
      </c>
      <c r="I260" t="s">
        <v>643</v>
      </c>
      <c r="J260">
        <v>84</v>
      </c>
      <c r="K260" t="s">
        <v>84</v>
      </c>
      <c r="L260" t="s">
        <v>85</v>
      </c>
      <c r="M260" t="s">
        <v>86</v>
      </c>
      <c r="N260">
        <v>2</v>
      </c>
      <c r="O260" s="1">
        <v>44585.687002314815</v>
      </c>
      <c r="P260" s="1">
        <v>44585.722812499997</v>
      </c>
      <c r="Q260">
        <v>2385</v>
      </c>
      <c r="R260">
        <v>709</v>
      </c>
      <c r="S260" t="b">
        <v>0</v>
      </c>
      <c r="T260" t="s">
        <v>87</v>
      </c>
      <c r="U260" t="b">
        <v>1</v>
      </c>
      <c r="V260" t="s">
        <v>103</v>
      </c>
      <c r="W260" s="1">
        <v>44585.718773148146</v>
      </c>
      <c r="X260">
        <v>334</v>
      </c>
      <c r="Y260">
        <v>63</v>
      </c>
      <c r="Z260">
        <v>0</v>
      </c>
      <c r="AA260">
        <v>63</v>
      </c>
      <c r="AB260">
        <v>0</v>
      </c>
      <c r="AC260">
        <v>36</v>
      </c>
      <c r="AD260">
        <v>21</v>
      </c>
      <c r="AE260">
        <v>0</v>
      </c>
      <c r="AF260">
        <v>0</v>
      </c>
      <c r="AG260">
        <v>0</v>
      </c>
      <c r="AH260" t="s">
        <v>99</v>
      </c>
      <c r="AI260" s="1">
        <v>44585.722812499997</v>
      </c>
      <c r="AJ260">
        <v>341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20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648</v>
      </c>
      <c r="B261" t="s">
        <v>79</v>
      </c>
      <c r="C261" t="s">
        <v>571</v>
      </c>
      <c r="D261" t="s">
        <v>81</v>
      </c>
      <c r="E261" s="2" t="str">
        <f>HYPERLINK("capsilon://?command=openfolder&amp;siteaddress=envoy.emaiq-na2.net&amp;folderid=FX03B9C40D-9C21-6907-C508-CE017A65818B","FX2201381")</f>
        <v>FX2201381</v>
      </c>
      <c r="F261" t="s">
        <v>19</v>
      </c>
      <c r="G261" t="s">
        <v>19</v>
      </c>
      <c r="H261" t="s">
        <v>82</v>
      </c>
      <c r="I261" t="s">
        <v>645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44585.68818287037</v>
      </c>
      <c r="P261" s="1">
        <v>44585.727280092593</v>
      </c>
      <c r="Q261">
        <v>2795</v>
      </c>
      <c r="R261">
        <v>583</v>
      </c>
      <c r="S261" t="b">
        <v>0</v>
      </c>
      <c r="T261" t="s">
        <v>87</v>
      </c>
      <c r="U261" t="b">
        <v>1</v>
      </c>
      <c r="V261" t="s">
        <v>103</v>
      </c>
      <c r="W261" s="1">
        <v>44585.721076388887</v>
      </c>
      <c r="X261">
        <v>198</v>
      </c>
      <c r="Y261">
        <v>42</v>
      </c>
      <c r="Z261">
        <v>0</v>
      </c>
      <c r="AA261">
        <v>42</v>
      </c>
      <c r="AB261">
        <v>0</v>
      </c>
      <c r="AC261">
        <v>29</v>
      </c>
      <c r="AD261">
        <v>14</v>
      </c>
      <c r="AE261">
        <v>0</v>
      </c>
      <c r="AF261">
        <v>0</v>
      </c>
      <c r="AG261">
        <v>0</v>
      </c>
      <c r="AH261" t="s">
        <v>99</v>
      </c>
      <c r="AI261" s="1">
        <v>44585.727280092593</v>
      </c>
      <c r="AJ261">
        <v>385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649</v>
      </c>
      <c r="B262" t="s">
        <v>79</v>
      </c>
      <c r="C262" t="s">
        <v>650</v>
      </c>
      <c r="D262" t="s">
        <v>81</v>
      </c>
      <c r="E262" s="2" t="str">
        <f>HYPERLINK("capsilon://?command=openfolder&amp;siteaddress=envoy.emaiq-na2.net&amp;folderid=FX24F69791-6CF7-C46E-93B6-7F00C0FA64AC","FX2112384")</f>
        <v>FX2112384</v>
      </c>
      <c r="F262" t="s">
        <v>19</v>
      </c>
      <c r="G262" t="s">
        <v>19</v>
      </c>
      <c r="H262" t="s">
        <v>82</v>
      </c>
      <c r="I262" t="s">
        <v>651</v>
      </c>
      <c r="J262">
        <v>581</v>
      </c>
      <c r="K262" t="s">
        <v>84</v>
      </c>
      <c r="L262" t="s">
        <v>85</v>
      </c>
      <c r="M262" t="s">
        <v>86</v>
      </c>
      <c r="N262">
        <v>2</v>
      </c>
      <c r="O262" s="1">
        <v>44585.705138888887</v>
      </c>
      <c r="P262" s="1">
        <v>44585.827673611115</v>
      </c>
      <c r="Q262">
        <v>6358</v>
      </c>
      <c r="R262">
        <v>4229</v>
      </c>
      <c r="S262" t="b">
        <v>0</v>
      </c>
      <c r="T262" t="s">
        <v>87</v>
      </c>
      <c r="U262" t="b">
        <v>0</v>
      </c>
      <c r="V262" t="s">
        <v>103</v>
      </c>
      <c r="W262" s="1">
        <v>44585.76363425926</v>
      </c>
      <c r="X262">
        <v>1644</v>
      </c>
      <c r="Y262">
        <v>404</v>
      </c>
      <c r="Z262">
        <v>0</v>
      </c>
      <c r="AA262">
        <v>404</v>
      </c>
      <c r="AB262">
        <v>103</v>
      </c>
      <c r="AC262">
        <v>227</v>
      </c>
      <c r="AD262">
        <v>177</v>
      </c>
      <c r="AE262">
        <v>0</v>
      </c>
      <c r="AF262">
        <v>0</v>
      </c>
      <c r="AG262">
        <v>0</v>
      </c>
      <c r="AH262" t="s">
        <v>99</v>
      </c>
      <c r="AI262" s="1">
        <v>44585.827673611115</v>
      </c>
      <c r="AJ262">
        <v>2107</v>
      </c>
      <c r="AK262">
        <v>24</v>
      </c>
      <c r="AL262">
        <v>0</v>
      </c>
      <c r="AM262">
        <v>24</v>
      </c>
      <c r="AN262">
        <v>103</v>
      </c>
      <c r="AO262">
        <v>16</v>
      </c>
      <c r="AP262">
        <v>153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652</v>
      </c>
      <c r="B263" t="s">
        <v>79</v>
      </c>
      <c r="C263" t="s">
        <v>297</v>
      </c>
      <c r="D263" t="s">
        <v>81</v>
      </c>
      <c r="E263" s="2" t="str">
        <f>HYPERLINK("capsilon://?command=openfolder&amp;siteaddress=envoy.emaiq-na2.net&amp;folderid=FX134F967F-649B-8E51-6B30-8D10BE26AA3A","FX2112273")</f>
        <v>FX2112273</v>
      </c>
      <c r="F263" t="s">
        <v>19</v>
      </c>
      <c r="G263" t="s">
        <v>19</v>
      </c>
      <c r="H263" t="s">
        <v>82</v>
      </c>
      <c r="I263" t="s">
        <v>653</v>
      </c>
      <c r="J263">
        <v>66</v>
      </c>
      <c r="K263" t="s">
        <v>84</v>
      </c>
      <c r="L263" t="s">
        <v>85</v>
      </c>
      <c r="M263" t="s">
        <v>86</v>
      </c>
      <c r="N263">
        <v>1</v>
      </c>
      <c r="O263" s="1">
        <v>44585.713553240741</v>
      </c>
      <c r="P263" s="1">
        <v>44585.742824074077</v>
      </c>
      <c r="Q263">
        <v>2452</v>
      </c>
      <c r="R263">
        <v>77</v>
      </c>
      <c r="S263" t="b">
        <v>0</v>
      </c>
      <c r="T263" t="s">
        <v>87</v>
      </c>
      <c r="U263" t="b">
        <v>0</v>
      </c>
      <c r="V263" t="s">
        <v>103</v>
      </c>
      <c r="W263" s="1">
        <v>44585.742824074077</v>
      </c>
      <c r="X263">
        <v>77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66</v>
      </c>
      <c r="AE263">
        <v>52</v>
      </c>
      <c r="AF263">
        <v>0</v>
      </c>
      <c r="AG263">
        <v>1</v>
      </c>
      <c r="AH263" t="s">
        <v>87</v>
      </c>
      <c r="AI263" t="s">
        <v>87</v>
      </c>
      <c r="AJ263" t="s">
        <v>87</v>
      </c>
      <c r="AK263" t="s">
        <v>87</v>
      </c>
      <c r="AL263" t="s">
        <v>87</v>
      </c>
      <c r="AM263" t="s">
        <v>87</v>
      </c>
      <c r="AN263" t="s">
        <v>87</v>
      </c>
      <c r="AO263" t="s">
        <v>87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654</v>
      </c>
      <c r="B264" t="s">
        <v>79</v>
      </c>
      <c r="C264" t="s">
        <v>633</v>
      </c>
      <c r="D264" t="s">
        <v>81</v>
      </c>
      <c r="E264" s="2" t="str">
        <f>HYPERLINK("capsilon://?command=openfolder&amp;siteaddress=envoy.emaiq-na2.net&amp;folderid=FXBBAED2A6-62EF-9212-91AC-4C63D139758F","FX2201307")</f>
        <v>FX2201307</v>
      </c>
      <c r="F264" t="s">
        <v>19</v>
      </c>
      <c r="G264" t="s">
        <v>19</v>
      </c>
      <c r="H264" t="s">
        <v>82</v>
      </c>
      <c r="I264" t="s">
        <v>639</v>
      </c>
      <c r="J264">
        <v>228</v>
      </c>
      <c r="K264" t="s">
        <v>84</v>
      </c>
      <c r="L264" t="s">
        <v>85</v>
      </c>
      <c r="M264" t="s">
        <v>86</v>
      </c>
      <c r="N264">
        <v>2</v>
      </c>
      <c r="O264" s="1">
        <v>44585.725937499999</v>
      </c>
      <c r="P264" s="1">
        <v>44585.795335648145</v>
      </c>
      <c r="Q264">
        <v>5181</v>
      </c>
      <c r="R264">
        <v>815</v>
      </c>
      <c r="S264" t="b">
        <v>0</v>
      </c>
      <c r="T264" t="s">
        <v>87</v>
      </c>
      <c r="U264" t="b">
        <v>1</v>
      </c>
      <c r="V264" t="s">
        <v>103</v>
      </c>
      <c r="W264" s="1">
        <v>44585.736956018518</v>
      </c>
      <c r="X264">
        <v>331</v>
      </c>
      <c r="Y264">
        <v>111</v>
      </c>
      <c r="Z264">
        <v>0</v>
      </c>
      <c r="AA264">
        <v>111</v>
      </c>
      <c r="AB264">
        <v>111</v>
      </c>
      <c r="AC264">
        <v>80</v>
      </c>
      <c r="AD264">
        <v>117</v>
      </c>
      <c r="AE264">
        <v>0</v>
      </c>
      <c r="AF264">
        <v>0</v>
      </c>
      <c r="AG264">
        <v>0</v>
      </c>
      <c r="AH264" t="s">
        <v>99</v>
      </c>
      <c r="AI264" s="1">
        <v>44585.795335648145</v>
      </c>
      <c r="AJ264">
        <v>474</v>
      </c>
      <c r="AK264">
        <v>0</v>
      </c>
      <c r="AL264">
        <v>0</v>
      </c>
      <c r="AM264">
        <v>0</v>
      </c>
      <c r="AN264">
        <v>111</v>
      </c>
      <c r="AO264">
        <v>1</v>
      </c>
      <c r="AP264">
        <v>117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655</v>
      </c>
      <c r="B265" t="s">
        <v>79</v>
      </c>
      <c r="C265" t="s">
        <v>297</v>
      </c>
      <c r="D265" t="s">
        <v>81</v>
      </c>
      <c r="E265" s="2" t="str">
        <f>HYPERLINK("capsilon://?command=openfolder&amp;siteaddress=envoy.emaiq-na2.net&amp;folderid=FX134F967F-649B-8E51-6B30-8D10BE26AA3A","FX2112273")</f>
        <v>FX2112273</v>
      </c>
      <c r="F265" t="s">
        <v>19</v>
      </c>
      <c r="G265" t="s">
        <v>19</v>
      </c>
      <c r="H265" t="s">
        <v>82</v>
      </c>
      <c r="I265" t="s">
        <v>653</v>
      </c>
      <c r="J265">
        <v>38</v>
      </c>
      <c r="K265" t="s">
        <v>84</v>
      </c>
      <c r="L265" t="s">
        <v>85</v>
      </c>
      <c r="M265" t="s">
        <v>86</v>
      </c>
      <c r="N265">
        <v>2</v>
      </c>
      <c r="O265" s="1">
        <v>44585.74318287037</v>
      </c>
      <c r="P265" s="1">
        <v>44585.796990740739</v>
      </c>
      <c r="Q265">
        <v>4391</v>
      </c>
      <c r="R265">
        <v>258</v>
      </c>
      <c r="S265" t="b">
        <v>0</v>
      </c>
      <c r="T265" t="s">
        <v>87</v>
      </c>
      <c r="U265" t="b">
        <v>1</v>
      </c>
      <c r="V265" t="s">
        <v>103</v>
      </c>
      <c r="W265" s="1">
        <v>44585.74459490741</v>
      </c>
      <c r="X265">
        <v>118</v>
      </c>
      <c r="Y265">
        <v>37</v>
      </c>
      <c r="Z265">
        <v>0</v>
      </c>
      <c r="AA265">
        <v>37</v>
      </c>
      <c r="AB265">
        <v>0</v>
      </c>
      <c r="AC265">
        <v>6</v>
      </c>
      <c r="AD265">
        <v>1</v>
      </c>
      <c r="AE265">
        <v>0</v>
      </c>
      <c r="AF265">
        <v>0</v>
      </c>
      <c r="AG265">
        <v>0</v>
      </c>
      <c r="AH265" t="s">
        <v>99</v>
      </c>
      <c r="AI265" s="1">
        <v>44585.796990740739</v>
      </c>
      <c r="AJ265">
        <v>140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656</v>
      </c>
      <c r="B266" t="s">
        <v>79</v>
      </c>
      <c r="C266" t="s">
        <v>221</v>
      </c>
      <c r="D266" t="s">
        <v>81</v>
      </c>
      <c r="E266" s="2" t="str">
        <f>HYPERLINK("capsilon://?command=openfolder&amp;siteaddress=envoy.emaiq-na2.net&amp;folderid=FXC8E99979-74AC-B0B0-7A52-CB60F18AFD6E","FX220163")</f>
        <v>FX220163</v>
      </c>
      <c r="F266" t="s">
        <v>19</v>
      </c>
      <c r="G266" t="s">
        <v>19</v>
      </c>
      <c r="H266" t="s">
        <v>82</v>
      </c>
      <c r="I266" t="s">
        <v>657</v>
      </c>
      <c r="J266">
        <v>11</v>
      </c>
      <c r="K266" t="s">
        <v>84</v>
      </c>
      <c r="L266" t="s">
        <v>85</v>
      </c>
      <c r="M266" t="s">
        <v>86</v>
      </c>
      <c r="N266">
        <v>2</v>
      </c>
      <c r="O266" s="1">
        <v>44585.768414351849</v>
      </c>
      <c r="P266" s="1">
        <v>44585.827962962961</v>
      </c>
      <c r="Q266">
        <v>5088</v>
      </c>
      <c r="R266">
        <v>57</v>
      </c>
      <c r="S266" t="b">
        <v>0</v>
      </c>
      <c r="T266" t="s">
        <v>87</v>
      </c>
      <c r="U266" t="b">
        <v>0</v>
      </c>
      <c r="V266" t="s">
        <v>103</v>
      </c>
      <c r="W266" s="1">
        <v>44585.772268518522</v>
      </c>
      <c r="X266">
        <v>33</v>
      </c>
      <c r="Y266">
        <v>0</v>
      </c>
      <c r="Z266">
        <v>0</v>
      </c>
      <c r="AA266">
        <v>0</v>
      </c>
      <c r="AB266">
        <v>5</v>
      </c>
      <c r="AC266">
        <v>0</v>
      </c>
      <c r="AD266">
        <v>11</v>
      </c>
      <c r="AE266">
        <v>0</v>
      </c>
      <c r="AF266">
        <v>0</v>
      </c>
      <c r="AG266">
        <v>0</v>
      </c>
      <c r="AH266" t="s">
        <v>99</v>
      </c>
      <c r="AI266" s="1">
        <v>44585.827962962961</v>
      </c>
      <c r="AJ266">
        <v>24</v>
      </c>
      <c r="AK266">
        <v>0</v>
      </c>
      <c r="AL266">
        <v>0</v>
      </c>
      <c r="AM266">
        <v>0</v>
      </c>
      <c r="AN266">
        <v>5</v>
      </c>
      <c r="AO266">
        <v>0</v>
      </c>
      <c r="AP266">
        <v>11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658</v>
      </c>
      <c r="B267" t="s">
        <v>79</v>
      </c>
      <c r="C267" t="s">
        <v>659</v>
      </c>
      <c r="D267" t="s">
        <v>81</v>
      </c>
      <c r="E267" s="2" t="str">
        <f>HYPERLINK("capsilon://?command=openfolder&amp;siteaddress=envoy.emaiq-na2.net&amp;folderid=FXD7D83C67-2337-8F17-F40D-AF7857CD25E2","FX2112374")</f>
        <v>FX2112374</v>
      </c>
      <c r="F267" t="s">
        <v>19</v>
      </c>
      <c r="G267" t="s">
        <v>19</v>
      </c>
      <c r="H267" t="s">
        <v>82</v>
      </c>
      <c r="I267" t="s">
        <v>660</v>
      </c>
      <c r="J267">
        <v>681</v>
      </c>
      <c r="K267" t="s">
        <v>84</v>
      </c>
      <c r="L267" t="s">
        <v>85</v>
      </c>
      <c r="M267" t="s">
        <v>86</v>
      </c>
      <c r="N267">
        <v>1</v>
      </c>
      <c r="O267" s="1">
        <v>44585.772476851853</v>
      </c>
      <c r="P267" s="1">
        <v>44586.163368055553</v>
      </c>
      <c r="Q267">
        <v>32282</v>
      </c>
      <c r="R267">
        <v>1491</v>
      </c>
      <c r="S267" t="b">
        <v>0</v>
      </c>
      <c r="T267" t="s">
        <v>87</v>
      </c>
      <c r="U267" t="b">
        <v>0</v>
      </c>
      <c r="V267" t="s">
        <v>93</v>
      </c>
      <c r="W267" s="1">
        <v>44586.163368055553</v>
      </c>
      <c r="X267">
        <v>951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681</v>
      </c>
      <c r="AE267">
        <v>599</v>
      </c>
      <c r="AF267">
        <v>0</v>
      </c>
      <c r="AG267">
        <v>17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661</v>
      </c>
      <c r="B268" t="s">
        <v>79</v>
      </c>
      <c r="C268" t="s">
        <v>659</v>
      </c>
      <c r="D268" t="s">
        <v>81</v>
      </c>
      <c r="E268" s="2" t="str">
        <f>HYPERLINK("capsilon://?command=openfolder&amp;siteaddress=envoy.emaiq-na2.net&amp;folderid=FXD7D83C67-2337-8F17-F40D-AF7857CD25E2","FX2112374")</f>
        <v>FX2112374</v>
      </c>
      <c r="F268" t="s">
        <v>19</v>
      </c>
      <c r="G268" t="s">
        <v>19</v>
      </c>
      <c r="H268" t="s">
        <v>82</v>
      </c>
      <c r="I268" t="s">
        <v>660</v>
      </c>
      <c r="J268">
        <v>1113</v>
      </c>
      <c r="K268" t="s">
        <v>84</v>
      </c>
      <c r="L268" t="s">
        <v>85</v>
      </c>
      <c r="M268" t="s">
        <v>86</v>
      </c>
      <c r="N268">
        <v>2</v>
      </c>
      <c r="O268" s="1">
        <v>44586.166215277779</v>
      </c>
      <c r="P268" s="1">
        <v>44586.443854166668</v>
      </c>
      <c r="Q268">
        <v>377</v>
      </c>
      <c r="R268">
        <v>23611</v>
      </c>
      <c r="S268" t="b">
        <v>0</v>
      </c>
      <c r="T268" t="s">
        <v>87</v>
      </c>
      <c r="U268" t="b">
        <v>1</v>
      </c>
      <c r="V268" t="s">
        <v>88</v>
      </c>
      <c r="W268" s="1">
        <v>44586.356087962966</v>
      </c>
      <c r="X268">
        <v>16184</v>
      </c>
      <c r="Y268">
        <v>700</v>
      </c>
      <c r="Z268">
        <v>0</v>
      </c>
      <c r="AA268">
        <v>700</v>
      </c>
      <c r="AB268">
        <v>692</v>
      </c>
      <c r="AC268">
        <v>457</v>
      </c>
      <c r="AD268">
        <v>413</v>
      </c>
      <c r="AE268">
        <v>0</v>
      </c>
      <c r="AF268">
        <v>0</v>
      </c>
      <c r="AG268">
        <v>0</v>
      </c>
      <c r="AH268" t="s">
        <v>89</v>
      </c>
      <c r="AI268" s="1">
        <v>44586.443854166668</v>
      </c>
      <c r="AJ268">
        <v>7427</v>
      </c>
      <c r="AK268">
        <v>25</v>
      </c>
      <c r="AL268">
        <v>0</v>
      </c>
      <c r="AM268">
        <v>25</v>
      </c>
      <c r="AN268">
        <v>372</v>
      </c>
      <c r="AO268">
        <v>25</v>
      </c>
      <c r="AP268">
        <v>388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662</v>
      </c>
      <c r="B269" t="s">
        <v>79</v>
      </c>
      <c r="C269" t="s">
        <v>145</v>
      </c>
      <c r="D269" t="s">
        <v>81</v>
      </c>
      <c r="E269" s="2" t="str">
        <f>HYPERLINK("capsilon://?command=openfolder&amp;siteaddress=envoy.emaiq-na2.net&amp;folderid=FX1E61F7F7-E60D-6A80-52EF-BBC13BA23EA7","FX2112318")</f>
        <v>FX2112318</v>
      </c>
      <c r="F269" t="s">
        <v>19</v>
      </c>
      <c r="G269" t="s">
        <v>19</v>
      </c>
      <c r="H269" t="s">
        <v>82</v>
      </c>
      <c r="I269" t="s">
        <v>663</v>
      </c>
      <c r="J269">
        <v>11</v>
      </c>
      <c r="K269" t="s">
        <v>84</v>
      </c>
      <c r="L269" t="s">
        <v>85</v>
      </c>
      <c r="M269" t="s">
        <v>86</v>
      </c>
      <c r="N269">
        <v>2</v>
      </c>
      <c r="O269" s="1">
        <v>44586.403124999997</v>
      </c>
      <c r="P269" s="1">
        <v>44586.472986111112</v>
      </c>
      <c r="Q269">
        <v>5666</v>
      </c>
      <c r="R269">
        <v>370</v>
      </c>
      <c r="S269" t="b">
        <v>0</v>
      </c>
      <c r="T269" t="s">
        <v>87</v>
      </c>
      <c r="U269" t="b">
        <v>0</v>
      </c>
      <c r="V269" t="s">
        <v>88</v>
      </c>
      <c r="W269" s="1">
        <v>44586.462951388887</v>
      </c>
      <c r="X269">
        <v>188</v>
      </c>
      <c r="Y269">
        <v>0</v>
      </c>
      <c r="Z269">
        <v>0</v>
      </c>
      <c r="AA269">
        <v>0</v>
      </c>
      <c r="AB269">
        <v>5</v>
      </c>
      <c r="AC269">
        <v>0</v>
      </c>
      <c r="AD269">
        <v>11</v>
      </c>
      <c r="AE269">
        <v>0</v>
      </c>
      <c r="AF269">
        <v>0</v>
      </c>
      <c r="AG269">
        <v>0</v>
      </c>
      <c r="AH269" t="s">
        <v>89</v>
      </c>
      <c r="AI269" s="1">
        <v>44586.472986111112</v>
      </c>
      <c r="AJ269">
        <v>152</v>
      </c>
      <c r="AK269">
        <v>0</v>
      </c>
      <c r="AL269">
        <v>0</v>
      </c>
      <c r="AM269">
        <v>0</v>
      </c>
      <c r="AN269">
        <v>5</v>
      </c>
      <c r="AO269">
        <v>0</v>
      </c>
      <c r="AP269">
        <v>11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664</v>
      </c>
      <c r="B270" t="s">
        <v>79</v>
      </c>
      <c r="C270" t="s">
        <v>145</v>
      </c>
      <c r="D270" t="s">
        <v>81</v>
      </c>
      <c r="E270" s="2" t="str">
        <f>HYPERLINK("capsilon://?command=openfolder&amp;siteaddress=envoy.emaiq-na2.net&amp;folderid=FX1E61F7F7-E60D-6A80-52EF-BBC13BA23EA7","FX2112318")</f>
        <v>FX2112318</v>
      </c>
      <c r="F270" t="s">
        <v>19</v>
      </c>
      <c r="G270" t="s">
        <v>19</v>
      </c>
      <c r="H270" t="s">
        <v>82</v>
      </c>
      <c r="I270" t="s">
        <v>665</v>
      </c>
      <c r="J270">
        <v>11</v>
      </c>
      <c r="K270" t="s">
        <v>84</v>
      </c>
      <c r="L270" t="s">
        <v>85</v>
      </c>
      <c r="M270" t="s">
        <v>86</v>
      </c>
      <c r="N270">
        <v>2</v>
      </c>
      <c r="O270" s="1">
        <v>44586.403564814813</v>
      </c>
      <c r="P270" s="1">
        <v>44586.473182870373</v>
      </c>
      <c r="Q270">
        <v>5743</v>
      </c>
      <c r="R270">
        <v>272</v>
      </c>
      <c r="S270" t="b">
        <v>0</v>
      </c>
      <c r="T270" t="s">
        <v>87</v>
      </c>
      <c r="U270" t="b">
        <v>0</v>
      </c>
      <c r="V270" t="s">
        <v>88</v>
      </c>
      <c r="W270" s="1">
        <v>44586.465821759259</v>
      </c>
      <c r="X270">
        <v>247</v>
      </c>
      <c r="Y270">
        <v>0</v>
      </c>
      <c r="Z270">
        <v>0</v>
      </c>
      <c r="AA270">
        <v>0</v>
      </c>
      <c r="AB270">
        <v>5</v>
      </c>
      <c r="AC270">
        <v>0</v>
      </c>
      <c r="AD270">
        <v>11</v>
      </c>
      <c r="AE270">
        <v>0</v>
      </c>
      <c r="AF270">
        <v>0</v>
      </c>
      <c r="AG270">
        <v>0</v>
      </c>
      <c r="AH270" t="s">
        <v>89</v>
      </c>
      <c r="AI270" s="1">
        <v>44586.473182870373</v>
      </c>
      <c r="AJ270">
        <v>17</v>
      </c>
      <c r="AK270">
        <v>0</v>
      </c>
      <c r="AL270">
        <v>0</v>
      </c>
      <c r="AM270">
        <v>0</v>
      </c>
      <c r="AN270">
        <v>5</v>
      </c>
      <c r="AO270">
        <v>0</v>
      </c>
      <c r="AP270">
        <v>11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666</v>
      </c>
      <c r="B271" t="s">
        <v>79</v>
      </c>
      <c r="C271" t="s">
        <v>374</v>
      </c>
      <c r="D271" t="s">
        <v>81</v>
      </c>
      <c r="E271" s="2" t="str">
        <f>HYPERLINK("capsilon://?command=openfolder&amp;siteaddress=envoy.emaiq-na2.net&amp;folderid=FXFF5278F0-8396-7B58-CA41-BA5D9A177CF6","FX2112262")</f>
        <v>FX2112262</v>
      </c>
      <c r="F271" t="s">
        <v>19</v>
      </c>
      <c r="G271" t="s">
        <v>19</v>
      </c>
      <c r="H271" t="s">
        <v>82</v>
      </c>
      <c r="I271" t="s">
        <v>667</v>
      </c>
      <c r="J271">
        <v>66</v>
      </c>
      <c r="K271" t="s">
        <v>84</v>
      </c>
      <c r="L271" t="s">
        <v>85</v>
      </c>
      <c r="M271" t="s">
        <v>86</v>
      </c>
      <c r="N271">
        <v>2</v>
      </c>
      <c r="O271" s="1">
        <v>44567.65929398148</v>
      </c>
      <c r="P271" s="1">
        <v>44567.813298611109</v>
      </c>
      <c r="Q271">
        <v>9895</v>
      </c>
      <c r="R271">
        <v>3411</v>
      </c>
      <c r="S271" t="b">
        <v>0</v>
      </c>
      <c r="T271" t="s">
        <v>87</v>
      </c>
      <c r="U271" t="b">
        <v>0</v>
      </c>
      <c r="V271" t="s">
        <v>103</v>
      </c>
      <c r="W271" s="1">
        <v>44567.709062499998</v>
      </c>
      <c r="X271">
        <v>3161</v>
      </c>
      <c r="Y271">
        <v>52</v>
      </c>
      <c r="Z271">
        <v>0</v>
      </c>
      <c r="AA271">
        <v>52</v>
      </c>
      <c r="AB271">
        <v>0</v>
      </c>
      <c r="AC271">
        <v>22</v>
      </c>
      <c r="AD271">
        <v>14</v>
      </c>
      <c r="AE271">
        <v>0</v>
      </c>
      <c r="AF271">
        <v>0</v>
      </c>
      <c r="AG271">
        <v>0</v>
      </c>
      <c r="AH271" t="s">
        <v>99</v>
      </c>
      <c r="AI271" s="1">
        <v>44567.813298611109</v>
      </c>
      <c r="AJ271">
        <v>250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14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668</v>
      </c>
      <c r="B272" t="s">
        <v>79</v>
      </c>
      <c r="C272" t="s">
        <v>221</v>
      </c>
      <c r="D272" t="s">
        <v>81</v>
      </c>
      <c r="E272" s="2" t="str">
        <f>HYPERLINK("capsilon://?command=openfolder&amp;siteaddress=envoy.emaiq-na2.net&amp;folderid=FXC8E99979-74AC-B0B0-7A52-CB60F18AFD6E","FX220163")</f>
        <v>FX220163</v>
      </c>
      <c r="F272" t="s">
        <v>19</v>
      </c>
      <c r="G272" t="s">
        <v>19</v>
      </c>
      <c r="H272" t="s">
        <v>82</v>
      </c>
      <c r="I272" t="s">
        <v>669</v>
      </c>
      <c r="J272">
        <v>11</v>
      </c>
      <c r="K272" t="s">
        <v>84</v>
      </c>
      <c r="L272" t="s">
        <v>85</v>
      </c>
      <c r="M272" t="s">
        <v>86</v>
      </c>
      <c r="N272">
        <v>2</v>
      </c>
      <c r="O272" s="1">
        <v>44586.415868055556</v>
      </c>
      <c r="P272" s="1">
        <v>44586.473692129628</v>
      </c>
      <c r="Q272">
        <v>4776</v>
      </c>
      <c r="R272">
        <v>220</v>
      </c>
      <c r="S272" t="b">
        <v>0</v>
      </c>
      <c r="T272" t="s">
        <v>87</v>
      </c>
      <c r="U272" t="b">
        <v>0</v>
      </c>
      <c r="V272" t="s">
        <v>88</v>
      </c>
      <c r="W272" s="1">
        <v>44586.467881944445</v>
      </c>
      <c r="X272">
        <v>177</v>
      </c>
      <c r="Y272">
        <v>0</v>
      </c>
      <c r="Z272">
        <v>0</v>
      </c>
      <c r="AA272">
        <v>0</v>
      </c>
      <c r="AB272">
        <v>5</v>
      </c>
      <c r="AC272">
        <v>0</v>
      </c>
      <c r="AD272">
        <v>11</v>
      </c>
      <c r="AE272">
        <v>0</v>
      </c>
      <c r="AF272">
        <v>0</v>
      </c>
      <c r="AG272">
        <v>0</v>
      </c>
      <c r="AH272" t="s">
        <v>89</v>
      </c>
      <c r="AI272" s="1">
        <v>44586.473692129628</v>
      </c>
      <c r="AJ272">
        <v>43</v>
      </c>
      <c r="AK272">
        <v>0</v>
      </c>
      <c r="AL272">
        <v>0</v>
      </c>
      <c r="AM272">
        <v>0</v>
      </c>
      <c r="AN272">
        <v>5</v>
      </c>
      <c r="AO272">
        <v>0</v>
      </c>
      <c r="AP272">
        <v>11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670</v>
      </c>
      <c r="B273" t="s">
        <v>79</v>
      </c>
      <c r="C273" t="s">
        <v>671</v>
      </c>
      <c r="D273" t="s">
        <v>81</v>
      </c>
      <c r="E273" s="2" t="str">
        <f>HYPERLINK("capsilon://?command=openfolder&amp;siteaddress=envoy.emaiq-na2.net&amp;folderid=FXFBB292EF-707A-90A9-1147-497EF1868A2D","FX2201319")</f>
        <v>FX2201319</v>
      </c>
      <c r="F273" t="s">
        <v>19</v>
      </c>
      <c r="G273" t="s">
        <v>19</v>
      </c>
      <c r="H273" t="s">
        <v>82</v>
      </c>
      <c r="I273" t="s">
        <v>672</v>
      </c>
      <c r="J273">
        <v>329</v>
      </c>
      <c r="K273" t="s">
        <v>84</v>
      </c>
      <c r="L273" t="s">
        <v>85</v>
      </c>
      <c r="M273" t="s">
        <v>86</v>
      </c>
      <c r="N273">
        <v>2</v>
      </c>
      <c r="O273" s="1">
        <v>44586.429074074076</v>
      </c>
      <c r="P273" s="1">
        <v>44586.504444444443</v>
      </c>
      <c r="Q273">
        <v>3908</v>
      </c>
      <c r="R273">
        <v>2604</v>
      </c>
      <c r="S273" t="b">
        <v>0</v>
      </c>
      <c r="T273" t="s">
        <v>87</v>
      </c>
      <c r="U273" t="b">
        <v>0</v>
      </c>
      <c r="V273" t="s">
        <v>103</v>
      </c>
      <c r="W273" s="1">
        <v>44586.485034722224</v>
      </c>
      <c r="X273">
        <v>1425</v>
      </c>
      <c r="Y273">
        <v>211</v>
      </c>
      <c r="Z273">
        <v>0</v>
      </c>
      <c r="AA273">
        <v>211</v>
      </c>
      <c r="AB273">
        <v>0</v>
      </c>
      <c r="AC273">
        <v>112</v>
      </c>
      <c r="AD273">
        <v>118</v>
      </c>
      <c r="AE273">
        <v>0</v>
      </c>
      <c r="AF273">
        <v>0</v>
      </c>
      <c r="AG273">
        <v>0</v>
      </c>
      <c r="AH273" t="s">
        <v>99</v>
      </c>
      <c r="AI273" s="1">
        <v>44586.504444444443</v>
      </c>
      <c r="AJ273">
        <v>1160</v>
      </c>
      <c r="AK273">
        <v>1</v>
      </c>
      <c r="AL273">
        <v>0</v>
      </c>
      <c r="AM273">
        <v>1</v>
      </c>
      <c r="AN273">
        <v>0</v>
      </c>
      <c r="AO273">
        <v>1</v>
      </c>
      <c r="AP273">
        <v>117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673</v>
      </c>
      <c r="B274" t="s">
        <v>79</v>
      </c>
      <c r="C274" t="s">
        <v>425</v>
      </c>
      <c r="D274" t="s">
        <v>81</v>
      </c>
      <c r="E274" s="2" t="str">
        <f>HYPERLINK("capsilon://?command=openfolder&amp;siteaddress=envoy.emaiq-na2.net&amp;folderid=FX650C72A1-6E94-68C6-0FAD-7B80C7E2FC72","FX2112128")</f>
        <v>FX2112128</v>
      </c>
      <c r="F274" t="s">
        <v>19</v>
      </c>
      <c r="G274" t="s">
        <v>19</v>
      </c>
      <c r="H274" t="s">
        <v>82</v>
      </c>
      <c r="I274" t="s">
        <v>674</v>
      </c>
      <c r="J274">
        <v>11</v>
      </c>
      <c r="K274" t="s">
        <v>84</v>
      </c>
      <c r="L274" t="s">
        <v>85</v>
      </c>
      <c r="M274" t="s">
        <v>86</v>
      </c>
      <c r="N274">
        <v>2</v>
      </c>
      <c r="O274" s="1">
        <v>44586.440729166665</v>
      </c>
      <c r="P274" s="1">
        <v>44586.525462962964</v>
      </c>
      <c r="Q274">
        <v>7197</v>
      </c>
      <c r="R274">
        <v>124</v>
      </c>
      <c r="S274" t="b">
        <v>0</v>
      </c>
      <c r="T274" t="s">
        <v>87</v>
      </c>
      <c r="U274" t="b">
        <v>0</v>
      </c>
      <c r="V274" t="s">
        <v>103</v>
      </c>
      <c r="W274" s="1">
        <v>44586.485300925924</v>
      </c>
      <c r="X274">
        <v>22</v>
      </c>
      <c r="Y274">
        <v>0</v>
      </c>
      <c r="Z274">
        <v>0</v>
      </c>
      <c r="AA274">
        <v>0</v>
      </c>
      <c r="AB274">
        <v>5</v>
      </c>
      <c r="AC274">
        <v>0</v>
      </c>
      <c r="AD274">
        <v>11</v>
      </c>
      <c r="AE274">
        <v>0</v>
      </c>
      <c r="AF274">
        <v>0</v>
      </c>
      <c r="AG274">
        <v>0</v>
      </c>
      <c r="AH274" t="s">
        <v>99</v>
      </c>
      <c r="AI274" s="1">
        <v>44586.525462962964</v>
      </c>
      <c r="AJ274">
        <v>31</v>
      </c>
      <c r="AK274">
        <v>0</v>
      </c>
      <c r="AL274">
        <v>0</v>
      </c>
      <c r="AM274">
        <v>0</v>
      </c>
      <c r="AN274">
        <v>5</v>
      </c>
      <c r="AO274">
        <v>0</v>
      </c>
      <c r="AP274">
        <v>11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675</v>
      </c>
      <c r="B275" t="s">
        <v>79</v>
      </c>
      <c r="C275" t="s">
        <v>297</v>
      </c>
      <c r="D275" t="s">
        <v>81</v>
      </c>
      <c r="E275" s="2" t="str">
        <f>HYPERLINK("capsilon://?command=openfolder&amp;siteaddress=envoy.emaiq-na2.net&amp;folderid=FX134F967F-649B-8E51-6B30-8D10BE26AA3A","FX2112273")</f>
        <v>FX2112273</v>
      </c>
      <c r="F275" t="s">
        <v>19</v>
      </c>
      <c r="G275" t="s">
        <v>19</v>
      </c>
      <c r="H275" t="s">
        <v>82</v>
      </c>
      <c r="I275" t="s">
        <v>676</v>
      </c>
      <c r="J275">
        <v>47</v>
      </c>
      <c r="K275" t="s">
        <v>84</v>
      </c>
      <c r="L275" t="s">
        <v>85</v>
      </c>
      <c r="M275" t="s">
        <v>86</v>
      </c>
      <c r="N275">
        <v>2</v>
      </c>
      <c r="O275" s="1">
        <v>44586.448321759257</v>
      </c>
      <c r="P275" s="1">
        <v>44586.528796296298</v>
      </c>
      <c r="Q275">
        <v>6354</v>
      </c>
      <c r="R275">
        <v>599</v>
      </c>
      <c r="S275" t="b">
        <v>0</v>
      </c>
      <c r="T275" t="s">
        <v>87</v>
      </c>
      <c r="U275" t="b">
        <v>0</v>
      </c>
      <c r="V275" t="s">
        <v>103</v>
      </c>
      <c r="W275" s="1">
        <v>44586.488912037035</v>
      </c>
      <c r="X275">
        <v>311</v>
      </c>
      <c r="Y275">
        <v>42</v>
      </c>
      <c r="Z275">
        <v>0</v>
      </c>
      <c r="AA275">
        <v>42</v>
      </c>
      <c r="AB275">
        <v>0</v>
      </c>
      <c r="AC275">
        <v>18</v>
      </c>
      <c r="AD275">
        <v>5</v>
      </c>
      <c r="AE275">
        <v>0</v>
      </c>
      <c r="AF275">
        <v>0</v>
      </c>
      <c r="AG275">
        <v>0</v>
      </c>
      <c r="AH275" t="s">
        <v>99</v>
      </c>
      <c r="AI275" s="1">
        <v>44586.528796296298</v>
      </c>
      <c r="AJ275">
        <v>288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4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677</v>
      </c>
      <c r="B276" t="s">
        <v>79</v>
      </c>
      <c r="C276" t="s">
        <v>489</v>
      </c>
      <c r="D276" t="s">
        <v>81</v>
      </c>
      <c r="E276" s="2" t="str">
        <f>HYPERLINK("capsilon://?command=openfolder&amp;siteaddress=envoy.emaiq-na2.net&amp;folderid=FX9F44ACEF-2D94-B6C4-E7B6-B90EB3A20471","FX2201202")</f>
        <v>FX2201202</v>
      </c>
      <c r="F276" t="s">
        <v>19</v>
      </c>
      <c r="G276" t="s">
        <v>19</v>
      </c>
      <c r="H276" t="s">
        <v>82</v>
      </c>
      <c r="I276" t="s">
        <v>678</v>
      </c>
      <c r="J276">
        <v>46</v>
      </c>
      <c r="K276" t="s">
        <v>84</v>
      </c>
      <c r="L276" t="s">
        <v>85</v>
      </c>
      <c r="M276" t="s">
        <v>86</v>
      </c>
      <c r="N276">
        <v>2</v>
      </c>
      <c r="O276" s="1">
        <v>44586.468854166669</v>
      </c>
      <c r="P276" s="1">
        <v>44586.533993055556</v>
      </c>
      <c r="Q276">
        <v>4692</v>
      </c>
      <c r="R276">
        <v>936</v>
      </c>
      <c r="S276" t="b">
        <v>0</v>
      </c>
      <c r="T276" t="s">
        <v>87</v>
      </c>
      <c r="U276" t="b">
        <v>0</v>
      </c>
      <c r="V276" t="s">
        <v>88</v>
      </c>
      <c r="W276" s="1">
        <v>44586.493136574078</v>
      </c>
      <c r="X276">
        <v>487</v>
      </c>
      <c r="Y276">
        <v>44</v>
      </c>
      <c r="Z276">
        <v>0</v>
      </c>
      <c r="AA276">
        <v>44</v>
      </c>
      <c r="AB276">
        <v>0</v>
      </c>
      <c r="AC276">
        <v>8</v>
      </c>
      <c r="AD276">
        <v>2</v>
      </c>
      <c r="AE276">
        <v>0</v>
      </c>
      <c r="AF276">
        <v>0</v>
      </c>
      <c r="AG276">
        <v>0</v>
      </c>
      <c r="AH276" t="s">
        <v>99</v>
      </c>
      <c r="AI276" s="1">
        <v>44586.533993055556</v>
      </c>
      <c r="AJ276">
        <v>449</v>
      </c>
      <c r="AK276">
        <v>3</v>
      </c>
      <c r="AL276">
        <v>0</v>
      </c>
      <c r="AM276">
        <v>3</v>
      </c>
      <c r="AN276">
        <v>0</v>
      </c>
      <c r="AO276">
        <v>3</v>
      </c>
      <c r="AP276">
        <v>-1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679</v>
      </c>
      <c r="B277" t="s">
        <v>79</v>
      </c>
      <c r="C277" t="s">
        <v>269</v>
      </c>
      <c r="D277" t="s">
        <v>81</v>
      </c>
      <c r="E277" s="2" t="str">
        <f>HYPERLINK("capsilon://?command=openfolder&amp;siteaddress=envoy.emaiq-na2.net&amp;folderid=FXE245EF06-EFAC-01E1-6385-92F2E7B8E146","FX2112367")</f>
        <v>FX2112367</v>
      </c>
      <c r="F277" t="s">
        <v>19</v>
      </c>
      <c r="G277" t="s">
        <v>19</v>
      </c>
      <c r="H277" t="s">
        <v>82</v>
      </c>
      <c r="I277" t="s">
        <v>680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44586.476157407407</v>
      </c>
      <c r="P277" s="1">
        <v>44586.537407407406</v>
      </c>
      <c r="Q277">
        <v>4559</v>
      </c>
      <c r="R277">
        <v>733</v>
      </c>
      <c r="S277" t="b">
        <v>0</v>
      </c>
      <c r="T277" t="s">
        <v>87</v>
      </c>
      <c r="U277" t="b">
        <v>0</v>
      </c>
      <c r="V277" t="s">
        <v>103</v>
      </c>
      <c r="W277" s="1">
        <v>44586.494004629632</v>
      </c>
      <c r="X277">
        <v>439</v>
      </c>
      <c r="Y277">
        <v>52</v>
      </c>
      <c r="Z277">
        <v>0</v>
      </c>
      <c r="AA277">
        <v>52</v>
      </c>
      <c r="AB277">
        <v>0</v>
      </c>
      <c r="AC277">
        <v>37</v>
      </c>
      <c r="AD277">
        <v>14</v>
      </c>
      <c r="AE277">
        <v>0</v>
      </c>
      <c r="AF277">
        <v>0</v>
      </c>
      <c r="AG277">
        <v>0</v>
      </c>
      <c r="AH277" t="s">
        <v>99</v>
      </c>
      <c r="AI277" s="1">
        <v>44586.537407407406</v>
      </c>
      <c r="AJ277">
        <v>294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14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681</v>
      </c>
      <c r="B278" t="s">
        <v>79</v>
      </c>
      <c r="C278" t="s">
        <v>461</v>
      </c>
      <c r="D278" t="s">
        <v>81</v>
      </c>
      <c r="E278" s="2" t="str">
        <f>HYPERLINK("capsilon://?command=openfolder&amp;siteaddress=envoy.emaiq-na2.net&amp;folderid=FXE3501A95-F43C-BC8A-EE3D-A1082CDFA3BE","FX2201339")</f>
        <v>FX2201339</v>
      </c>
      <c r="F278" t="s">
        <v>19</v>
      </c>
      <c r="G278" t="s">
        <v>19</v>
      </c>
      <c r="H278" t="s">
        <v>82</v>
      </c>
      <c r="I278" t="s">
        <v>682</v>
      </c>
      <c r="J278">
        <v>30</v>
      </c>
      <c r="K278" t="s">
        <v>84</v>
      </c>
      <c r="L278" t="s">
        <v>85</v>
      </c>
      <c r="M278" t="s">
        <v>86</v>
      </c>
      <c r="N278">
        <v>2</v>
      </c>
      <c r="O278" s="1">
        <v>44586.485219907408</v>
      </c>
      <c r="P278" s="1">
        <v>44586.5387962963</v>
      </c>
      <c r="Q278">
        <v>4410</v>
      </c>
      <c r="R278">
        <v>219</v>
      </c>
      <c r="S278" t="b">
        <v>0</v>
      </c>
      <c r="T278" t="s">
        <v>87</v>
      </c>
      <c r="U278" t="b">
        <v>0</v>
      </c>
      <c r="V278" t="s">
        <v>88</v>
      </c>
      <c r="W278" s="1">
        <v>44586.494305555556</v>
      </c>
      <c r="X278">
        <v>100</v>
      </c>
      <c r="Y278">
        <v>9</v>
      </c>
      <c r="Z278">
        <v>0</v>
      </c>
      <c r="AA278">
        <v>9</v>
      </c>
      <c r="AB278">
        <v>0</v>
      </c>
      <c r="AC278">
        <v>1</v>
      </c>
      <c r="AD278">
        <v>21</v>
      </c>
      <c r="AE278">
        <v>0</v>
      </c>
      <c r="AF278">
        <v>0</v>
      </c>
      <c r="AG278">
        <v>0</v>
      </c>
      <c r="AH278" t="s">
        <v>99</v>
      </c>
      <c r="AI278" s="1">
        <v>44586.5387962963</v>
      </c>
      <c r="AJ278">
        <v>119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21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683</v>
      </c>
      <c r="B279" t="s">
        <v>79</v>
      </c>
      <c r="C279" t="s">
        <v>684</v>
      </c>
      <c r="D279" t="s">
        <v>81</v>
      </c>
      <c r="E279" s="2" t="str">
        <f>HYPERLINK("capsilon://?command=openfolder&amp;siteaddress=envoy.emaiq-na2.net&amp;folderid=FX0469632A-7E9C-4CCD-0468-D464423F50B8","FX2201372")</f>
        <v>FX2201372</v>
      </c>
      <c r="F279" t="s">
        <v>19</v>
      </c>
      <c r="G279" t="s">
        <v>19</v>
      </c>
      <c r="H279" t="s">
        <v>82</v>
      </c>
      <c r="I279" t="s">
        <v>685</v>
      </c>
      <c r="J279">
        <v>100</v>
      </c>
      <c r="K279" t="s">
        <v>84</v>
      </c>
      <c r="L279" t="s">
        <v>85</v>
      </c>
      <c r="M279" t="s">
        <v>86</v>
      </c>
      <c r="N279">
        <v>1</v>
      </c>
      <c r="O279" s="1">
        <v>44586.490335648145</v>
      </c>
      <c r="P279" s="1">
        <v>44586.501504629632</v>
      </c>
      <c r="Q279">
        <v>318</v>
      </c>
      <c r="R279">
        <v>647</v>
      </c>
      <c r="S279" t="b">
        <v>0</v>
      </c>
      <c r="T279" t="s">
        <v>87</v>
      </c>
      <c r="U279" t="b">
        <v>0</v>
      </c>
      <c r="V279" t="s">
        <v>103</v>
      </c>
      <c r="W279" s="1">
        <v>44586.501504629632</v>
      </c>
      <c r="X279">
        <v>647</v>
      </c>
      <c r="Y279">
        <v>49</v>
      </c>
      <c r="Z279">
        <v>0</v>
      </c>
      <c r="AA279">
        <v>49</v>
      </c>
      <c r="AB279">
        <v>0</v>
      </c>
      <c r="AC279">
        <v>32</v>
      </c>
      <c r="AD279">
        <v>51</v>
      </c>
      <c r="AE279">
        <v>39</v>
      </c>
      <c r="AF279">
        <v>0</v>
      </c>
      <c r="AG279">
        <v>2</v>
      </c>
      <c r="AH279" t="s">
        <v>87</v>
      </c>
      <c r="AI279" t="s">
        <v>87</v>
      </c>
      <c r="AJ279" t="s">
        <v>87</v>
      </c>
      <c r="AK279" t="s">
        <v>87</v>
      </c>
      <c r="AL279" t="s">
        <v>87</v>
      </c>
      <c r="AM279" t="s">
        <v>87</v>
      </c>
      <c r="AN279" t="s">
        <v>87</v>
      </c>
      <c r="AO279" t="s">
        <v>87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686</v>
      </c>
      <c r="B280" t="s">
        <v>79</v>
      </c>
      <c r="C280" t="s">
        <v>447</v>
      </c>
      <c r="D280" t="s">
        <v>81</v>
      </c>
      <c r="E280" s="2" t="str">
        <f>HYPERLINK("capsilon://?command=openfolder&amp;siteaddress=envoy.emaiq-na2.net&amp;folderid=FXC4E79020-EC1C-A2ED-3CEC-D7B2F8BFFCC7","FX2201194")</f>
        <v>FX2201194</v>
      </c>
      <c r="F280" t="s">
        <v>19</v>
      </c>
      <c r="G280" t="s">
        <v>19</v>
      </c>
      <c r="H280" t="s">
        <v>82</v>
      </c>
      <c r="I280" t="s">
        <v>687</v>
      </c>
      <c r="J280">
        <v>11</v>
      </c>
      <c r="K280" t="s">
        <v>84</v>
      </c>
      <c r="L280" t="s">
        <v>85</v>
      </c>
      <c r="M280" t="s">
        <v>86</v>
      </c>
      <c r="N280">
        <v>2</v>
      </c>
      <c r="O280" s="1">
        <v>44586.491608796299</v>
      </c>
      <c r="P280" s="1">
        <v>44586.539201388892</v>
      </c>
      <c r="Q280">
        <v>3988</v>
      </c>
      <c r="R280">
        <v>124</v>
      </c>
      <c r="S280" t="b">
        <v>0</v>
      </c>
      <c r="T280" t="s">
        <v>87</v>
      </c>
      <c r="U280" t="b">
        <v>0</v>
      </c>
      <c r="V280" t="s">
        <v>88</v>
      </c>
      <c r="W280" s="1">
        <v>44586.495358796295</v>
      </c>
      <c r="X280">
        <v>90</v>
      </c>
      <c r="Y280">
        <v>0</v>
      </c>
      <c r="Z280">
        <v>0</v>
      </c>
      <c r="AA280">
        <v>0</v>
      </c>
      <c r="AB280">
        <v>5</v>
      </c>
      <c r="AC280">
        <v>0</v>
      </c>
      <c r="AD280">
        <v>11</v>
      </c>
      <c r="AE280">
        <v>0</v>
      </c>
      <c r="AF280">
        <v>0</v>
      </c>
      <c r="AG280">
        <v>0</v>
      </c>
      <c r="AH280" t="s">
        <v>99</v>
      </c>
      <c r="AI280" s="1">
        <v>44586.539201388892</v>
      </c>
      <c r="AJ280">
        <v>34</v>
      </c>
      <c r="AK280">
        <v>0</v>
      </c>
      <c r="AL280">
        <v>0</v>
      </c>
      <c r="AM280">
        <v>0</v>
      </c>
      <c r="AN280">
        <v>5</v>
      </c>
      <c r="AO280">
        <v>0</v>
      </c>
      <c r="AP280">
        <v>11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688</v>
      </c>
      <c r="B281" t="s">
        <v>79</v>
      </c>
      <c r="C281" t="s">
        <v>447</v>
      </c>
      <c r="D281" t="s">
        <v>81</v>
      </c>
      <c r="E281" s="2" t="str">
        <f>HYPERLINK("capsilon://?command=openfolder&amp;siteaddress=envoy.emaiq-na2.net&amp;folderid=FXC4E79020-EC1C-A2ED-3CEC-D7B2F8BFFCC7","FX2201194")</f>
        <v>FX2201194</v>
      </c>
      <c r="F281" t="s">
        <v>19</v>
      </c>
      <c r="G281" t="s">
        <v>19</v>
      </c>
      <c r="H281" t="s">
        <v>82</v>
      </c>
      <c r="I281" t="s">
        <v>689</v>
      </c>
      <c r="J281">
        <v>11</v>
      </c>
      <c r="K281" t="s">
        <v>84</v>
      </c>
      <c r="L281" t="s">
        <v>85</v>
      </c>
      <c r="M281" t="s">
        <v>86</v>
      </c>
      <c r="N281">
        <v>2</v>
      </c>
      <c r="O281" s="1">
        <v>44586.501701388886</v>
      </c>
      <c r="P281" s="1">
        <v>44586.539583333331</v>
      </c>
      <c r="Q281">
        <v>3158</v>
      </c>
      <c r="R281">
        <v>115</v>
      </c>
      <c r="S281" t="b">
        <v>0</v>
      </c>
      <c r="T281" t="s">
        <v>87</v>
      </c>
      <c r="U281" t="b">
        <v>0</v>
      </c>
      <c r="V281" t="s">
        <v>88</v>
      </c>
      <c r="W281" s="1">
        <v>44586.504120370373</v>
      </c>
      <c r="X281">
        <v>83</v>
      </c>
      <c r="Y281">
        <v>0</v>
      </c>
      <c r="Z281">
        <v>0</v>
      </c>
      <c r="AA281">
        <v>0</v>
      </c>
      <c r="AB281">
        <v>5</v>
      </c>
      <c r="AC281">
        <v>0</v>
      </c>
      <c r="AD281">
        <v>11</v>
      </c>
      <c r="AE281">
        <v>0</v>
      </c>
      <c r="AF281">
        <v>0</v>
      </c>
      <c r="AG281">
        <v>0</v>
      </c>
      <c r="AH281" t="s">
        <v>99</v>
      </c>
      <c r="AI281" s="1">
        <v>44586.539583333331</v>
      </c>
      <c r="AJ281">
        <v>32</v>
      </c>
      <c r="AK281">
        <v>0</v>
      </c>
      <c r="AL281">
        <v>0</v>
      </c>
      <c r="AM281">
        <v>0</v>
      </c>
      <c r="AN281">
        <v>5</v>
      </c>
      <c r="AO281">
        <v>0</v>
      </c>
      <c r="AP281">
        <v>11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690</v>
      </c>
      <c r="B282" t="s">
        <v>79</v>
      </c>
      <c r="C282" t="s">
        <v>684</v>
      </c>
      <c r="D282" t="s">
        <v>81</v>
      </c>
      <c r="E282" s="2" t="str">
        <f>HYPERLINK("capsilon://?command=openfolder&amp;siteaddress=envoy.emaiq-na2.net&amp;folderid=FX0469632A-7E9C-4CCD-0468-D464423F50B8","FX2201372")</f>
        <v>FX2201372</v>
      </c>
      <c r="F282" t="s">
        <v>19</v>
      </c>
      <c r="G282" t="s">
        <v>19</v>
      </c>
      <c r="H282" t="s">
        <v>82</v>
      </c>
      <c r="I282" t="s">
        <v>685</v>
      </c>
      <c r="J282">
        <v>56</v>
      </c>
      <c r="K282" t="s">
        <v>84</v>
      </c>
      <c r="L282" t="s">
        <v>85</v>
      </c>
      <c r="M282" t="s">
        <v>86</v>
      </c>
      <c r="N282">
        <v>2</v>
      </c>
      <c r="O282" s="1">
        <v>44586.502083333333</v>
      </c>
      <c r="P282" s="1">
        <v>44586.525092592594</v>
      </c>
      <c r="Q282">
        <v>627</v>
      </c>
      <c r="R282">
        <v>1361</v>
      </c>
      <c r="S282" t="b">
        <v>0</v>
      </c>
      <c r="T282" t="s">
        <v>87</v>
      </c>
      <c r="U282" t="b">
        <v>1</v>
      </c>
      <c r="V282" t="s">
        <v>103</v>
      </c>
      <c r="W282" s="1">
        <v>44586.506435185183</v>
      </c>
      <c r="X282">
        <v>290</v>
      </c>
      <c r="Y282">
        <v>91</v>
      </c>
      <c r="Z282">
        <v>0</v>
      </c>
      <c r="AA282">
        <v>91</v>
      </c>
      <c r="AB282">
        <v>0</v>
      </c>
      <c r="AC282">
        <v>7</v>
      </c>
      <c r="AD282">
        <v>-35</v>
      </c>
      <c r="AE282">
        <v>0</v>
      </c>
      <c r="AF282">
        <v>0</v>
      </c>
      <c r="AG282">
        <v>0</v>
      </c>
      <c r="AH282" t="s">
        <v>99</v>
      </c>
      <c r="AI282" s="1">
        <v>44586.525092592594</v>
      </c>
      <c r="AJ282">
        <v>569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-35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691</v>
      </c>
      <c r="B283" t="s">
        <v>79</v>
      </c>
      <c r="C283" t="s">
        <v>684</v>
      </c>
      <c r="D283" t="s">
        <v>81</v>
      </c>
      <c r="E283" s="2" t="str">
        <f>HYPERLINK("capsilon://?command=openfolder&amp;siteaddress=envoy.emaiq-na2.net&amp;folderid=FX0469632A-7E9C-4CCD-0468-D464423F50B8","FX2201372")</f>
        <v>FX2201372</v>
      </c>
      <c r="F283" t="s">
        <v>19</v>
      </c>
      <c r="G283" t="s">
        <v>19</v>
      </c>
      <c r="H283" t="s">
        <v>82</v>
      </c>
      <c r="I283" t="s">
        <v>692</v>
      </c>
      <c r="J283">
        <v>38</v>
      </c>
      <c r="K283" t="s">
        <v>84</v>
      </c>
      <c r="L283" t="s">
        <v>85</v>
      </c>
      <c r="M283" t="s">
        <v>86</v>
      </c>
      <c r="N283">
        <v>2</v>
      </c>
      <c r="O283" s="1">
        <v>44586.507951388892</v>
      </c>
      <c r="P283" s="1">
        <v>44586.54179398148</v>
      </c>
      <c r="Q283">
        <v>2530</v>
      </c>
      <c r="R283">
        <v>394</v>
      </c>
      <c r="S283" t="b">
        <v>0</v>
      </c>
      <c r="T283" t="s">
        <v>87</v>
      </c>
      <c r="U283" t="b">
        <v>0</v>
      </c>
      <c r="V283" t="s">
        <v>98</v>
      </c>
      <c r="W283" s="1">
        <v>44586.514004629629</v>
      </c>
      <c r="X283">
        <v>204</v>
      </c>
      <c r="Y283">
        <v>37</v>
      </c>
      <c r="Z283">
        <v>0</v>
      </c>
      <c r="AA283">
        <v>37</v>
      </c>
      <c r="AB283">
        <v>0</v>
      </c>
      <c r="AC283">
        <v>23</v>
      </c>
      <c r="AD283">
        <v>1</v>
      </c>
      <c r="AE283">
        <v>0</v>
      </c>
      <c r="AF283">
        <v>0</v>
      </c>
      <c r="AG283">
        <v>0</v>
      </c>
      <c r="AH283" t="s">
        <v>99</v>
      </c>
      <c r="AI283" s="1">
        <v>44586.54179398148</v>
      </c>
      <c r="AJ283">
        <v>190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693</v>
      </c>
      <c r="B284" t="s">
        <v>79</v>
      </c>
      <c r="C284" t="s">
        <v>447</v>
      </c>
      <c r="D284" t="s">
        <v>81</v>
      </c>
      <c r="E284" s="2" t="str">
        <f>HYPERLINK("capsilon://?command=openfolder&amp;siteaddress=envoy.emaiq-na2.net&amp;folderid=FXC4E79020-EC1C-A2ED-3CEC-D7B2F8BFFCC7","FX2201194")</f>
        <v>FX2201194</v>
      </c>
      <c r="F284" t="s">
        <v>19</v>
      </c>
      <c r="G284" t="s">
        <v>19</v>
      </c>
      <c r="H284" t="s">
        <v>82</v>
      </c>
      <c r="I284" t="s">
        <v>694</v>
      </c>
      <c r="J284">
        <v>66</v>
      </c>
      <c r="K284" t="s">
        <v>84</v>
      </c>
      <c r="L284" t="s">
        <v>85</v>
      </c>
      <c r="M284" t="s">
        <v>86</v>
      </c>
      <c r="N284">
        <v>1</v>
      </c>
      <c r="O284" s="1">
        <v>44586.545729166668</v>
      </c>
      <c r="P284" s="1">
        <v>44586.561400462961</v>
      </c>
      <c r="Q284">
        <v>1270</v>
      </c>
      <c r="R284">
        <v>84</v>
      </c>
      <c r="S284" t="b">
        <v>0</v>
      </c>
      <c r="T284" t="s">
        <v>87</v>
      </c>
      <c r="U284" t="b">
        <v>0</v>
      </c>
      <c r="V284" t="s">
        <v>103</v>
      </c>
      <c r="W284" s="1">
        <v>44586.561400462961</v>
      </c>
      <c r="X284">
        <v>84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66</v>
      </c>
      <c r="AE284">
        <v>52</v>
      </c>
      <c r="AF284">
        <v>0</v>
      </c>
      <c r="AG284">
        <v>1</v>
      </c>
      <c r="AH284" t="s">
        <v>87</v>
      </c>
      <c r="AI284" t="s">
        <v>87</v>
      </c>
      <c r="AJ284" t="s">
        <v>87</v>
      </c>
      <c r="AK284" t="s">
        <v>87</v>
      </c>
      <c r="AL284" t="s">
        <v>87</v>
      </c>
      <c r="AM284" t="s">
        <v>87</v>
      </c>
      <c r="AN284" t="s">
        <v>87</v>
      </c>
      <c r="AO284" t="s">
        <v>87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695</v>
      </c>
      <c r="B285" t="s">
        <v>79</v>
      </c>
      <c r="C285" t="s">
        <v>447</v>
      </c>
      <c r="D285" t="s">
        <v>81</v>
      </c>
      <c r="E285" s="2" t="str">
        <f>HYPERLINK("capsilon://?command=openfolder&amp;siteaddress=envoy.emaiq-na2.net&amp;folderid=FXC4E79020-EC1C-A2ED-3CEC-D7B2F8BFFCC7","FX2201194")</f>
        <v>FX2201194</v>
      </c>
      <c r="F285" t="s">
        <v>19</v>
      </c>
      <c r="G285" t="s">
        <v>19</v>
      </c>
      <c r="H285" t="s">
        <v>82</v>
      </c>
      <c r="I285" t="s">
        <v>694</v>
      </c>
      <c r="J285">
        <v>38</v>
      </c>
      <c r="K285" t="s">
        <v>84</v>
      </c>
      <c r="L285" t="s">
        <v>85</v>
      </c>
      <c r="M285" t="s">
        <v>86</v>
      </c>
      <c r="N285">
        <v>2</v>
      </c>
      <c r="O285" s="1">
        <v>44586.561805555553</v>
      </c>
      <c r="P285" s="1">
        <v>44586.629293981481</v>
      </c>
      <c r="Q285">
        <v>5167</v>
      </c>
      <c r="R285">
        <v>664</v>
      </c>
      <c r="S285" t="b">
        <v>0</v>
      </c>
      <c r="T285" t="s">
        <v>87</v>
      </c>
      <c r="U285" t="b">
        <v>1</v>
      </c>
      <c r="V285" t="s">
        <v>103</v>
      </c>
      <c r="W285" s="1">
        <v>44586.564166666663</v>
      </c>
      <c r="X285">
        <v>194</v>
      </c>
      <c r="Y285">
        <v>37</v>
      </c>
      <c r="Z285">
        <v>0</v>
      </c>
      <c r="AA285">
        <v>37</v>
      </c>
      <c r="AB285">
        <v>0</v>
      </c>
      <c r="AC285">
        <v>31</v>
      </c>
      <c r="AD285">
        <v>1</v>
      </c>
      <c r="AE285">
        <v>0</v>
      </c>
      <c r="AF285">
        <v>0</v>
      </c>
      <c r="AG285">
        <v>0</v>
      </c>
      <c r="AH285" t="s">
        <v>99</v>
      </c>
      <c r="AI285" s="1">
        <v>44586.629293981481</v>
      </c>
      <c r="AJ285">
        <v>470</v>
      </c>
      <c r="AK285">
        <v>2</v>
      </c>
      <c r="AL285">
        <v>0</v>
      </c>
      <c r="AM285">
        <v>2</v>
      </c>
      <c r="AN285">
        <v>0</v>
      </c>
      <c r="AO285">
        <v>2</v>
      </c>
      <c r="AP285">
        <v>-1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696</v>
      </c>
      <c r="B286" t="s">
        <v>79</v>
      </c>
      <c r="C286" t="s">
        <v>697</v>
      </c>
      <c r="D286" t="s">
        <v>81</v>
      </c>
      <c r="E286" s="2" t="str">
        <f>HYPERLINK("capsilon://?command=openfolder&amp;siteaddress=envoy.emaiq-na2.net&amp;folderid=FX2202D806-235E-1FF0-1BFF-2AA5B481B3A4","FX2201433")</f>
        <v>FX2201433</v>
      </c>
      <c r="F286" t="s">
        <v>19</v>
      </c>
      <c r="G286" t="s">
        <v>19</v>
      </c>
      <c r="H286" t="s">
        <v>82</v>
      </c>
      <c r="I286" t="s">
        <v>698</v>
      </c>
      <c r="J286">
        <v>74</v>
      </c>
      <c r="K286" t="s">
        <v>84</v>
      </c>
      <c r="L286" t="s">
        <v>85</v>
      </c>
      <c r="M286" t="s">
        <v>86</v>
      </c>
      <c r="N286">
        <v>1</v>
      </c>
      <c r="O286" s="1">
        <v>44586.568530092591</v>
      </c>
      <c r="P286" s="1">
        <v>44586.573611111111</v>
      </c>
      <c r="Q286">
        <v>175</v>
      </c>
      <c r="R286">
        <v>264</v>
      </c>
      <c r="S286" t="b">
        <v>0</v>
      </c>
      <c r="T286" t="s">
        <v>87</v>
      </c>
      <c r="U286" t="b">
        <v>0</v>
      </c>
      <c r="V286" t="s">
        <v>103</v>
      </c>
      <c r="W286" s="1">
        <v>44586.573611111111</v>
      </c>
      <c r="X286">
        <v>264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74</v>
      </c>
      <c r="AE286">
        <v>69</v>
      </c>
      <c r="AF286">
        <v>0</v>
      </c>
      <c r="AG286">
        <v>11</v>
      </c>
      <c r="AH286" t="s">
        <v>87</v>
      </c>
      <c r="AI286" t="s">
        <v>87</v>
      </c>
      <c r="AJ286" t="s">
        <v>87</v>
      </c>
      <c r="AK286" t="s">
        <v>87</v>
      </c>
      <c r="AL286" t="s">
        <v>87</v>
      </c>
      <c r="AM286" t="s">
        <v>87</v>
      </c>
      <c r="AN286" t="s">
        <v>87</v>
      </c>
      <c r="AO286" t="s">
        <v>87</v>
      </c>
      <c r="AP286" t="s">
        <v>87</v>
      </c>
      <c r="AQ286" t="s">
        <v>87</v>
      </c>
      <c r="AR286" t="s">
        <v>87</v>
      </c>
      <c r="AS286" t="s">
        <v>87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699</v>
      </c>
      <c r="B287" t="s">
        <v>79</v>
      </c>
      <c r="C287" t="s">
        <v>697</v>
      </c>
      <c r="D287" t="s">
        <v>81</v>
      </c>
      <c r="E287" s="2" t="str">
        <f>HYPERLINK("capsilon://?command=openfolder&amp;siteaddress=envoy.emaiq-na2.net&amp;folderid=FX2202D806-235E-1FF0-1BFF-2AA5B481B3A4","FX2201433")</f>
        <v>FX2201433</v>
      </c>
      <c r="F287" t="s">
        <v>19</v>
      </c>
      <c r="G287" t="s">
        <v>19</v>
      </c>
      <c r="H287" t="s">
        <v>82</v>
      </c>
      <c r="I287" t="s">
        <v>698</v>
      </c>
      <c r="J287">
        <v>764</v>
      </c>
      <c r="K287" t="s">
        <v>84</v>
      </c>
      <c r="L287" t="s">
        <v>85</v>
      </c>
      <c r="M287" t="s">
        <v>86</v>
      </c>
      <c r="N287">
        <v>2</v>
      </c>
      <c r="O287" s="1">
        <v>44586.57603009259</v>
      </c>
      <c r="P287" s="1">
        <v>44586.679525462961</v>
      </c>
      <c r="Q287">
        <v>7364</v>
      </c>
      <c r="R287">
        <v>1578</v>
      </c>
      <c r="S287" t="b">
        <v>0</v>
      </c>
      <c r="T287" t="s">
        <v>87</v>
      </c>
      <c r="U287" t="b">
        <v>1</v>
      </c>
      <c r="V287" t="s">
        <v>103</v>
      </c>
      <c r="W287" s="1">
        <v>44586.651180555556</v>
      </c>
      <c r="X287">
        <v>918</v>
      </c>
      <c r="Y287">
        <v>226</v>
      </c>
      <c r="Z287">
        <v>0</v>
      </c>
      <c r="AA287">
        <v>226</v>
      </c>
      <c r="AB287">
        <v>483</v>
      </c>
      <c r="AC287">
        <v>54</v>
      </c>
      <c r="AD287">
        <v>538</v>
      </c>
      <c r="AE287">
        <v>0</v>
      </c>
      <c r="AF287">
        <v>0</v>
      </c>
      <c r="AG287">
        <v>0</v>
      </c>
      <c r="AH287" t="s">
        <v>99</v>
      </c>
      <c r="AI287" s="1">
        <v>44586.679525462961</v>
      </c>
      <c r="AJ287">
        <v>652</v>
      </c>
      <c r="AK287">
        <v>0</v>
      </c>
      <c r="AL287">
        <v>0</v>
      </c>
      <c r="AM287">
        <v>0</v>
      </c>
      <c r="AN287">
        <v>483</v>
      </c>
      <c r="AO287">
        <v>0</v>
      </c>
      <c r="AP287">
        <v>538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700</v>
      </c>
      <c r="B288" t="s">
        <v>79</v>
      </c>
      <c r="C288" t="s">
        <v>701</v>
      </c>
      <c r="D288" t="s">
        <v>81</v>
      </c>
      <c r="E288" s="2" t="str">
        <f>HYPERLINK("capsilon://?command=openfolder&amp;siteaddress=envoy.emaiq-na2.net&amp;folderid=FXDB78C931-D2EB-B996-B5F0-A4027F578301","FX2201297")</f>
        <v>FX2201297</v>
      </c>
      <c r="F288" t="s">
        <v>19</v>
      </c>
      <c r="G288" t="s">
        <v>19</v>
      </c>
      <c r="H288" t="s">
        <v>82</v>
      </c>
      <c r="I288" t="s">
        <v>702</v>
      </c>
      <c r="J288">
        <v>231</v>
      </c>
      <c r="K288" t="s">
        <v>84</v>
      </c>
      <c r="L288" t="s">
        <v>85</v>
      </c>
      <c r="M288" t="s">
        <v>86</v>
      </c>
      <c r="N288">
        <v>2</v>
      </c>
      <c r="O288" s="1">
        <v>44586.590902777774</v>
      </c>
      <c r="P288" s="1">
        <v>44586.69027777778</v>
      </c>
      <c r="Q288">
        <v>6476</v>
      </c>
      <c r="R288">
        <v>2110</v>
      </c>
      <c r="S288" t="b">
        <v>0</v>
      </c>
      <c r="T288" t="s">
        <v>87</v>
      </c>
      <c r="U288" t="b">
        <v>0</v>
      </c>
      <c r="V288" t="s">
        <v>103</v>
      </c>
      <c r="W288" s="1">
        <v>44586.664872685185</v>
      </c>
      <c r="X288">
        <v>1182</v>
      </c>
      <c r="Y288">
        <v>189</v>
      </c>
      <c r="Z288">
        <v>0</v>
      </c>
      <c r="AA288">
        <v>189</v>
      </c>
      <c r="AB288">
        <v>52</v>
      </c>
      <c r="AC288">
        <v>124</v>
      </c>
      <c r="AD288">
        <v>42</v>
      </c>
      <c r="AE288">
        <v>0</v>
      </c>
      <c r="AF288">
        <v>0</v>
      </c>
      <c r="AG288">
        <v>0</v>
      </c>
      <c r="AH288" t="s">
        <v>99</v>
      </c>
      <c r="AI288" s="1">
        <v>44586.69027777778</v>
      </c>
      <c r="AJ288">
        <v>928</v>
      </c>
      <c r="AK288">
        <v>2</v>
      </c>
      <c r="AL288">
        <v>0</v>
      </c>
      <c r="AM288">
        <v>2</v>
      </c>
      <c r="AN288">
        <v>52</v>
      </c>
      <c r="AO288">
        <v>2</v>
      </c>
      <c r="AP288">
        <v>40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703</v>
      </c>
      <c r="B289" t="s">
        <v>79</v>
      </c>
      <c r="C289" t="s">
        <v>541</v>
      </c>
      <c r="D289" t="s">
        <v>81</v>
      </c>
      <c r="E289" s="2" t="str">
        <f>HYPERLINK("capsilon://?command=openfolder&amp;siteaddress=envoy.emaiq-na2.net&amp;folderid=FX49C1C81A-B9A7-452B-239F-972353588B2B","FX2201292")</f>
        <v>FX2201292</v>
      </c>
      <c r="F289" t="s">
        <v>19</v>
      </c>
      <c r="G289" t="s">
        <v>19</v>
      </c>
      <c r="H289" t="s">
        <v>82</v>
      </c>
      <c r="I289" t="s">
        <v>704</v>
      </c>
      <c r="J289">
        <v>112</v>
      </c>
      <c r="K289" t="s">
        <v>84</v>
      </c>
      <c r="L289" t="s">
        <v>85</v>
      </c>
      <c r="M289" t="s">
        <v>86</v>
      </c>
      <c r="N289">
        <v>2</v>
      </c>
      <c r="O289" s="1">
        <v>44586.605474537035</v>
      </c>
      <c r="P289" s="1">
        <v>44586.693657407406</v>
      </c>
      <c r="Q289">
        <v>6767</v>
      </c>
      <c r="R289">
        <v>852</v>
      </c>
      <c r="S289" t="b">
        <v>0</v>
      </c>
      <c r="T289" t="s">
        <v>87</v>
      </c>
      <c r="U289" t="b">
        <v>0</v>
      </c>
      <c r="V289" t="s">
        <v>103</v>
      </c>
      <c r="W289" s="1">
        <v>44586.671365740738</v>
      </c>
      <c r="X289">
        <v>561</v>
      </c>
      <c r="Y289">
        <v>84</v>
      </c>
      <c r="Z289">
        <v>0</v>
      </c>
      <c r="AA289">
        <v>84</v>
      </c>
      <c r="AB289">
        <v>0</v>
      </c>
      <c r="AC289">
        <v>54</v>
      </c>
      <c r="AD289">
        <v>28</v>
      </c>
      <c r="AE289">
        <v>0</v>
      </c>
      <c r="AF289">
        <v>0</v>
      </c>
      <c r="AG289">
        <v>0</v>
      </c>
      <c r="AH289" t="s">
        <v>99</v>
      </c>
      <c r="AI289" s="1">
        <v>44586.693657407406</v>
      </c>
      <c r="AJ289">
        <v>291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27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705</v>
      </c>
      <c r="B290" t="s">
        <v>79</v>
      </c>
      <c r="C290" t="s">
        <v>706</v>
      </c>
      <c r="D290" t="s">
        <v>81</v>
      </c>
      <c r="E290" s="2" t="str">
        <f>HYPERLINK("capsilon://?command=openfolder&amp;siteaddress=envoy.emaiq-na2.net&amp;folderid=FXFAD99B8D-4498-6A74-0999-F2957729FEA3","FX2201418")</f>
        <v>FX2201418</v>
      </c>
      <c r="F290" t="s">
        <v>19</v>
      </c>
      <c r="G290" t="s">
        <v>19</v>
      </c>
      <c r="H290" t="s">
        <v>82</v>
      </c>
      <c r="I290" t="s">
        <v>707</v>
      </c>
      <c r="J290">
        <v>135</v>
      </c>
      <c r="K290" t="s">
        <v>84</v>
      </c>
      <c r="L290" t="s">
        <v>85</v>
      </c>
      <c r="M290" t="s">
        <v>86</v>
      </c>
      <c r="N290">
        <v>1</v>
      </c>
      <c r="O290" s="1">
        <v>44586.678043981483</v>
      </c>
      <c r="P290" s="1">
        <v>44586.711180555554</v>
      </c>
      <c r="Q290">
        <v>2169</v>
      </c>
      <c r="R290">
        <v>694</v>
      </c>
      <c r="S290" t="b">
        <v>0</v>
      </c>
      <c r="T290" t="s">
        <v>87</v>
      </c>
      <c r="U290" t="b">
        <v>0</v>
      </c>
      <c r="V290" t="s">
        <v>103</v>
      </c>
      <c r="W290" s="1">
        <v>44586.711180555554</v>
      </c>
      <c r="X290">
        <v>667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135</v>
      </c>
      <c r="AE290">
        <v>122</v>
      </c>
      <c r="AF290">
        <v>0</v>
      </c>
      <c r="AG290">
        <v>12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708</v>
      </c>
      <c r="B291" t="s">
        <v>79</v>
      </c>
      <c r="C291" t="s">
        <v>385</v>
      </c>
      <c r="D291" t="s">
        <v>81</v>
      </c>
      <c r="E291" s="2" t="str">
        <f>HYPERLINK("capsilon://?command=openfolder&amp;siteaddress=envoy.emaiq-na2.net&amp;folderid=FXABA32493-6057-8754-CD87-8BABBEE9954A","FX2201154")</f>
        <v>FX2201154</v>
      </c>
      <c r="F291" t="s">
        <v>19</v>
      </c>
      <c r="G291" t="s">
        <v>19</v>
      </c>
      <c r="H291" t="s">
        <v>82</v>
      </c>
      <c r="I291" t="s">
        <v>709</v>
      </c>
      <c r="J291">
        <v>28</v>
      </c>
      <c r="K291" t="s">
        <v>84</v>
      </c>
      <c r="L291" t="s">
        <v>85</v>
      </c>
      <c r="M291" t="s">
        <v>86</v>
      </c>
      <c r="N291">
        <v>2</v>
      </c>
      <c r="O291" s="1">
        <v>44586.683541666665</v>
      </c>
      <c r="P291" s="1">
        <v>44586.716284722221</v>
      </c>
      <c r="Q291">
        <v>2514</v>
      </c>
      <c r="R291">
        <v>315</v>
      </c>
      <c r="S291" t="b">
        <v>0</v>
      </c>
      <c r="T291" t="s">
        <v>87</v>
      </c>
      <c r="U291" t="b">
        <v>0</v>
      </c>
      <c r="V291" t="s">
        <v>103</v>
      </c>
      <c r="W291" s="1">
        <v>44586.712916666664</v>
      </c>
      <c r="X291">
        <v>149</v>
      </c>
      <c r="Y291">
        <v>21</v>
      </c>
      <c r="Z291">
        <v>0</v>
      </c>
      <c r="AA291">
        <v>21</v>
      </c>
      <c r="AB291">
        <v>0</v>
      </c>
      <c r="AC291">
        <v>3</v>
      </c>
      <c r="AD291">
        <v>7</v>
      </c>
      <c r="AE291">
        <v>0</v>
      </c>
      <c r="AF291">
        <v>0</v>
      </c>
      <c r="AG291">
        <v>0</v>
      </c>
      <c r="AH291" t="s">
        <v>99</v>
      </c>
      <c r="AI291" s="1">
        <v>44586.716284722221</v>
      </c>
      <c r="AJ291">
        <v>158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710</v>
      </c>
      <c r="B292" t="s">
        <v>79</v>
      </c>
      <c r="C292" t="s">
        <v>385</v>
      </c>
      <c r="D292" t="s">
        <v>81</v>
      </c>
      <c r="E292" s="2" t="str">
        <f>HYPERLINK("capsilon://?command=openfolder&amp;siteaddress=envoy.emaiq-na2.net&amp;folderid=FXABA32493-6057-8754-CD87-8BABBEE9954A","FX2201154")</f>
        <v>FX2201154</v>
      </c>
      <c r="F292" t="s">
        <v>19</v>
      </c>
      <c r="G292" t="s">
        <v>19</v>
      </c>
      <c r="H292" t="s">
        <v>82</v>
      </c>
      <c r="I292" t="s">
        <v>711</v>
      </c>
      <c r="J292">
        <v>28</v>
      </c>
      <c r="K292" t="s">
        <v>84</v>
      </c>
      <c r="L292" t="s">
        <v>85</v>
      </c>
      <c r="M292" t="s">
        <v>86</v>
      </c>
      <c r="N292">
        <v>2</v>
      </c>
      <c r="O292" s="1">
        <v>44586.684016203704</v>
      </c>
      <c r="P292" s="1">
        <v>44586.717499999999</v>
      </c>
      <c r="Q292">
        <v>2681</v>
      </c>
      <c r="R292">
        <v>212</v>
      </c>
      <c r="S292" t="b">
        <v>0</v>
      </c>
      <c r="T292" t="s">
        <v>87</v>
      </c>
      <c r="U292" t="b">
        <v>0</v>
      </c>
      <c r="V292" t="s">
        <v>103</v>
      </c>
      <c r="W292" s="1">
        <v>44586.714861111112</v>
      </c>
      <c r="X292">
        <v>108</v>
      </c>
      <c r="Y292">
        <v>21</v>
      </c>
      <c r="Z292">
        <v>0</v>
      </c>
      <c r="AA292">
        <v>21</v>
      </c>
      <c r="AB292">
        <v>0</v>
      </c>
      <c r="AC292">
        <v>4</v>
      </c>
      <c r="AD292">
        <v>7</v>
      </c>
      <c r="AE292">
        <v>0</v>
      </c>
      <c r="AF292">
        <v>0</v>
      </c>
      <c r="AG292">
        <v>0</v>
      </c>
      <c r="AH292" t="s">
        <v>99</v>
      </c>
      <c r="AI292" s="1">
        <v>44586.717499999999</v>
      </c>
      <c r="AJ292">
        <v>104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7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712</v>
      </c>
      <c r="B293" t="s">
        <v>79</v>
      </c>
      <c r="C293" t="s">
        <v>706</v>
      </c>
      <c r="D293" t="s">
        <v>81</v>
      </c>
      <c r="E293" s="2" t="str">
        <f>HYPERLINK("capsilon://?command=openfolder&amp;siteaddress=envoy.emaiq-na2.net&amp;folderid=FXFAD99B8D-4498-6A74-0999-F2957729FEA3","FX2201418")</f>
        <v>FX2201418</v>
      </c>
      <c r="F293" t="s">
        <v>19</v>
      </c>
      <c r="G293" t="s">
        <v>19</v>
      </c>
      <c r="H293" t="s">
        <v>82</v>
      </c>
      <c r="I293" t="s">
        <v>707</v>
      </c>
      <c r="J293">
        <v>478</v>
      </c>
      <c r="K293" t="s">
        <v>84</v>
      </c>
      <c r="L293" t="s">
        <v>85</v>
      </c>
      <c r="M293" t="s">
        <v>86</v>
      </c>
      <c r="N293">
        <v>2</v>
      </c>
      <c r="O293" s="1">
        <v>44586.712418981479</v>
      </c>
      <c r="P293" s="1">
        <v>44586.784548611111</v>
      </c>
      <c r="Q293">
        <v>2557</v>
      </c>
      <c r="R293">
        <v>3675</v>
      </c>
      <c r="S293" t="b">
        <v>0</v>
      </c>
      <c r="T293" t="s">
        <v>87</v>
      </c>
      <c r="U293" t="b">
        <v>1</v>
      </c>
      <c r="V293" t="s">
        <v>103</v>
      </c>
      <c r="W293" s="1">
        <v>44586.740636574075</v>
      </c>
      <c r="X293">
        <v>2214</v>
      </c>
      <c r="Y293">
        <v>255</v>
      </c>
      <c r="Z293">
        <v>0</v>
      </c>
      <c r="AA293">
        <v>255</v>
      </c>
      <c r="AB293">
        <v>185</v>
      </c>
      <c r="AC293">
        <v>122</v>
      </c>
      <c r="AD293">
        <v>223</v>
      </c>
      <c r="AE293">
        <v>0</v>
      </c>
      <c r="AF293">
        <v>0</v>
      </c>
      <c r="AG293">
        <v>0</v>
      </c>
      <c r="AH293" t="s">
        <v>99</v>
      </c>
      <c r="AI293" s="1">
        <v>44586.784548611111</v>
      </c>
      <c r="AJ293">
        <v>1292</v>
      </c>
      <c r="AK293">
        <v>5</v>
      </c>
      <c r="AL293">
        <v>0</v>
      </c>
      <c r="AM293">
        <v>5</v>
      </c>
      <c r="AN293">
        <v>185</v>
      </c>
      <c r="AO293">
        <v>5</v>
      </c>
      <c r="AP293">
        <v>218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713</v>
      </c>
      <c r="B294" t="s">
        <v>79</v>
      </c>
      <c r="C294" t="s">
        <v>714</v>
      </c>
      <c r="D294" t="s">
        <v>81</v>
      </c>
      <c r="E294" s="2" t="str">
        <f>HYPERLINK("capsilon://?command=openfolder&amp;siteaddress=envoy.emaiq-na2.net&amp;folderid=FX8B86F2B3-40A1-DC25-5325-76EC85BE6ACD","FX220110")</f>
        <v>FX220110</v>
      </c>
      <c r="F294" t="s">
        <v>19</v>
      </c>
      <c r="G294" t="s">
        <v>19</v>
      </c>
      <c r="H294" t="s">
        <v>82</v>
      </c>
      <c r="I294" t="s">
        <v>715</v>
      </c>
      <c r="J294">
        <v>152</v>
      </c>
      <c r="K294" t="s">
        <v>84</v>
      </c>
      <c r="L294" t="s">
        <v>85</v>
      </c>
      <c r="M294" t="s">
        <v>86</v>
      </c>
      <c r="N294">
        <v>2</v>
      </c>
      <c r="O294" s="1">
        <v>44586.718333333331</v>
      </c>
      <c r="P294" s="1">
        <v>44586.825486111113</v>
      </c>
      <c r="Q294">
        <v>5984</v>
      </c>
      <c r="R294">
        <v>3274</v>
      </c>
      <c r="S294" t="b">
        <v>0</v>
      </c>
      <c r="T294" t="s">
        <v>87</v>
      </c>
      <c r="U294" t="b">
        <v>0</v>
      </c>
      <c r="V294" t="s">
        <v>103</v>
      </c>
      <c r="W294" s="1">
        <v>44586.776805555557</v>
      </c>
      <c r="X294">
        <v>1330</v>
      </c>
      <c r="Y294">
        <v>185</v>
      </c>
      <c r="Z294">
        <v>0</v>
      </c>
      <c r="AA294">
        <v>185</v>
      </c>
      <c r="AB294">
        <v>0</v>
      </c>
      <c r="AC294">
        <v>186</v>
      </c>
      <c r="AD294">
        <v>-33</v>
      </c>
      <c r="AE294">
        <v>0</v>
      </c>
      <c r="AF294">
        <v>0</v>
      </c>
      <c r="AG294">
        <v>0</v>
      </c>
      <c r="AH294" t="s">
        <v>99</v>
      </c>
      <c r="AI294" s="1">
        <v>44586.825486111113</v>
      </c>
      <c r="AJ294">
        <v>881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-33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716</v>
      </c>
      <c r="B295" t="s">
        <v>79</v>
      </c>
      <c r="C295" t="s">
        <v>304</v>
      </c>
      <c r="D295" t="s">
        <v>81</v>
      </c>
      <c r="E295" s="2" t="str">
        <f>HYPERLINK("capsilon://?command=openfolder&amp;siteaddress=envoy.emaiq-na2.net&amp;folderid=FX0A5CC419-B397-11CF-50F5-9B9E3121CF0E","FX220186")</f>
        <v>FX220186</v>
      </c>
      <c r="F295" t="s">
        <v>19</v>
      </c>
      <c r="G295" t="s">
        <v>19</v>
      </c>
      <c r="H295" t="s">
        <v>82</v>
      </c>
      <c r="I295" t="s">
        <v>717</v>
      </c>
      <c r="J295">
        <v>11</v>
      </c>
      <c r="K295" t="s">
        <v>84</v>
      </c>
      <c r="L295" t="s">
        <v>85</v>
      </c>
      <c r="M295" t="s">
        <v>86</v>
      </c>
      <c r="N295">
        <v>1</v>
      </c>
      <c r="O295" s="1">
        <v>44586.755578703705</v>
      </c>
      <c r="P295" s="1">
        <v>44586.778020833335</v>
      </c>
      <c r="Q295">
        <v>1835</v>
      </c>
      <c r="R295">
        <v>104</v>
      </c>
      <c r="S295" t="b">
        <v>0</v>
      </c>
      <c r="T295" t="s">
        <v>87</v>
      </c>
      <c r="U295" t="b">
        <v>0</v>
      </c>
      <c r="V295" t="s">
        <v>103</v>
      </c>
      <c r="W295" s="1">
        <v>44586.778020833335</v>
      </c>
      <c r="X295">
        <v>104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11</v>
      </c>
      <c r="AE295">
        <v>5</v>
      </c>
      <c r="AF295">
        <v>0</v>
      </c>
      <c r="AG295">
        <v>1</v>
      </c>
      <c r="AH295" t="s">
        <v>87</v>
      </c>
      <c r="AI295" t="s">
        <v>87</v>
      </c>
      <c r="AJ295" t="s">
        <v>87</v>
      </c>
      <c r="AK295" t="s">
        <v>87</v>
      </c>
      <c r="AL295" t="s">
        <v>87</v>
      </c>
      <c r="AM295" t="s">
        <v>87</v>
      </c>
      <c r="AN295" t="s">
        <v>87</v>
      </c>
      <c r="AO295" t="s">
        <v>87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718</v>
      </c>
      <c r="B296" t="s">
        <v>79</v>
      </c>
      <c r="C296" t="s">
        <v>304</v>
      </c>
      <c r="D296" t="s">
        <v>81</v>
      </c>
      <c r="E296" s="2" t="str">
        <f>HYPERLINK("capsilon://?command=openfolder&amp;siteaddress=envoy.emaiq-na2.net&amp;folderid=FX0A5CC419-B397-11CF-50F5-9B9E3121CF0E","FX220186")</f>
        <v>FX220186</v>
      </c>
      <c r="F296" t="s">
        <v>19</v>
      </c>
      <c r="G296" t="s">
        <v>19</v>
      </c>
      <c r="H296" t="s">
        <v>82</v>
      </c>
      <c r="I296" t="s">
        <v>717</v>
      </c>
      <c r="J296">
        <v>66</v>
      </c>
      <c r="K296" t="s">
        <v>84</v>
      </c>
      <c r="L296" t="s">
        <v>85</v>
      </c>
      <c r="M296" t="s">
        <v>86</v>
      </c>
      <c r="N296">
        <v>2</v>
      </c>
      <c r="O296" s="1">
        <v>44586.778483796297</v>
      </c>
      <c r="P296" s="1">
        <v>44586.81527777778</v>
      </c>
      <c r="Q296">
        <v>1046</v>
      </c>
      <c r="R296">
        <v>2133</v>
      </c>
      <c r="S296" t="b">
        <v>0</v>
      </c>
      <c r="T296" t="s">
        <v>87</v>
      </c>
      <c r="U296" t="b">
        <v>1</v>
      </c>
      <c r="V296" t="s">
        <v>103</v>
      </c>
      <c r="W296" s="1">
        <v>44586.793495370373</v>
      </c>
      <c r="X296">
        <v>945</v>
      </c>
      <c r="Y296">
        <v>52</v>
      </c>
      <c r="Z296">
        <v>0</v>
      </c>
      <c r="AA296">
        <v>52</v>
      </c>
      <c r="AB296">
        <v>0</v>
      </c>
      <c r="AC296">
        <v>36</v>
      </c>
      <c r="AD296">
        <v>14</v>
      </c>
      <c r="AE296">
        <v>0</v>
      </c>
      <c r="AF296">
        <v>0</v>
      </c>
      <c r="AG296">
        <v>0</v>
      </c>
      <c r="AH296" t="s">
        <v>99</v>
      </c>
      <c r="AI296" s="1">
        <v>44586.81527777778</v>
      </c>
      <c r="AJ296">
        <v>44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719</v>
      </c>
      <c r="B297" t="s">
        <v>79</v>
      </c>
      <c r="C297" t="s">
        <v>720</v>
      </c>
      <c r="D297" t="s">
        <v>81</v>
      </c>
      <c r="E297" s="2" t="str">
        <f>HYPERLINK("capsilon://?command=openfolder&amp;siteaddress=envoy.emaiq-na2.net&amp;folderid=FX6C854961-6DDC-DA92-2997-E93FD751E66F","FX2201286")</f>
        <v>FX2201286</v>
      </c>
      <c r="F297" t="s">
        <v>19</v>
      </c>
      <c r="G297" t="s">
        <v>19</v>
      </c>
      <c r="H297" t="s">
        <v>82</v>
      </c>
      <c r="I297" t="s">
        <v>721</v>
      </c>
      <c r="J297">
        <v>331</v>
      </c>
      <c r="K297" t="s">
        <v>84</v>
      </c>
      <c r="L297" t="s">
        <v>85</v>
      </c>
      <c r="M297" t="s">
        <v>86</v>
      </c>
      <c r="N297">
        <v>2</v>
      </c>
      <c r="O297" s="1">
        <v>44586.847569444442</v>
      </c>
      <c r="P297" s="1">
        <v>44587.208553240744</v>
      </c>
      <c r="Q297">
        <v>26462</v>
      </c>
      <c r="R297">
        <v>4727</v>
      </c>
      <c r="S297" t="b">
        <v>0</v>
      </c>
      <c r="T297" t="s">
        <v>87</v>
      </c>
      <c r="U297" t="b">
        <v>0</v>
      </c>
      <c r="V297" t="s">
        <v>88</v>
      </c>
      <c r="W297" s="1">
        <v>44587.175046296295</v>
      </c>
      <c r="X297">
        <v>1988</v>
      </c>
      <c r="Y297">
        <v>238</v>
      </c>
      <c r="Z297">
        <v>0</v>
      </c>
      <c r="AA297">
        <v>238</v>
      </c>
      <c r="AB297">
        <v>37</v>
      </c>
      <c r="AC297">
        <v>100</v>
      </c>
      <c r="AD297">
        <v>93</v>
      </c>
      <c r="AE297">
        <v>0</v>
      </c>
      <c r="AF297">
        <v>0</v>
      </c>
      <c r="AG297">
        <v>0</v>
      </c>
      <c r="AH297" t="s">
        <v>94</v>
      </c>
      <c r="AI297" s="1">
        <v>44587.208553240744</v>
      </c>
      <c r="AJ297">
        <v>2723</v>
      </c>
      <c r="AK297">
        <v>1</v>
      </c>
      <c r="AL297">
        <v>0</v>
      </c>
      <c r="AM297">
        <v>1</v>
      </c>
      <c r="AN297">
        <v>37</v>
      </c>
      <c r="AO297">
        <v>1</v>
      </c>
      <c r="AP297">
        <v>92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722</v>
      </c>
      <c r="B298" t="s">
        <v>79</v>
      </c>
      <c r="C298" t="s">
        <v>723</v>
      </c>
      <c r="D298" t="s">
        <v>81</v>
      </c>
      <c r="E298" s="2" t="str">
        <f>HYPERLINK("capsilon://?command=openfolder&amp;siteaddress=envoy.emaiq-na2.net&amp;folderid=FX06F999DA-F444-4E85-5408-391E54A75439","FX2201212")</f>
        <v>FX2201212</v>
      </c>
      <c r="F298" t="s">
        <v>19</v>
      </c>
      <c r="G298" t="s">
        <v>19</v>
      </c>
      <c r="H298" t="s">
        <v>82</v>
      </c>
      <c r="I298" t="s">
        <v>724</v>
      </c>
      <c r="J298">
        <v>169</v>
      </c>
      <c r="K298" t="s">
        <v>84</v>
      </c>
      <c r="L298" t="s">
        <v>85</v>
      </c>
      <c r="M298" t="s">
        <v>86</v>
      </c>
      <c r="N298">
        <v>2</v>
      </c>
      <c r="O298" s="1">
        <v>44587.368784722225</v>
      </c>
      <c r="P298" s="1">
        <v>44587.451817129629</v>
      </c>
      <c r="Q298">
        <v>2863</v>
      </c>
      <c r="R298">
        <v>4311</v>
      </c>
      <c r="S298" t="b">
        <v>0</v>
      </c>
      <c r="T298" t="s">
        <v>87</v>
      </c>
      <c r="U298" t="b">
        <v>0</v>
      </c>
      <c r="V298" t="s">
        <v>88</v>
      </c>
      <c r="W298" s="1">
        <v>44587.421412037038</v>
      </c>
      <c r="X298">
        <v>2507</v>
      </c>
      <c r="Y298">
        <v>138</v>
      </c>
      <c r="Z298">
        <v>0</v>
      </c>
      <c r="AA298">
        <v>138</v>
      </c>
      <c r="AB298">
        <v>0</v>
      </c>
      <c r="AC298">
        <v>100</v>
      </c>
      <c r="AD298">
        <v>31</v>
      </c>
      <c r="AE298">
        <v>0</v>
      </c>
      <c r="AF298">
        <v>0</v>
      </c>
      <c r="AG298">
        <v>0</v>
      </c>
      <c r="AH298" t="s">
        <v>94</v>
      </c>
      <c r="AI298" s="1">
        <v>44587.451817129629</v>
      </c>
      <c r="AJ298">
        <v>1642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31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725</v>
      </c>
      <c r="B299" t="s">
        <v>79</v>
      </c>
      <c r="C299" t="s">
        <v>726</v>
      </c>
      <c r="D299" t="s">
        <v>81</v>
      </c>
      <c r="E299" s="2" t="str">
        <f>HYPERLINK("capsilon://?command=openfolder&amp;siteaddress=envoy.emaiq-na2.net&amp;folderid=FX9C32CFA3-BD3E-9012-FB76-CABF77505B06","FX2201386")</f>
        <v>FX2201386</v>
      </c>
      <c r="F299" t="s">
        <v>19</v>
      </c>
      <c r="G299" t="s">
        <v>19</v>
      </c>
      <c r="H299" t="s">
        <v>82</v>
      </c>
      <c r="I299" t="s">
        <v>727</v>
      </c>
      <c r="J299">
        <v>38</v>
      </c>
      <c r="K299" t="s">
        <v>84</v>
      </c>
      <c r="L299" t="s">
        <v>85</v>
      </c>
      <c r="M299" t="s">
        <v>86</v>
      </c>
      <c r="N299">
        <v>2</v>
      </c>
      <c r="O299" s="1">
        <v>44587.398518518516</v>
      </c>
      <c r="P299" s="1">
        <v>44587.458287037036</v>
      </c>
      <c r="Q299">
        <v>4112</v>
      </c>
      <c r="R299">
        <v>1052</v>
      </c>
      <c r="S299" t="b">
        <v>0</v>
      </c>
      <c r="T299" t="s">
        <v>87</v>
      </c>
      <c r="U299" t="b">
        <v>0</v>
      </c>
      <c r="V299" t="s">
        <v>88</v>
      </c>
      <c r="W299" s="1">
        <v>44587.430520833332</v>
      </c>
      <c r="X299">
        <v>564</v>
      </c>
      <c r="Y299">
        <v>37</v>
      </c>
      <c r="Z299">
        <v>0</v>
      </c>
      <c r="AA299">
        <v>37</v>
      </c>
      <c r="AB299">
        <v>0</v>
      </c>
      <c r="AC299">
        <v>25</v>
      </c>
      <c r="AD299">
        <v>1</v>
      </c>
      <c r="AE299">
        <v>0</v>
      </c>
      <c r="AF299">
        <v>0</v>
      </c>
      <c r="AG299">
        <v>0</v>
      </c>
      <c r="AH299" t="s">
        <v>94</v>
      </c>
      <c r="AI299" s="1">
        <v>44587.458287037036</v>
      </c>
      <c r="AJ299">
        <v>445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728</v>
      </c>
      <c r="B300" t="s">
        <v>79</v>
      </c>
      <c r="C300" t="s">
        <v>729</v>
      </c>
      <c r="D300" t="s">
        <v>81</v>
      </c>
      <c r="E300" s="2" t="str">
        <f>HYPERLINK("capsilon://?command=openfolder&amp;siteaddress=envoy.emaiq-na2.net&amp;folderid=FXC538FBE3-4B48-7205-D7B0-6C3596239E78","FX2201422")</f>
        <v>FX2201422</v>
      </c>
      <c r="F300" t="s">
        <v>19</v>
      </c>
      <c r="G300" t="s">
        <v>19</v>
      </c>
      <c r="H300" t="s">
        <v>82</v>
      </c>
      <c r="I300" t="s">
        <v>730</v>
      </c>
      <c r="J300">
        <v>387</v>
      </c>
      <c r="K300" t="s">
        <v>84</v>
      </c>
      <c r="L300" t="s">
        <v>85</v>
      </c>
      <c r="M300" t="s">
        <v>86</v>
      </c>
      <c r="N300">
        <v>1</v>
      </c>
      <c r="O300" s="1">
        <v>44587.449652777781</v>
      </c>
      <c r="P300" s="1">
        <v>44587.5002662037</v>
      </c>
      <c r="Q300">
        <v>2559</v>
      </c>
      <c r="R300">
        <v>1814</v>
      </c>
      <c r="S300" t="b">
        <v>0</v>
      </c>
      <c r="T300" t="s">
        <v>87</v>
      </c>
      <c r="U300" t="b">
        <v>0</v>
      </c>
      <c r="V300" t="s">
        <v>103</v>
      </c>
      <c r="W300" s="1">
        <v>44587.5002662037</v>
      </c>
      <c r="X300">
        <v>1206</v>
      </c>
      <c r="Y300">
        <v>145</v>
      </c>
      <c r="Z300">
        <v>0</v>
      </c>
      <c r="AA300">
        <v>145</v>
      </c>
      <c r="AB300">
        <v>0</v>
      </c>
      <c r="AC300">
        <v>55</v>
      </c>
      <c r="AD300">
        <v>242</v>
      </c>
      <c r="AE300">
        <v>177</v>
      </c>
      <c r="AF300">
        <v>0</v>
      </c>
      <c r="AG300">
        <v>11</v>
      </c>
      <c r="AH300" t="s">
        <v>87</v>
      </c>
      <c r="AI300" t="s">
        <v>87</v>
      </c>
      <c r="AJ300" t="s">
        <v>87</v>
      </c>
      <c r="AK300" t="s">
        <v>87</v>
      </c>
      <c r="AL300" t="s">
        <v>87</v>
      </c>
      <c r="AM300" t="s">
        <v>87</v>
      </c>
      <c r="AN300" t="s">
        <v>87</v>
      </c>
      <c r="AO300" t="s">
        <v>87</v>
      </c>
      <c r="AP300" t="s">
        <v>87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731</v>
      </c>
      <c r="B301" t="s">
        <v>79</v>
      </c>
      <c r="C301" t="s">
        <v>732</v>
      </c>
      <c r="D301" t="s">
        <v>81</v>
      </c>
      <c r="E301" s="2" t="str">
        <f>HYPERLINK("capsilon://?command=openfolder&amp;siteaddress=envoy.emaiq-na2.net&amp;folderid=FX4FE4BEE6-D373-52AE-5F76-18E9351D3C93","FX2201323")</f>
        <v>FX2201323</v>
      </c>
      <c r="F301" t="s">
        <v>19</v>
      </c>
      <c r="G301" t="s">
        <v>19</v>
      </c>
      <c r="H301" t="s">
        <v>82</v>
      </c>
      <c r="I301" t="s">
        <v>733</v>
      </c>
      <c r="J301">
        <v>60</v>
      </c>
      <c r="K301" t="s">
        <v>84</v>
      </c>
      <c r="L301" t="s">
        <v>85</v>
      </c>
      <c r="M301" t="s">
        <v>86</v>
      </c>
      <c r="N301">
        <v>2</v>
      </c>
      <c r="O301" s="1">
        <v>44587.456805555557</v>
      </c>
      <c r="P301" s="1">
        <v>44587.506516203706</v>
      </c>
      <c r="Q301">
        <v>2934</v>
      </c>
      <c r="R301">
        <v>1361</v>
      </c>
      <c r="S301" t="b">
        <v>0</v>
      </c>
      <c r="T301" t="s">
        <v>87</v>
      </c>
      <c r="U301" t="b">
        <v>0</v>
      </c>
      <c r="V301" t="s">
        <v>88</v>
      </c>
      <c r="W301" s="1">
        <v>44587.487581018519</v>
      </c>
      <c r="X301">
        <v>583</v>
      </c>
      <c r="Y301">
        <v>57</v>
      </c>
      <c r="Z301">
        <v>0</v>
      </c>
      <c r="AA301">
        <v>57</v>
      </c>
      <c r="AB301">
        <v>0</v>
      </c>
      <c r="AC301">
        <v>25</v>
      </c>
      <c r="AD301">
        <v>3</v>
      </c>
      <c r="AE301">
        <v>0</v>
      </c>
      <c r="AF301">
        <v>0</v>
      </c>
      <c r="AG301">
        <v>0</v>
      </c>
      <c r="AH301" t="s">
        <v>94</v>
      </c>
      <c r="AI301" s="1">
        <v>44587.506516203706</v>
      </c>
      <c r="AJ301">
        <v>765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2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734</v>
      </c>
      <c r="B302" t="s">
        <v>79</v>
      </c>
      <c r="C302" t="s">
        <v>227</v>
      </c>
      <c r="D302" t="s">
        <v>81</v>
      </c>
      <c r="E302" s="2" t="str">
        <f>HYPERLINK("capsilon://?command=openfolder&amp;siteaddress=envoy.emaiq-na2.net&amp;folderid=FX26637277-2C8E-046E-30F8-85542DC8DC35","FX211299")</f>
        <v>FX211299</v>
      </c>
      <c r="F302" t="s">
        <v>19</v>
      </c>
      <c r="G302" t="s">
        <v>19</v>
      </c>
      <c r="H302" t="s">
        <v>82</v>
      </c>
      <c r="I302" t="s">
        <v>735</v>
      </c>
      <c r="J302">
        <v>11</v>
      </c>
      <c r="K302" t="s">
        <v>84</v>
      </c>
      <c r="L302" t="s">
        <v>85</v>
      </c>
      <c r="M302" t="s">
        <v>86</v>
      </c>
      <c r="N302">
        <v>2</v>
      </c>
      <c r="O302" s="1">
        <v>44587.480567129627</v>
      </c>
      <c r="P302" s="1">
        <v>44587.507245370369</v>
      </c>
      <c r="Q302">
        <v>1934</v>
      </c>
      <c r="R302">
        <v>371</v>
      </c>
      <c r="S302" t="b">
        <v>0</v>
      </c>
      <c r="T302" t="s">
        <v>87</v>
      </c>
      <c r="U302" t="b">
        <v>0</v>
      </c>
      <c r="V302" t="s">
        <v>88</v>
      </c>
      <c r="W302" s="1">
        <v>44587.488298611112</v>
      </c>
      <c r="X302">
        <v>62</v>
      </c>
      <c r="Y302">
        <v>0</v>
      </c>
      <c r="Z302">
        <v>0</v>
      </c>
      <c r="AA302">
        <v>0</v>
      </c>
      <c r="AB302">
        <v>5</v>
      </c>
      <c r="AC302">
        <v>0</v>
      </c>
      <c r="AD302">
        <v>11</v>
      </c>
      <c r="AE302">
        <v>0</v>
      </c>
      <c r="AF302">
        <v>0</v>
      </c>
      <c r="AG302">
        <v>0</v>
      </c>
      <c r="AH302" t="s">
        <v>94</v>
      </c>
      <c r="AI302" s="1">
        <v>44587.507245370369</v>
      </c>
      <c r="AJ302">
        <v>62</v>
      </c>
      <c r="AK302">
        <v>0</v>
      </c>
      <c r="AL302">
        <v>0</v>
      </c>
      <c r="AM302">
        <v>0</v>
      </c>
      <c r="AN302">
        <v>5</v>
      </c>
      <c r="AO302">
        <v>0</v>
      </c>
      <c r="AP302">
        <v>11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736</v>
      </c>
      <c r="B303" t="s">
        <v>79</v>
      </c>
      <c r="C303" t="s">
        <v>737</v>
      </c>
      <c r="D303" t="s">
        <v>81</v>
      </c>
      <c r="E303" s="2" t="str">
        <f>HYPERLINK("capsilon://?command=openfolder&amp;siteaddress=envoy.emaiq-na2.net&amp;folderid=FX86DFD52A-59A3-9ED0-749B-5DA2E864011D","FX2201411")</f>
        <v>FX2201411</v>
      </c>
      <c r="F303" t="s">
        <v>19</v>
      </c>
      <c r="G303" t="s">
        <v>19</v>
      </c>
      <c r="H303" t="s">
        <v>82</v>
      </c>
      <c r="I303" t="s">
        <v>738</v>
      </c>
      <c r="J303">
        <v>288</v>
      </c>
      <c r="K303" t="s">
        <v>84</v>
      </c>
      <c r="L303" t="s">
        <v>85</v>
      </c>
      <c r="M303" t="s">
        <v>86</v>
      </c>
      <c r="N303">
        <v>1</v>
      </c>
      <c r="O303" s="1">
        <v>44587.497581018521</v>
      </c>
      <c r="P303" s="1">
        <v>44587.507893518516</v>
      </c>
      <c r="Q303">
        <v>233</v>
      </c>
      <c r="R303">
        <v>658</v>
      </c>
      <c r="S303" t="b">
        <v>0</v>
      </c>
      <c r="T303" t="s">
        <v>87</v>
      </c>
      <c r="U303" t="b">
        <v>0</v>
      </c>
      <c r="V303" t="s">
        <v>103</v>
      </c>
      <c r="W303" s="1">
        <v>44587.507893518516</v>
      </c>
      <c r="X303">
        <v>658</v>
      </c>
      <c r="Y303">
        <v>191</v>
      </c>
      <c r="Z303">
        <v>0</v>
      </c>
      <c r="AA303">
        <v>191</v>
      </c>
      <c r="AB303">
        <v>0</v>
      </c>
      <c r="AC303">
        <v>0</v>
      </c>
      <c r="AD303">
        <v>97</v>
      </c>
      <c r="AE303">
        <v>74</v>
      </c>
      <c r="AF303">
        <v>0</v>
      </c>
      <c r="AG303">
        <v>5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739</v>
      </c>
      <c r="B304" t="s">
        <v>79</v>
      </c>
      <c r="C304" t="s">
        <v>433</v>
      </c>
      <c r="D304" t="s">
        <v>81</v>
      </c>
      <c r="E304" s="2" t="str">
        <f>HYPERLINK("capsilon://?command=openfolder&amp;siteaddress=envoy.emaiq-na2.net&amp;folderid=FX4F7E3A24-C15D-F096-9457-533E62181841","FX2201206")</f>
        <v>FX2201206</v>
      </c>
      <c r="F304" t="s">
        <v>19</v>
      </c>
      <c r="G304" t="s">
        <v>19</v>
      </c>
      <c r="H304" t="s">
        <v>82</v>
      </c>
      <c r="I304" t="s">
        <v>740</v>
      </c>
      <c r="J304">
        <v>66</v>
      </c>
      <c r="K304" t="s">
        <v>84</v>
      </c>
      <c r="L304" t="s">
        <v>85</v>
      </c>
      <c r="M304" t="s">
        <v>86</v>
      </c>
      <c r="N304">
        <v>2</v>
      </c>
      <c r="O304" s="1">
        <v>44587.499027777776</v>
      </c>
      <c r="P304" s="1">
        <v>44587.610729166663</v>
      </c>
      <c r="Q304">
        <v>9135</v>
      </c>
      <c r="R304">
        <v>516</v>
      </c>
      <c r="S304" t="b">
        <v>0</v>
      </c>
      <c r="T304" t="s">
        <v>87</v>
      </c>
      <c r="U304" t="b">
        <v>0</v>
      </c>
      <c r="V304" t="s">
        <v>103</v>
      </c>
      <c r="W304" s="1">
        <v>44587.573437500003</v>
      </c>
      <c r="X304">
        <v>246</v>
      </c>
      <c r="Y304">
        <v>52</v>
      </c>
      <c r="Z304">
        <v>0</v>
      </c>
      <c r="AA304">
        <v>52</v>
      </c>
      <c r="AB304">
        <v>0</v>
      </c>
      <c r="AC304">
        <v>45</v>
      </c>
      <c r="AD304">
        <v>14</v>
      </c>
      <c r="AE304">
        <v>0</v>
      </c>
      <c r="AF304">
        <v>0</v>
      </c>
      <c r="AG304">
        <v>0</v>
      </c>
      <c r="AH304" t="s">
        <v>99</v>
      </c>
      <c r="AI304" s="1">
        <v>44587.610729166663</v>
      </c>
      <c r="AJ304">
        <v>243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741</v>
      </c>
      <c r="B305" t="s">
        <v>79</v>
      </c>
      <c r="C305" t="s">
        <v>729</v>
      </c>
      <c r="D305" t="s">
        <v>81</v>
      </c>
      <c r="E305" s="2" t="str">
        <f>HYPERLINK("capsilon://?command=openfolder&amp;siteaddress=envoy.emaiq-na2.net&amp;folderid=FXC538FBE3-4B48-7205-D7B0-6C3596239E78","FX2201422")</f>
        <v>FX2201422</v>
      </c>
      <c r="F305" t="s">
        <v>19</v>
      </c>
      <c r="G305" t="s">
        <v>19</v>
      </c>
      <c r="H305" t="s">
        <v>82</v>
      </c>
      <c r="I305" t="s">
        <v>730</v>
      </c>
      <c r="J305">
        <v>750</v>
      </c>
      <c r="K305" t="s">
        <v>84</v>
      </c>
      <c r="L305" t="s">
        <v>85</v>
      </c>
      <c r="M305" t="s">
        <v>86</v>
      </c>
      <c r="N305">
        <v>2</v>
      </c>
      <c r="O305" s="1">
        <v>44587.502789351849</v>
      </c>
      <c r="P305" s="1">
        <v>44587.601550925923</v>
      </c>
      <c r="Q305">
        <v>2927</v>
      </c>
      <c r="R305">
        <v>5606</v>
      </c>
      <c r="S305" t="b">
        <v>0</v>
      </c>
      <c r="T305" t="s">
        <v>87</v>
      </c>
      <c r="U305" t="b">
        <v>1</v>
      </c>
      <c r="V305" t="s">
        <v>103</v>
      </c>
      <c r="W305" s="1">
        <v>44587.5705787037</v>
      </c>
      <c r="X305">
        <v>3044</v>
      </c>
      <c r="Y305">
        <v>539</v>
      </c>
      <c r="Z305">
        <v>0</v>
      </c>
      <c r="AA305">
        <v>539</v>
      </c>
      <c r="AB305">
        <v>516</v>
      </c>
      <c r="AC305">
        <v>228</v>
      </c>
      <c r="AD305">
        <v>211</v>
      </c>
      <c r="AE305">
        <v>0</v>
      </c>
      <c r="AF305">
        <v>0</v>
      </c>
      <c r="AG305">
        <v>0</v>
      </c>
      <c r="AH305" t="s">
        <v>99</v>
      </c>
      <c r="AI305" s="1">
        <v>44587.601550925923</v>
      </c>
      <c r="AJ305">
        <v>2355</v>
      </c>
      <c r="AK305">
        <v>4</v>
      </c>
      <c r="AL305">
        <v>0</v>
      </c>
      <c r="AM305">
        <v>4</v>
      </c>
      <c r="AN305">
        <v>258</v>
      </c>
      <c r="AO305">
        <v>4</v>
      </c>
      <c r="AP305">
        <v>207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742</v>
      </c>
      <c r="B306" t="s">
        <v>79</v>
      </c>
      <c r="C306" t="s">
        <v>737</v>
      </c>
      <c r="D306" t="s">
        <v>81</v>
      </c>
      <c r="E306" s="2" t="str">
        <f>HYPERLINK("capsilon://?command=openfolder&amp;siteaddress=envoy.emaiq-na2.net&amp;folderid=FX86DFD52A-59A3-9ED0-749B-5DA2E864011D","FX2201411")</f>
        <v>FX2201411</v>
      </c>
      <c r="F306" t="s">
        <v>19</v>
      </c>
      <c r="G306" t="s">
        <v>19</v>
      </c>
      <c r="H306" t="s">
        <v>82</v>
      </c>
      <c r="I306" t="s">
        <v>738</v>
      </c>
      <c r="J306">
        <v>190</v>
      </c>
      <c r="K306" t="s">
        <v>84</v>
      </c>
      <c r="L306" t="s">
        <v>85</v>
      </c>
      <c r="M306" t="s">
        <v>86</v>
      </c>
      <c r="N306">
        <v>2</v>
      </c>
      <c r="O306" s="1">
        <v>44587.508356481485</v>
      </c>
      <c r="P306" s="1">
        <v>44587.568877314814</v>
      </c>
      <c r="Q306">
        <v>2817</v>
      </c>
      <c r="R306">
        <v>2412</v>
      </c>
      <c r="S306" t="b">
        <v>0</v>
      </c>
      <c r="T306" t="s">
        <v>87</v>
      </c>
      <c r="U306" t="b">
        <v>1</v>
      </c>
      <c r="V306" t="s">
        <v>103</v>
      </c>
      <c r="W306" s="1">
        <v>44587.530023148145</v>
      </c>
      <c r="X306">
        <v>1169</v>
      </c>
      <c r="Y306">
        <v>228</v>
      </c>
      <c r="Z306">
        <v>0</v>
      </c>
      <c r="AA306">
        <v>228</v>
      </c>
      <c r="AB306">
        <v>148</v>
      </c>
      <c r="AC306">
        <v>95</v>
      </c>
      <c r="AD306">
        <v>-38</v>
      </c>
      <c r="AE306">
        <v>0</v>
      </c>
      <c r="AF306">
        <v>0</v>
      </c>
      <c r="AG306">
        <v>0</v>
      </c>
      <c r="AH306" t="s">
        <v>99</v>
      </c>
      <c r="AI306" s="1">
        <v>44587.568877314814</v>
      </c>
      <c r="AJ306">
        <v>1233</v>
      </c>
      <c r="AK306">
        <v>2</v>
      </c>
      <c r="AL306">
        <v>0</v>
      </c>
      <c r="AM306">
        <v>2</v>
      </c>
      <c r="AN306">
        <v>148</v>
      </c>
      <c r="AO306">
        <v>2</v>
      </c>
      <c r="AP306">
        <v>-40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743</v>
      </c>
      <c r="B307" t="s">
        <v>79</v>
      </c>
      <c r="C307" t="s">
        <v>469</v>
      </c>
      <c r="D307" t="s">
        <v>81</v>
      </c>
      <c r="E307" s="2" t="str">
        <f>HYPERLINK("capsilon://?command=openfolder&amp;siteaddress=envoy.emaiq-na2.net&amp;folderid=FXE9F3A0A4-4623-55F5-07B9-6AA51FA674DE","FX2201284")</f>
        <v>FX2201284</v>
      </c>
      <c r="F307" t="s">
        <v>19</v>
      </c>
      <c r="G307" t="s">
        <v>19</v>
      </c>
      <c r="H307" t="s">
        <v>82</v>
      </c>
      <c r="I307" t="s">
        <v>744</v>
      </c>
      <c r="J307">
        <v>32</v>
      </c>
      <c r="K307" t="s">
        <v>84</v>
      </c>
      <c r="L307" t="s">
        <v>85</v>
      </c>
      <c r="M307" t="s">
        <v>86</v>
      </c>
      <c r="N307">
        <v>2</v>
      </c>
      <c r="O307" s="1">
        <v>44587.531319444446</v>
      </c>
      <c r="P307" s="1">
        <v>44587.610960648148</v>
      </c>
      <c r="Q307">
        <v>6837</v>
      </c>
      <c r="R307">
        <v>44</v>
      </c>
      <c r="S307" t="b">
        <v>0</v>
      </c>
      <c r="T307" t="s">
        <v>87</v>
      </c>
      <c r="U307" t="b">
        <v>0</v>
      </c>
      <c r="V307" t="s">
        <v>103</v>
      </c>
      <c r="W307" s="1">
        <v>44587.573738425926</v>
      </c>
      <c r="X307">
        <v>25</v>
      </c>
      <c r="Y307">
        <v>0</v>
      </c>
      <c r="Z307">
        <v>0</v>
      </c>
      <c r="AA307">
        <v>0</v>
      </c>
      <c r="AB307">
        <v>27</v>
      </c>
      <c r="AC307">
        <v>0</v>
      </c>
      <c r="AD307">
        <v>32</v>
      </c>
      <c r="AE307">
        <v>0</v>
      </c>
      <c r="AF307">
        <v>0</v>
      </c>
      <c r="AG307">
        <v>0</v>
      </c>
      <c r="AH307" t="s">
        <v>99</v>
      </c>
      <c r="AI307" s="1">
        <v>44587.610960648148</v>
      </c>
      <c r="AJ307">
        <v>19</v>
      </c>
      <c r="AK307">
        <v>0</v>
      </c>
      <c r="AL307">
        <v>0</v>
      </c>
      <c r="AM307">
        <v>0</v>
      </c>
      <c r="AN307">
        <v>27</v>
      </c>
      <c r="AO307">
        <v>0</v>
      </c>
      <c r="AP307">
        <v>32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745</v>
      </c>
      <c r="B308" t="s">
        <v>79</v>
      </c>
      <c r="C308" t="s">
        <v>297</v>
      </c>
      <c r="D308" t="s">
        <v>81</v>
      </c>
      <c r="E308" s="2" t="str">
        <f>HYPERLINK("capsilon://?command=openfolder&amp;siteaddress=envoy.emaiq-na2.net&amp;folderid=FX134F967F-649B-8E51-6B30-8D10BE26AA3A","FX2112273")</f>
        <v>FX2112273</v>
      </c>
      <c r="F308" t="s">
        <v>19</v>
      </c>
      <c r="G308" t="s">
        <v>19</v>
      </c>
      <c r="H308" t="s">
        <v>82</v>
      </c>
      <c r="I308" t="s">
        <v>746</v>
      </c>
      <c r="J308">
        <v>152</v>
      </c>
      <c r="K308" t="s">
        <v>84</v>
      </c>
      <c r="L308" t="s">
        <v>85</v>
      </c>
      <c r="M308" t="s">
        <v>86</v>
      </c>
      <c r="N308">
        <v>2</v>
      </c>
      <c r="O308" s="1">
        <v>44587.555648148147</v>
      </c>
      <c r="P308" s="1">
        <v>44587.612256944441</v>
      </c>
      <c r="Q308">
        <v>4689</v>
      </c>
      <c r="R308">
        <v>202</v>
      </c>
      <c r="S308" t="b">
        <v>0</v>
      </c>
      <c r="T308" t="s">
        <v>87</v>
      </c>
      <c r="U308" t="b">
        <v>0</v>
      </c>
      <c r="V308" t="s">
        <v>103</v>
      </c>
      <c r="W308" s="1">
        <v>44587.574791666666</v>
      </c>
      <c r="X308">
        <v>91</v>
      </c>
      <c r="Y308">
        <v>0</v>
      </c>
      <c r="Z308">
        <v>0</v>
      </c>
      <c r="AA308">
        <v>0</v>
      </c>
      <c r="AB308">
        <v>148</v>
      </c>
      <c r="AC308">
        <v>0</v>
      </c>
      <c r="AD308">
        <v>152</v>
      </c>
      <c r="AE308">
        <v>0</v>
      </c>
      <c r="AF308">
        <v>0</v>
      </c>
      <c r="AG308">
        <v>0</v>
      </c>
      <c r="AH308" t="s">
        <v>99</v>
      </c>
      <c r="AI308" s="1">
        <v>44587.612256944441</v>
      </c>
      <c r="AJ308">
        <v>111</v>
      </c>
      <c r="AK308">
        <v>0</v>
      </c>
      <c r="AL308">
        <v>0</v>
      </c>
      <c r="AM308">
        <v>0</v>
      </c>
      <c r="AN308">
        <v>148</v>
      </c>
      <c r="AO308">
        <v>0</v>
      </c>
      <c r="AP308">
        <v>152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747</v>
      </c>
      <c r="B309" t="s">
        <v>79</v>
      </c>
      <c r="C309" t="s">
        <v>371</v>
      </c>
      <c r="D309" t="s">
        <v>81</v>
      </c>
      <c r="E309" s="2" t="str">
        <f>HYPERLINK("capsilon://?command=openfolder&amp;siteaddress=envoy.emaiq-na2.net&amp;folderid=FX4FCAA7E3-26E0-86A2-4FA1-6B2A779DF8E2","FX2112148")</f>
        <v>FX2112148</v>
      </c>
      <c r="F309" t="s">
        <v>19</v>
      </c>
      <c r="G309" t="s">
        <v>19</v>
      </c>
      <c r="H309" t="s">
        <v>82</v>
      </c>
      <c r="I309" t="s">
        <v>748</v>
      </c>
      <c r="J309">
        <v>66</v>
      </c>
      <c r="K309" t="s">
        <v>84</v>
      </c>
      <c r="L309" t="s">
        <v>85</v>
      </c>
      <c r="M309" t="s">
        <v>86</v>
      </c>
      <c r="N309">
        <v>2</v>
      </c>
      <c r="O309" s="1">
        <v>44568.538182870368</v>
      </c>
      <c r="P309" s="1">
        <v>44568.621898148151</v>
      </c>
      <c r="Q309">
        <v>5692</v>
      </c>
      <c r="R309">
        <v>1541</v>
      </c>
      <c r="S309" t="b">
        <v>0</v>
      </c>
      <c r="T309" t="s">
        <v>87</v>
      </c>
      <c r="U309" t="b">
        <v>0</v>
      </c>
      <c r="V309" t="s">
        <v>103</v>
      </c>
      <c r="W309" s="1">
        <v>44568.565057870372</v>
      </c>
      <c r="X309">
        <v>1255</v>
      </c>
      <c r="Y309">
        <v>52</v>
      </c>
      <c r="Z309">
        <v>0</v>
      </c>
      <c r="AA309">
        <v>52</v>
      </c>
      <c r="AB309">
        <v>0</v>
      </c>
      <c r="AC309">
        <v>35</v>
      </c>
      <c r="AD309">
        <v>14</v>
      </c>
      <c r="AE309">
        <v>0</v>
      </c>
      <c r="AF309">
        <v>0</v>
      </c>
      <c r="AG309">
        <v>0</v>
      </c>
      <c r="AH309" t="s">
        <v>99</v>
      </c>
      <c r="AI309" s="1">
        <v>44568.621898148151</v>
      </c>
      <c r="AJ309">
        <v>286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14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749</v>
      </c>
      <c r="B310" t="s">
        <v>79</v>
      </c>
      <c r="C310" t="s">
        <v>750</v>
      </c>
      <c r="D310" t="s">
        <v>81</v>
      </c>
      <c r="E310" s="2" t="str">
        <f>HYPERLINK("capsilon://?command=openfolder&amp;siteaddress=envoy.emaiq-na2.net&amp;folderid=FXD731D1C4-3D75-BDF9-9947-B567F91CD878","FX2201432")</f>
        <v>FX2201432</v>
      </c>
      <c r="F310" t="s">
        <v>19</v>
      </c>
      <c r="G310" t="s">
        <v>19</v>
      </c>
      <c r="H310" t="s">
        <v>82</v>
      </c>
      <c r="I310" t="s">
        <v>751</v>
      </c>
      <c r="J310">
        <v>118</v>
      </c>
      <c r="K310" t="s">
        <v>84</v>
      </c>
      <c r="L310" t="s">
        <v>85</v>
      </c>
      <c r="M310" t="s">
        <v>86</v>
      </c>
      <c r="N310">
        <v>1</v>
      </c>
      <c r="O310" s="1">
        <v>44587.559293981481</v>
      </c>
      <c r="P310" s="1">
        <v>44587.576215277775</v>
      </c>
      <c r="Q310">
        <v>1340</v>
      </c>
      <c r="R310">
        <v>122</v>
      </c>
      <c r="S310" t="b">
        <v>0</v>
      </c>
      <c r="T310" t="s">
        <v>87</v>
      </c>
      <c r="U310" t="b">
        <v>0</v>
      </c>
      <c r="V310" t="s">
        <v>103</v>
      </c>
      <c r="W310" s="1">
        <v>44587.576215277775</v>
      </c>
      <c r="X310">
        <v>122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118</v>
      </c>
      <c r="AE310">
        <v>113</v>
      </c>
      <c r="AF310">
        <v>0</v>
      </c>
      <c r="AG310">
        <v>2</v>
      </c>
      <c r="AH310" t="s">
        <v>87</v>
      </c>
      <c r="AI310" t="s">
        <v>87</v>
      </c>
      <c r="AJ310" t="s">
        <v>87</v>
      </c>
      <c r="AK310" t="s">
        <v>87</v>
      </c>
      <c r="AL310" t="s">
        <v>87</v>
      </c>
      <c r="AM310" t="s">
        <v>87</v>
      </c>
      <c r="AN310" t="s">
        <v>87</v>
      </c>
      <c r="AO310" t="s">
        <v>87</v>
      </c>
      <c r="AP310" t="s">
        <v>87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752</v>
      </c>
      <c r="B311" t="s">
        <v>79</v>
      </c>
      <c r="C311" t="s">
        <v>753</v>
      </c>
      <c r="D311" t="s">
        <v>81</v>
      </c>
      <c r="E311" s="2" t="str">
        <f>HYPERLINK("capsilon://?command=openfolder&amp;siteaddress=envoy.emaiq-na2.net&amp;folderid=FX6CD10E20-69D7-44A1-AF66-7C57850BE170","FX2201395")</f>
        <v>FX2201395</v>
      </c>
      <c r="F311" t="s">
        <v>19</v>
      </c>
      <c r="G311" t="s">
        <v>19</v>
      </c>
      <c r="H311" t="s">
        <v>82</v>
      </c>
      <c r="I311" t="s">
        <v>754</v>
      </c>
      <c r="J311">
        <v>56</v>
      </c>
      <c r="K311" t="s">
        <v>84</v>
      </c>
      <c r="L311" t="s">
        <v>85</v>
      </c>
      <c r="M311" t="s">
        <v>86</v>
      </c>
      <c r="N311">
        <v>2</v>
      </c>
      <c r="O311" s="1">
        <v>44587.571898148148</v>
      </c>
      <c r="P311" s="1">
        <v>44587.61515046296</v>
      </c>
      <c r="Q311">
        <v>3324</v>
      </c>
      <c r="R311">
        <v>413</v>
      </c>
      <c r="S311" t="b">
        <v>0</v>
      </c>
      <c r="T311" t="s">
        <v>87</v>
      </c>
      <c r="U311" t="b">
        <v>0</v>
      </c>
      <c r="V311" t="s">
        <v>103</v>
      </c>
      <c r="W311" s="1">
        <v>44587.578113425923</v>
      </c>
      <c r="X311">
        <v>164</v>
      </c>
      <c r="Y311">
        <v>42</v>
      </c>
      <c r="Z311">
        <v>0</v>
      </c>
      <c r="AA311">
        <v>42</v>
      </c>
      <c r="AB311">
        <v>0</v>
      </c>
      <c r="AC311">
        <v>5</v>
      </c>
      <c r="AD311">
        <v>14</v>
      </c>
      <c r="AE311">
        <v>0</v>
      </c>
      <c r="AF311">
        <v>0</v>
      </c>
      <c r="AG311">
        <v>0</v>
      </c>
      <c r="AH311" t="s">
        <v>99</v>
      </c>
      <c r="AI311" s="1">
        <v>44587.61515046296</v>
      </c>
      <c r="AJ311">
        <v>249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14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755</v>
      </c>
      <c r="B312" t="s">
        <v>79</v>
      </c>
      <c r="C312" t="s">
        <v>750</v>
      </c>
      <c r="D312" t="s">
        <v>81</v>
      </c>
      <c r="E312" s="2" t="str">
        <f>HYPERLINK("capsilon://?command=openfolder&amp;siteaddress=envoy.emaiq-na2.net&amp;folderid=FXD731D1C4-3D75-BDF9-9947-B567F91CD878","FX2201432")</f>
        <v>FX2201432</v>
      </c>
      <c r="F312" t="s">
        <v>19</v>
      </c>
      <c r="G312" t="s">
        <v>19</v>
      </c>
      <c r="H312" t="s">
        <v>82</v>
      </c>
      <c r="I312" t="s">
        <v>751</v>
      </c>
      <c r="J312">
        <v>214</v>
      </c>
      <c r="K312" t="s">
        <v>84</v>
      </c>
      <c r="L312" t="s">
        <v>85</v>
      </c>
      <c r="M312" t="s">
        <v>86</v>
      </c>
      <c r="N312">
        <v>2</v>
      </c>
      <c r="O312" s="1">
        <v>44587.577905092592</v>
      </c>
      <c r="P312" s="1">
        <v>44587.607905092591</v>
      </c>
      <c r="Q312">
        <v>1247</v>
      </c>
      <c r="R312">
        <v>1345</v>
      </c>
      <c r="S312" t="b">
        <v>0</v>
      </c>
      <c r="T312" t="s">
        <v>87</v>
      </c>
      <c r="U312" t="b">
        <v>1</v>
      </c>
      <c r="V312" t="s">
        <v>103</v>
      </c>
      <c r="W312" s="1">
        <v>44587.58734953704</v>
      </c>
      <c r="X312">
        <v>797</v>
      </c>
      <c r="Y312">
        <v>204</v>
      </c>
      <c r="Z312">
        <v>0</v>
      </c>
      <c r="AA312">
        <v>204</v>
      </c>
      <c r="AB312">
        <v>0</v>
      </c>
      <c r="AC312">
        <v>132</v>
      </c>
      <c r="AD312">
        <v>10</v>
      </c>
      <c r="AE312">
        <v>0</v>
      </c>
      <c r="AF312">
        <v>0</v>
      </c>
      <c r="AG312">
        <v>0</v>
      </c>
      <c r="AH312" t="s">
        <v>99</v>
      </c>
      <c r="AI312" s="1">
        <v>44587.607905092591</v>
      </c>
      <c r="AJ312">
        <v>548</v>
      </c>
      <c r="AK312">
        <v>0</v>
      </c>
      <c r="AL312">
        <v>0</v>
      </c>
      <c r="AM312">
        <v>0</v>
      </c>
      <c r="AN312">
        <v>0</v>
      </c>
      <c r="AO312">
        <v>3</v>
      </c>
      <c r="AP312">
        <v>10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756</v>
      </c>
      <c r="B313" t="s">
        <v>79</v>
      </c>
      <c r="C313" t="s">
        <v>604</v>
      </c>
      <c r="D313" t="s">
        <v>81</v>
      </c>
      <c r="E313" s="2" t="str">
        <f>HYPERLINK("capsilon://?command=openfolder&amp;siteaddress=envoy.emaiq-na2.net&amp;folderid=FX0CAEA502-26FB-8ABA-468B-229D30442038","FX2201254")</f>
        <v>FX2201254</v>
      </c>
      <c r="F313" t="s">
        <v>19</v>
      </c>
      <c r="G313" t="s">
        <v>19</v>
      </c>
      <c r="H313" t="s">
        <v>82</v>
      </c>
      <c r="I313" t="s">
        <v>757</v>
      </c>
      <c r="J313">
        <v>248</v>
      </c>
      <c r="K313" t="s">
        <v>84</v>
      </c>
      <c r="L313" t="s">
        <v>85</v>
      </c>
      <c r="M313" t="s">
        <v>86</v>
      </c>
      <c r="N313">
        <v>1</v>
      </c>
      <c r="O313" s="1">
        <v>44587.6091087963</v>
      </c>
      <c r="P313" s="1">
        <v>44587.624108796299</v>
      </c>
      <c r="Q313">
        <v>995</v>
      </c>
      <c r="R313">
        <v>301</v>
      </c>
      <c r="S313" t="b">
        <v>0</v>
      </c>
      <c r="T313" t="s">
        <v>87</v>
      </c>
      <c r="U313" t="b">
        <v>0</v>
      </c>
      <c r="V313" t="s">
        <v>103</v>
      </c>
      <c r="W313" s="1">
        <v>44587.624108796299</v>
      </c>
      <c r="X313">
        <v>292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248</v>
      </c>
      <c r="AE313">
        <v>231</v>
      </c>
      <c r="AF313">
        <v>0</v>
      </c>
      <c r="AG313">
        <v>4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758</v>
      </c>
      <c r="B314" t="s">
        <v>79</v>
      </c>
      <c r="C314" t="s">
        <v>604</v>
      </c>
      <c r="D314" t="s">
        <v>81</v>
      </c>
      <c r="E314" s="2" t="str">
        <f>HYPERLINK("capsilon://?command=openfolder&amp;siteaddress=envoy.emaiq-na2.net&amp;folderid=FX0CAEA502-26FB-8ABA-468B-229D30442038","FX2201254")</f>
        <v>FX2201254</v>
      </c>
      <c r="F314" t="s">
        <v>19</v>
      </c>
      <c r="G314" t="s">
        <v>19</v>
      </c>
      <c r="H314" t="s">
        <v>82</v>
      </c>
      <c r="I314" t="s">
        <v>757</v>
      </c>
      <c r="J314">
        <v>323</v>
      </c>
      <c r="K314" t="s">
        <v>84</v>
      </c>
      <c r="L314" t="s">
        <v>85</v>
      </c>
      <c r="M314" t="s">
        <v>86</v>
      </c>
      <c r="N314">
        <v>2</v>
      </c>
      <c r="O314" s="1">
        <v>44587.625567129631</v>
      </c>
      <c r="P314" s="1">
        <v>44587.642928240741</v>
      </c>
      <c r="Q314">
        <v>322</v>
      </c>
      <c r="R314">
        <v>1178</v>
      </c>
      <c r="S314" t="b">
        <v>0</v>
      </c>
      <c r="T314" t="s">
        <v>87</v>
      </c>
      <c r="U314" t="b">
        <v>1</v>
      </c>
      <c r="V314" t="s">
        <v>103</v>
      </c>
      <c r="W314" s="1">
        <v>44587.635625000003</v>
      </c>
      <c r="X314">
        <v>711</v>
      </c>
      <c r="Y314">
        <v>160</v>
      </c>
      <c r="Z314">
        <v>0</v>
      </c>
      <c r="AA314">
        <v>160</v>
      </c>
      <c r="AB314">
        <v>105</v>
      </c>
      <c r="AC314">
        <v>25</v>
      </c>
      <c r="AD314">
        <v>163</v>
      </c>
      <c r="AE314">
        <v>0</v>
      </c>
      <c r="AF314">
        <v>0</v>
      </c>
      <c r="AG314">
        <v>0</v>
      </c>
      <c r="AH314" t="s">
        <v>99</v>
      </c>
      <c r="AI314" s="1">
        <v>44587.642928240741</v>
      </c>
      <c r="AJ314">
        <v>467</v>
      </c>
      <c r="AK314">
        <v>0</v>
      </c>
      <c r="AL314">
        <v>0</v>
      </c>
      <c r="AM314">
        <v>0</v>
      </c>
      <c r="AN314">
        <v>105</v>
      </c>
      <c r="AO314">
        <v>0</v>
      </c>
      <c r="AP314">
        <v>163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759</v>
      </c>
      <c r="B315" t="s">
        <v>79</v>
      </c>
      <c r="C315" t="s">
        <v>723</v>
      </c>
      <c r="D315" t="s">
        <v>81</v>
      </c>
      <c r="E315" s="2" t="str">
        <f>HYPERLINK("capsilon://?command=openfolder&amp;siteaddress=envoy.emaiq-na2.net&amp;folderid=FX06F999DA-F444-4E85-5408-391E54A75439","FX2201212")</f>
        <v>FX2201212</v>
      </c>
      <c r="F315" t="s">
        <v>19</v>
      </c>
      <c r="G315" t="s">
        <v>19</v>
      </c>
      <c r="H315" t="s">
        <v>82</v>
      </c>
      <c r="I315" t="s">
        <v>760</v>
      </c>
      <c r="J315">
        <v>21</v>
      </c>
      <c r="K315" t="s">
        <v>84</v>
      </c>
      <c r="L315" t="s">
        <v>85</v>
      </c>
      <c r="M315" t="s">
        <v>86</v>
      </c>
      <c r="N315">
        <v>2</v>
      </c>
      <c r="O315" s="1">
        <v>44587.63008101852</v>
      </c>
      <c r="P315" s="1">
        <v>44587.643148148149</v>
      </c>
      <c r="Q315">
        <v>1065</v>
      </c>
      <c r="R315">
        <v>64</v>
      </c>
      <c r="S315" t="b">
        <v>0</v>
      </c>
      <c r="T315" t="s">
        <v>87</v>
      </c>
      <c r="U315" t="b">
        <v>0</v>
      </c>
      <c r="V315" t="s">
        <v>103</v>
      </c>
      <c r="W315" s="1">
        <v>44587.63616898148</v>
      </c>
      <c r="X315">
        <v>46</v>
      </c>
      <c r="Y315">
        <v>0</v>
      </c>
      <c r="Z315">
        <v>0</v>
      </c>
      <c r="AA315">
        <v>0</v>
      </c>
      <c r="AB315">
        <v>9</v>
      </c>
      <c r="AC315">
        <v>0</v>
      </c>
      <c r="AD315">
        <v>21</v>
      </c>
      <c r="AE315">
        <v>0</v>
      </c>
      <c r="AF315">
        <v>0</v>
      </c>
      <c r="AG315">
        <v>0</v>
      </c>
      <c r="AH315" t="s">
        <v>99</v>
      </c>
      <c r="AI315" s="1">
        <v>44587.643148148149</v>
      </c>
      <c r="AJ315">
        <v>18</v>
      </c>
      <c r="AK315">
        <v>0</v>
      </c>
      <c r="AL315">
        <v>0</v>
      </c>
      <c r="AM315">
        <v>0</v>
      </c>
      <c r="AN315">
        <v>9</v>
      </c>
      <c r="AO315">
        <v>0</v>
      </c>
      <c r="AP315">
        <v>21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761</v>
      </c>
      <c r="B316" t="s">
        <v>79</v>
      </c>
      <c r="C316" t="s">
        <v>609</v>
      </c>
      <c r="D316" t="s">
        <v>81</v>
      </c>
      <c r="E316" s="2" t="str">
        <f>HYPERLINK("capsilon://?command=openfolder&amp;siteaddress=envoy.emaiq-na2.net&amp;folderid=FXA5AB9424-4220-E660-31FC-612C6407FDEB","FX2201340")</f>
        <v>FX2201340</v>
      </c>
      <c r="F316" t="s">
        <v>19</v>
      </c>
      <c r="G316" t="s">
        <v>19</v>
      </c>
      <c r="H316" t="s">
        <v>82</v>
      </c>
      <c r="I316" t="s">
        <v>762</v>
      </c>
      <c r="J316">
        <v>66</v>
      </c>
      <c r="K316" t="s">
        <v>84</v>
      </c>
      <c r="L316" t="s">
        <v>85</v>
      </c>
      <c r="M316" t="s">
        <v>86</v>
      </c>
      <c r="N316">
        <v>1</v>
      </c>
      <c r="O316" s="1">
        <v>44587.631851851853</v>
      </c>
      <c r="P316" s="1">
        <v>44587.642523148148</v>
      </c>
      <c r="Q316">
        <v>750</v>
      </c>
      <c r="R316">
        <v>172</v>
      </c>
      <c r="S316" t="b">
        <v>0</v>
      </c>
      <c r="T316" t="s">
        <v>87</v>
      </c>
      <c r="U316" t="b">
        <v>0</v>
      </c>
      <c r="V316" t="s">
        <v>103</v>
      </c>
      <c r="W316" s="1">
        <v>44587.642523148148</v>
      </c>
      <c r="X316">
        <v>158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66</v>
      </c>
      <c r="AE316">
        <v>52</v>
      </c>
      <c r="AF316">
        <v>0</v>
      </c>
      <c r="AG316">
        <v>2</v>
      </c>
      <c r="AH316" t="s">
        <v>87</v>
      </c>
      <c r="AI316" t="s">
        <v>87</v>
      </c>
      <c r="AJ316" t="s">
        <v>87</v>
      </c>
      <c r="AK316" t="s">
        <v>87</v>
      </c>
      <c r="AL316" t="s">
        <v>87</v>
      </c>
      <c r="AM316" t="s">
        <v>87</v>
      </c>
      <c r="AN316" t="s">
        <v>87</v>
      </c>
      <c r="AO316" t="s">
        <v>87</v>
      </c>
      <c r="AP316" t="s">
        <v>87</v>
      </c>
      <c r="AQ316" t="s">
        <v>87</v>
      </c>
      <c r="AR316" t="s">
        <v>87</v>
      </c>
      <c r="AS316" t="s">
        <v>87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763</v>
      </c>
      <c r="B317" t="s">
        <v>79</v>
      </c>
      <c r="C317" t="s">
        <v>609</v>
      </c>
      <c r="D317" t="s">
        <v>81</v>
      </c>
      <c r="E317" s="2" t="str">
        <f>HYPERLINK("capsilon://?command=openfolder&amp;siteaddress=envoy.emaiq-na2.net&amp;folderid=FXA5AB9424-4220-E660-31FC-612C6407FDEB","FX2201340")</f>
        <v>FX2201340</v>
      </c>
      <c r="F317" t="s">
        <v>19</v>
      </c>
      <c r="G317" t="s">
        <v>19</v>
      </c>
      <c r="H317" t="s">
        <v>82</v>
      </c>
      <c r="I317" t="s">
        <v>764</v>
      </c>
      <c r="J317">
        <v>38</v>
      </c>
      <c r="K317" t="s">
        <v>84</v>
      </c>
      <c r="L317" t="s">
        <v>85</v>
      </c>
      <c r="M317" t="s">
        <v>86</v>
      </c>
      <c r="N317">
        <v>2</v>
      </c>
      <c r="O317" s="1">
        <v>44587.63553240741</v>
      </c>
      <c r="P317" s="1">
        <v>44587.663587962961</v>
      </c>
      <c r="Q317">
        <v>2049</v>
      </c>
      <c r="R317">
        <v>375</v>
      </c>
      <c r="S317" t="b">
        <v>0</v>
      </c>
      <c r="T317" t="s">
        <v>87</v>
      </c>
      <c r="U317" t="b">
        <v>0</v>
      </c>
      <c r="V317" t="s">
        <v>103</v>
      </c>
      <c r="W317" s="1">
        <v>44587.644120370373</v>
      </c>
      <c r="X317">
        <v>137</v>
      </c>
      <c r="Y317">
        <v>37</v>
      </c>
      <c r="Z317">
        <v>0</v>
      </c>
      <c r="AA317">
        <v>37</v>
      </c>
      <c r="AB317">
        <v>0</v>
      </c>
      <c r="AC317">
        <v>21</v>
      </c>
      <c r="AD317">
        <v>1</v>
      </c>
      <c r="AE317">
        <v>0</v>
      </c>
      <c r="AF317">
        <v>0</v>
      </c>
      <c r="AG317">
        <v>0</v>
      </c>
      <c r="AH317" t="s">
        <v>99</v>
      </c>
      <c r="AI317" s="1">
        <v>44587.663587962961</v>
      </c>
      <c r="AJ317">
        <v>186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765</v>
      </c>
      <c r="B318" t="s">
        <v>79</v>
      </c>
      <c r="C318" t="s">
        <v>609</v>
      </c>
      <c r="D318" t="s">
        <v>81</v>
      </c>
      <c r="E318" s="2" t="str">
        <f>HYPERLINK("capsilon://?command=openfolder&amp;siteaddress=envoy.emaiq-na2.net&amp;folderid=FXA5AB9424-4220-E660-31FC-612C6407FDEB","FX2201340")</f>
        <v>FX2201340</v>
      </c>
      <c r="F318" t="s">
        <v>19</v>
      </c>
      <c r="G318" t="s">
        <v>19</v>
      </c>
      <c r="H318" t="s">
        <v>82</v>
      </c>
      <c r="I318" t="s">
        <v>762</v>
      </c>
      <c r="J318">
        <v>76</v>
      </c>
      <c r="K318" t="s">
        <v>84</v>
      </c>
      <c r="L318" t="s">
        <v>85</v>
      </c>
      <c r="M318" t="s">
        <v>86</v>
      </c>
      <c r="N318">
        <v>2</v>
      </c>
      <c r="O318" s="1">
        <v>44587.642893518518</v>
      </c>
      <c r="P318" s="1">
        <v>44587.661423611113</v>
      </c>
      <c r="Q318">
        <v>1023</v>
      </c>
      <c r="R318">
        <v>578</v>
      </c>
      <c r="S318" t="b">
        <v>0</v>
      </c>
      <c r="T318" t="s">
        <v>87</v>
      </c>
      <c r="U318" t="b">
        <v>1</v>
      </c>
      <c r="V318" t="s">
        <v>103</v>
      </c>
      <c r="W318" s="1">
        <v>44587.64570601852</v>
      </c>
      <c r="X318">
        <v>137</v>
      </c>
      <c r="Y318">
        <v>38</v>
      </c>
      <c r="Z318">
        <v>0</v>
      </c>
      <c r="AA318">
        <v>38</v>
      </c>
      <c r="AB318">
        <v>37</v>
      </c>
      <c r="AC318">
        <v>19</v>
      </c>
      <c r="AD318">
        <v>38</v>
      </c>
      <c r="AE318">
        <v>0</v>
      </c>
      <c r="AF318">
        <v>0</v>
      </c>
      <c r="AG318">
        <v>0</v>
      </c>
      <c r="AH318" t="s">
        <v>99</v>
      </c>
      <c r="AI318" s="1">
        <v>44587.661423611113</v>
      </c>
      <c r="AJ318">
        <v>410</v>
      </c>
      <c r="AK318">
        <v>0</v>
      </c>
      <c r="AL318">
        <v>0</v>
      </c>
      <c r="AM318">
        <v>0</v>
      </c>
      <c r="AN318">
        <v>37</v>
      </c>
      <c r="AO318">
        <v>0</v>
      </c>
      <c r="AP318">
        <v>38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766</v>
      </c>
      <c r="B319" t="s">
        <v>79</v>
      </c>
      <c r="C319" t="s">
        <v>227</v>
      </c>
      <c r="D319" t="s">
        <v>81</v>
      </c>
      <c r="E319" s="2" t="str">
        <f>HYPERLINK("capsilon://?command=openfolder&amp;siteaddress=envoy.emaiq-na2.net&amp;folderid=FX26637277-2C8E-046E-30F8-85542DC8DC35","FX211299")</f>
        <v>FX211299</v>
      </c>
      <c r="F319" t="s">
        <v>19</v>
      </c>
      <c r="G319" t="s">
        <v>19</v>
      </c>
      <c r="H319" t="s">
        <v>82</v>
      </c>
      <c r="I319" t="s">
        <v>767</v>
      </c>
      <c r="J319">
        <v>11</v>
      </c>
      <c r="K319" t="s">
        <v>84</v>
      </c>
      <c r="L319" t="s">
        <v>85</v>
      </c>
      <c r="M319" t="s">
        <v>86</v>
      </c>
      <c r="N319">
        <v>2</v>
      </c>
      <c r="O319" s="1">
        <v>44587.654502314814</v>
      </c>
      <c r="P319" s="1">
        <v>44587.686354166668</v>
      </c>
      <c r="Q319">
        <v>2681</v>
      </c>
      <c r="R319">
        <v>71</v>
      </c>
      <c r="S319" t="b">
        <v>0</v>
      </c>
      <c r="T319" t="s">
        <v>87</v>
      </c>
      <c r="U319" t="b">
        <v>0</v>
      </c>
      <c r="V319" t="s">
        <v>103</v>
      </c>
      <c r="W319" s="1">
        <v>44587.67392361111</v>
      </c>
      <c r="X319">
        <v>30</v>
      </c>
      <c r="Y319">
        <v>0</v>
      </c>
      <c r="Z319">
        <v>0</v>
      </c>
      <c r="AA319">
        <v>0</v>
      </c>
      <c r="AB319">
        <v>5</v>
      </c>
      <c r="AC319">
        <v>0</v>
      </c>
      <c r="AD319">
        <v>11</v>
      </c>
      <c r="AE319">
        <v>0</v>
      </c>
      <c r="AF319">
        <v>0</v>
      </c>
      <c r="AG319">
        <v>0</v>
      </c>
      <c r="AH319" t="s">
        <v>99</v>
      </c>
      <c r="AI319" s="1">
        <v>44587.686354166668</v>
      </c>
      <c r="AJ319">
        <v>25</v>
      </c>
      <c r="AK319">
        <v>0</v>
      </c>
      <c r="AL319">
        <v>0</v>
      </c>
      <c r="AM319">
        <v>0</v>
      </c>
      <c r="AN319">
        <v>5</v>
      </c>
      <c r="AO319">
        <v>0</v>
      </c>
      <c r="AP319">
        <v>11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768</v>
      </c>
      <c r="B320" t="s">
        <v>79</v>
      </c>
      <c r="C320" t="s">
        <v>227</v>
      </c>
      <c r="D320" t="s">
        <v>81</v>
      </c>
      <c r="E320" s="2" t="str">
        <f>HYPERLINK("capsilon://?command=openfolder&amp;siteaddress=envoy.emaiq-na2.net&amp;folderid=FX26637277-2C8E-046E-30F8-85542DC8DC35","FX211299")</f>
        <v>FX211299</v>
      </c>
      <c r="F320" t="s">
        <v>19</v>
      </c>
      <c r="G320" t="s">
        <v>19</v>
      </c>
      <c r="H320" t="s">
        <v>82</v>
      </c>
      <c r="I320" t="s">
        <v>769</v>
      </c>
      <c r="J320">
        <v>11</v>
      </c>
      <c r="K320" t="s">
        <v>84</v>
      </c>
      <c r="L320" t="s">
        <v>85</v>
      </c>
      <c r="M320" t="s">
        <v>86</v>
      </c>
      <c r="N320">
        <v>1</v>
      </c>
      <c r="O320" s="1">
        <v>44587.658750000002</v>
      </c>
      <c r="P320" s="1">
        <v>44587.676041666666</v>
      </c>
      <c r="Q320">
        <v>1312</v>
      </c>
      <c r="R320">
        <v>182</v>
      </c>
      <c r="S320" t="b">
        <v>0</v>
      </c>
      <c r="T320" t="s">
        <v>87</v>
      </c>
      <c r="U320" t="b">
        <v>0</v>
      </c>
      <c r="V320" t="s">
        <v>103</v>
      </c>
      <c r="W320" s="1">
        <v>44587.676041666666</v>
      </c>
      <c r="X320">
        <v>182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11</v>
      </c>
      <c r="AE320">
        <v>5</v>
      </c>
      <c r="AF320">
        <v>0</v>
      </c>
      <c r="AG320">
        <v>1</v>
      </c>
      <c r="AH320" t="s">
        <v>87</v>
      </c>
      <c r="AI320" t="s">
        <v>87</v>
      </c>
      <c r="AJ320" t="s">
        <v>87</v>
      </c>
      <c r="AK320" t="s">
        <v>87</v>
      </c>
      <c r="AL320" t="s">
        <v>87</v>
      </c>
      <c r="AM320" t="s">
        <v>87</v>
      </c>
      <c r="AN320" t="s">
        <v>87</v>
      </c>
      <c r="AO320" t="s">
        <v>87</v>
      </c>
      <c r="AP320" t="s">
        <v>87</v>
      </c>
      <c r="AQ320" t="s">
        <v>87</v>
      </c>
      <c r="AR320" t="s">
        <v>87</v>
      </c>
      <c r="AS320" t="s">
        <v>87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770</v>
      </c>
      <c r="B321" t="s">
        <v>79</v>
      </c>
      <c r="C321" t="s">
        <v>548</v>
      </c>
      <c r="D321" t="s">
        <v>81</v>
      </c>
      <c r="E321" s="2" t="str">
        <f>HYPERLINK("capsilon://?command=openfolder&amp;siteaddress=envoy.emaiq-na2.net&amp;folderid=FX7B697A82-01B5-1301-E439-F1AC3C1B8F59","FX2201308")</f>
        <v>FX2201308</v>
      </c>
      <c r="F321" t="s">
        <v>19</v>
      </c>
      <c r="G321" t="s">
        <v>19</v>
      </c>
      <c r="H321" t="s">
        <v>82</v>
      </c>
      <c r="I321" t="s">
        <v>771</v>
      </c>
      <c r="J321">
        <v>21</v>
      </c>
      <c r="K321" t="s">
        <v>84</v>
      </c>
      <c r="L321" t="s">
        <v>85</v>
      </c>
      <c r="M321" t="s">
        <v>86</v>
      </c>
      <c r="N321">
        <v>2</v>
      </c>
      <c r="O321" s="1">
        <v>44587.661736111113</v>
      </c>
      <c r="P321" s="1">
        <v>44587.686585648145</v>
      </c>
      <c r="Q321">
        <v>2081</v>
      </c>
      <c r="R321">
        <v>66</v>
      </c>
      <c r="S321" t="b">
        <v>0</v>
      </c>
      <c r="T321" t="s">
        <v>87</v>
      </c>
      <c r="U321" t="b">
        <v>0</v>
      </c>
      <c r="V321" t="s">
        <v>103</v>
      </c>
      <c r="W321" s="1">
        <v>44587.676585648151</v>
      </c>
      <c r="X321">
        <v>47</v>
      </c>
      <c r="Y321">
        <v>0</v>
      </c>
      <c r="Z321">
        <v>0</v>
      </c>
      <c r="AA321">
        <v>0</v>
      </c>
      <c r="AB321">
        <v>9</v>
      </c>
      <c r="AC321">
        <v>0</v>
      </c>
      <c r="AD321">
        <v>21</v>
      </c>
      <c r="AE321">
        <v>0</v>
      </c>
      <c r="AF321">
        <v>0</v>
      </c>
      <c r="AG321">
        <v>0</v>
      </c>
      <c r="AH321" t="s">
        <v>99</v>
      </c>
      <c r="AI321" s="1">
        <v>44587.686585648145</v>
      </c>
      <c r="AJ321">
        <v>19</v>
      </c>
      <c r="AK321">
        <v>0</v>
      </c>
      <c r="AL321">
        <v>0</v>
      </c>
      <c r="AM321">
        <v>0</v>
      </c>
      <c r="AN321">
        <v>9</v>
      </c>
      <c r="AO321">
        <v>0</v>
      </c>
      <c r="AP321">
        <v>21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772</v>
      </c>
      <c r="B322" t="s">
        <v>79</v>
      </c>
      <c r="C322" t="s">
        <v>773</v>
      </c>
      <c r="D322" t="s">
        <v>81</v>
      </c>
      <c r="E322" s="2" t="str">
        <f>HYPERLINK("capsilon://?command=openfolder&amp;siteaddress=envoy.emaiq-na2.net&amp;folderid=FX5AF47FC0-AAE9-76E7-17ED-C4C1BC572B52","FX2201287")</f>
        <v>FX2201287</v>
      </c>
      <c r="F322" t="s">
        <v>19</v>
      </c>
      <c r="G322" t="s">
        <v>19</v>
      </c>
      <c r="H322" t="s">
        <v>82</v>
      </c>
      <c r="I322" t="s">
        <v>774</v>
      </c>
      <c r="J322">
        <v>215</v>
      </c>
      <c r="K322" t="s">
        <v>84</v>
      </c>
      <c r="L322" t="s">
        <v>85</v>
      </c>
      <c r="M322" t="s">
        <v>86</v>
      </c>
      <c r="N322">
        <v>1</v>
      </c>
      <c r="O322" s="1">
        <v>44587.662175925929</v>
      </c>
      <c r="P322" s="1">
        <v>44587.68173611111</v>
      </c>
      <c r="Q322">
        <v>1407</v>
      </c>
      <c r="R322">
        <v>283</v>
      </c>
      <c r="S322" t="b">
        <v>0</v>
      </c>
      <c r="T322" t="s">
        <v>87</v>
      </c>
      <c r="U322" t="b">
        <v>0</v>
      </c>
      <c r="V322" t="s">
        <v>103</v>
      </c>
      <c r="W322" s="1">
        <v>44587.68173611111</v>
      </c>
      <c r="X322">
        <v>247</v>
      </c>
      <c r="Y322">
        <v>52</v>
      </c>
      <c r="Z322">
        <v>0</v>
      </c>
      <c r="AA322">
        <v>52</v>
      </c>
      <c r="AB322">
        <v>0</v>
      </c>
      <c r="AC322">
        <v>0</v>
      </c>
      <c r="AD322">
        <v>163</v>
      </c>
      <c r="AE322">
        <v>121</v>
      </c>
      <c r="AF322">
        <v>0</v>
      </c>
      <c r="AG322">
        <v>4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775</v>
      </c>
      <c r="B323" t="s">
        <v>79</v>
      </c>
      <c r="C323" t="s">
        <v>776</v>
      </c>
      <c r="D323" t="s">
        <v>81</v>
      </c>
      <c r="E323" s="2" t="str">
        <f>HYPERLINK("capsilon://?command=openfolder&amp;siteaddress=envoy.emaiq-na2.net&amp;folderid=FXEA4CC1B3-2598-1158-6F00-041D5916B53F","FX2201509")</f>
        <v>FX2201509</v>
      </c>
      <c r="F323" t="s">
        <v>19</v>
      </c>
      <c r="G323" t="s">
        <v>19</v>
      </c>
      <c r="H323" t="s">
        <v>82</v>
      </c>
      <c r="I323" t="s">
        <v>777</v>
      </c>
      <c r="J323">
        <v>142</v>
      </c>
      <c r="K323" t="s">
        <v>84</v>
      </c>
      <c r="L323" t="s">
        <v>85</v>
      </c>
      <c r="M323" t="s">
        <v>86</v>
      </c>
      <c r="N323">
        <v>2</v>
      </c>
      <c r="O323" s="1">
        <v>44587.663449074076</v>
      </c>
      <c r="P323" s="1">
        <v>44587.734652777777</v>
      </c>
      <c r="Q323">
        <v>5346</v>
      </c>
      <c r="R323">
        <v>806</v>
      </c>
      <c r="S323" t="b">
        <v>0</v>
      </c>
      <c r="T323" t="s">
        <v>87</v>
      </c>
      <c r="U323" t="b">
        <v>0</v>
      </c>
      <c r="V323" t="s">
        <v>103</v>
      </c>
      <c r="W323" s="1">
        <v>44587.718287037038</v>
      </c>
      <c r="X323">
        <v>288</v>
      </c>
      <c r="Y323">
        <v>95</v>
      </c>
      <c r="Z323">
        <v>0</v>
      </c>
      <c r="AA323">
        <v>95</v>
      </c>
      <c r="AB323">
        <v>37</v>
      </c>
      <c r="AC323">
        <v>30</v>
      </c>
      <c r="AD323">
        <v>47</v>
      </c>
      <c r="AE323">
        <v>0</v>
      </c>
      <c r="AF323">
        <v>0</v>
      </c>
      <c r="AG323">
        <v>0</v>
      </c>
      <c r="AH323" t="s">
        <v>99</v>
      </c>
      <c r="AI323" s="1">
        <v>44587.734652777777</v>
      </c>
      <c r="AJ323">
        <v>381</v>
      </c>
      <c r="AK323">
        <v>0</v>
      </c>
      <c r="AL323">
        <v>0</v>
      </c>
      <c r="AM323">
        <v>0</v>
      </c>
      <c r="AN323">
        <v>37</v>
      </c>
      <c r="AO323">
        <v>0</v>
      </c>
      <c r="AP323">
        <v>47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778</v>
      </c>
      <c r="B324" t="s">
        <v>79</v>
      </c>
      <c r="C324" t="s">
        <v>776</v>
      </c>
      <c r="D324" t="s">
        <v>81</v>
      </c>
      <c r="E324" s="2" t="str">
        <f>HYPERLINK("capsilon://?command=openfolder&amp;siteaddress=envoy.emaiq-na2.net&amp;folderid=FXEA4CC1B3-2598-1158-6F00-041D5916B53F","FX2201509")</f>
        <v>FX2201509</v>
      </c>
      <c r="F324" t="s">
        <v>19</v>
      </c>
      <c r="G324" t="s">
        <v>19</v>
      </c>
      <c r="H324" t="s">
        <v>82</v>
      </c>
      <c r="I324" t="s">
        <v>779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44587.666226851848</v>
      </c>
      <c r="P324" s="1">
        <v>44587.737395833334</v>
      </c>
      <c r="Q324">
        <v>5842</v>
      </c>
      <c r="R324">
        <v>307</v>
      </c>
      <c r="S324" t="b">
        <v>0</v>
      </c>
      <c r="T324" t="s">
        <v>87</v>
      </c>
      <c r="U324" t="b">
        <v>0</v>
      </c>
      <c r="V324" t="s">
        <v>103</v>
      </c>
      <c r="W324" s="1">
        <v>44587.719097222223</v>
      </c>
      <c r="X324">
        <v>70</v>
      </c>
      <c r="Y324">
        <v>21</v>
      </c>
      <c r="Z324">
        <v>0</v>
      </c>
      <c r="AA324">
        <v>21</v>
      </c>
      <c r="AB324">
        <v>0</v>
      </c>
      <c r="AC324">
        <v>1</v>
      </c>
      <c r="AD324">
        <v>7</v>
      </c>
      <c r="AE324">
        <v>0</v>
      </c>
      <c r="AF324">
        <v>0</v>
      </c>
      <c r="AG324">
        <v>0</v>
      </c>
      <c r="AH324" t="s">
        <v>99</v>
      </c>
      <c r="AI324" s="1">
        <v>44587.737395833334</v>
      </c>
      <c r="AJ324">
        <v>237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780</v>
      </c>
      <c r="B325" t="s">
        <v>79</v>
      </c>
      <c r="C325" t="s">
        <v>776</v>
      </c>
      <c r="D325" t="s">
        <v>81</v>
      </c>
      <c r="E325" s="2" t="str">
        <f>HYPERLINK("capsilon://?command=openfolder&amp;siteaddress=envoy.emaiq-na2.net&amp;folderid=FXEA4CC1B3-2598-1158-6F00-041D5916B53F","FX2201509")</f>
        <v>FX2201509</v>
      </c>
      <c r="F325" t="s">
        <v>19</v>
      </c>
      <c r="G325" t="s">
        <v>19</v>
      </c>
      <c r="H325" t="s">
        <v>82</v>
      </c>
      <c r="I325" t="s">
        <v>781</v>
      </c>
      <c r="J325">
        <v>28</v>
      </c>
      <c r="K325" t="s">
        <v>84</v>
      </c>
      <c r="L325" t="s">
        <v>85</v>
      </c>
      <c r="M325" t="s">
        <v>86</v>
      </c>
      <c r="N325">
        <v>2</v>
      </c>
      <c r="O325" s="1">
        <v>44587.666643518518</v>
      </c>
      <c r="P325" s="1">
        <v>44587.738865740743</v>
      </c>
      <c r="Q325">
        <v>6006</v>
      </c>
      <c r="R325">
        <v>234</v>
      </c>
      <c r="S325" t="b">
        <v>0</v>
      </c>
      <c r="T325" t="s">
        <v>87</v>
      </c>
      <c r="U325" t="b">
        <v>0</v>
      </c>
      <c r="V325" t="s">
        <v>103</v>
      </c>
      <c r="W325" s="1">
        <v>44587.720358796294</v>
      </c>
      <c r="X325">
        <v>108</v>
      </c>
      <c r="Y325">
        <v>21</v>
      </c>
      <c r="Z325">
        <v>0</v>
      </c>
      <c r="AA325">
        <v>21</v>
      </c>
      <c r="AB325">
        <v>0</v>
      </c>
      <c r="AC325">
        <v>3</v>
      </c>
      <c r="AD325">
        <v>7</v>
      </c>
      <c r="AE325">
        <v>0</v>
      </c>
      <c r="AF325">
        <v>0</v>
      </c>
      <c r="AG325">
        <v>0</v>
      </c>
      <c r="AH325" t="s">
        <v>99</v>
      </c>
      <c r="AI325" s="1">
        <v>44587.738865740743</v>
      </c>
      <c r="AJ325">
        <v>126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7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782</v>
      </c>
      <c r="B326" t="s">
        <v>79</v>
      </c>
      <c r="C326" t="s">
        <v>227</v>
      </c>
      <c r="D326" t="s">
        <v>81</v>
      </c>
      <c r="E326" s="2" t="str">
        <f>HYPERLINK("capsilon://?command=openfolder&amp;siteaddress=envoy.emaiq-na2.net&amp;folderid=FX26637277-2C8E-046E-30F8-85542DC8DC35","FX211299")</f>
        <v>FX211299</v>
      </c>
      <c r="F326" t="s">
        <v>19</v>
      </c>
      <c r="G326" t="s">
        <v>19</v>
      </c>
      <c r="H326" t="s">
        <v>82</v>
      </c>
      <c r="I326" t="s">
        <v>769</v>
      </c>
      <c r="J326">
        <v>38</v>
      </c>
      <c r="K326" t="s">
        <v>84</v>
      </c>
      <c r="L326" t="s">
        <v>85</v>
      </c>
      <c r="M326" t="s">
        <v>86</v>
      </c>
      <c r="N326">
        <v>2</v>
      </c>
      <c r="O326" s="1">
        <v>44587.676932870374</v>
      </c>
      <c r="P326" s="1">
        <v>44587.686053240737</v>
      </c>
      <c r="Q326">
        <v>345</v>
      </c>
      <c r="R326">
        <v>443</v>
      </c>
      <c r="S326" t="b">
        <v>0</v>
      </c>
      <c r="T326" t="s">
        <v>87</v>
      </c>
      <c r="U326" t="b">
        <v>1</v>
      </c>
      <c r="V326" t="s">
        <v>103</v>
      </c>
      <c r="W326" s="1">
        <v>44587.678865740738</v>
      </c>
      <c r="X326">
        <v>155</v>
      </c>
      <c r="Y326">
        <v>37</v>
      </c>
      <c r="Z326">
        <v>0</v>
      </c>
      <c r="AA326">
        <v>37</v>
      </c>
      <c r="AB326">
        <v>0</v>
      </c>
      <c r="AC326">
        <v>18</v>
      </c>
      <c r="AD326">
        <v>1</v>
      </c>
      <c r="AE326">
        <v>0</v>
      </c>
      <c r="AF326">
        <v>0</v>
      </c>
      <c r="AG326">
        <v>0</v>
      </c>
      <c r="AH326" t="s">
        <v>99</v>
      </c>
      <c r="AI326" s="1">
        <v>44587.686053240737</v>
      </c>
      <c r="AJ326">
        <v>288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783</v>
      </c>
      <c r="B327" t="s">
        <v>79</v>
      </c>
      <c r="C327" t="s">
        <v>773</v>
      </c>
      <c r="D327" t="s">
        <v>81</v>
      </c>
      <c r="E327" s="2" t="str">
        <f>HYPERLINK("capsilon://?command=openfolder&amp;siteaddress=envoy.emaiq-na2.net&amp;folderid=FX5AF47FC0-AAE9-76E7-17ED-C4C1BC572B52","FX2201287")</f>
        <v>FX2201287</v>
      </c>
      <c r="F327" t="s">
        <v>19</v>
      </c>
      <c r="G327" t="s">
        <v>19</v>
      </c>
      <c r="H327" t="s">
        <v>82</v>
      </c>
      <c r="I327" t="s">
        <v>774</v>
      </c>
      <c r="J327">
        <v>172</v>
      </c>
      <c r="K327" t="s">
        <v>84</v>
      </c>
      <c r="L327" t="s">
        <v>85</v>
      </c>
      <c r="M327" t="s">
        <v>86</v>
      </c>
      <c r="N327">
        <v>2</v>
      </c>
      <c r="O327" s="1">
        <v>44587.682928240742</v>
      </c>
      <c r="P327" s="1">
        <v>44587.710069444445</v>
      </c>
      <c r="Q327">
        <v>934</v>
      </c>
      <c r="R327">
        <v>1411</v>
      </c>
      <c r="S327" t="b">
        <v>0</v>
      </c>
      <c r="T327" t="s">
        <v>87</v>
      </c>
      <c r="U327" t="b">
        <v>1</v>
      </c>
      <c r="V327" t="s">
        <v>103</v>
      </c>
      <c r="W327" s="1">
        <v>44587.698009259257</v>
      </c>
      <c r="X327">
        <v>893</v>
      </c>
      <c r="Y327">
        <v>139</v>
      </c>
      <c r="Z327">
        <v>0</v>
      </c>
      <c r="AA327">
        <v>139</v>
      </c>
      <c r="AB327">
        <v>37</v>
      </c>
      <c r="AC327">
        <v>58</v>
      </c>
      <c r="AD327">
        <v>33</v>
      </c>
      <c r="AE327">
        <v>0</v>
      </c>
      <c r="AF327">
        <v>0</v>
      </c>
      <c r="AG327">
        <v>0</v>
      </c>
      <c r="AH327" t="s">
        <v>99</v>
      </c>
      <c r="AI327" s="1">
        <v>44587.710069444445</v>
      </c>
      <c r="AJ327">
        <v>511</v>
      </c>
      <c r="AK327">
        <v>0</v>
      </c>
      <c r="AL327">
        <v>0</v>
      </c>
      <c r="AM327">
        <v>0</v>
      </c>
      <c r="AN327">
        <v>37</v>
      </c>
      <c r="AO327">
        <v>0</v>
      </c>
      <c r="AP327">
        <v>33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784</v>
      </c>
      <c r="B328" t="s">
        <v>79</v>
      </c>
      <c r="C328" t="s">
        <v>160</v>
      </c>
      <c r="D328" t="s">
        <v>81</v>
      </c>
      <c r="E328" s="2" t="str">
        <f>HYPERLINK("capsilon://?command=openfolder&amp;siteaddress=envoy.emaiq-na2.net&amp;folderid=FX95E297CE-A3FF-D389-504C-0ED6C0E055EB","FX2201429")</f>
        <v>FX2201429</v>
      </c>
      <c r="F328" t="s">
        <v>19</v>
      </c>
      <c r="G328" t="s">
        <v>19</v>
      </c>
      <c r="H328" t="s">
        <v>82</v>
      </c>
      <c r="I328" t="s">
        <v>785</v>
      </c>
      <c r="J328">
        <v>153</v>
      </c>
      <c r="K328" t="s">
        <v>84</v>
      </c>
      <c r="L328" t="s">
        <v>85</v>
      </c>
      <c r="M328" t="s">
        <v>86</v>
      </c>
      <c r="N328">
        <v>1</v>
      </c>
      <c r="O328" s="1">
        <v>44587.702210648145</v>
      </c>
      <c r="P328" s="1">
        <v>44587.744525462964</v>
      </c>
      <c r="Q328">
        <v>3303</v>
      </c>
      <c r="R328">
        <v>353</v>
      </c>
      <c r="S328" t="b">
        <v>0</v>
      </c>
      <c r="T328" t="s">
        <v>87</v>
      </c>
      <c r="U328" t="b">
        <v>0</v>
      </c>
      <c r="V328" t="s">
        <v>103</v>
      </c>
      <c r="W328" s="1">
        <v>44587.744525462964</v>
      </c>
      <c r="X328">
        <v>315</v>
      </c>
      <c r="Y328">
        <v>44</v>
      </c>
      <c r="Z328">
        <v>0</v>
      </c>
      <c r="AA328">
        <v>44</v>
      </c>
      <c r="AB328">
        <v>0</v>
      </c>
      <c r="AC328">
        <v>16</v>
      </c>
      <c r="AD328">
        <v>109</v>
      </c>
      <c r="AE328">
        <v>89</v>
      </c>
      <c r="AF328">
        <v>0</v>
      </c>
      <c r="AG328">
        <v>7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786</v>
      </c>
      <c r="B329" t="s">
        <v>79</v>
      </c>
      <c r="C329" t="s">
        <v>787</v>
      </c>
      <c r="D329" t="s">
        <v>81</v>
      </c>
      <c r="E329" s="2" t="str">
        <f>HYPERLINK("capsilon://?command=openfolder&amp;siteaddress=envoy.emaiq-na2.net&amp;folderid=FX424F4067-F6A8-1FB1-0433-5F2A55E6095B","FX2201401")</f>
        <v>FX2201401</v>
      </c>
      <c r="F329" t="s">
        <v>19</v>
      </c>
      <c r="G329" t="s">
        <v>19</v>
      </c>
      <c r="H329" t="s">
        <v>82</v>
      </c>
      <c r="I329" t="s">
        <v>788</v>
      </c>
      <c r="J329">
        <v>38</v>
      </c>
      <c r="K329" t="s">
        <v>84</v>
      </c>
      <c r="L329" t="s">
        <v>85</v>
      </c>
      <c r="M329" t="s">
        <v>86</v>
      </c>
      <c r="N329">
        <v>2</v>
      </c>
      <c r="O329" s="1">
        <v>44587.705868055556</v>
      </c>
      <c r="P329" s="1">
        <v>44587.817962962959</v>
      </c>
      <c r="Q329">
        <v>9426</v>
      </c>
      <c r="R329">
        <v>259</v>
      </c>
      <c r="S329" t="b">
        <v>0</v>
      </c>
      <c r="T329" t="s">
        <v>87</v>
      </c>
      <c r="U329" t="b">
        <v>0</v>
      </c>
      <c r="V329" t="s">
        <v>103</v>
      </c>
      <c r="W329" s="1">
        <v>44587.745937500003</v>
      </c>
      <c r="X329">
        <v>121</v>
      </c>
      <c r="Y329">
        <v>37</v>
      </c>
      <c r="Z329">
        <v>0</v>
      </c>
      <c r="AA329">
        <v>37</v>
      </c>
      <c r="AB329">
        <v>0</v>
      </c>
      <c r="AC329">
        <v>10</v>
      </c>
      <c r="AD329">
        <v>1</v>
      </c>
      <c r="AE329">
        <v>0</v>
      </c>
      <c r="AF329">
        <v>0</v>
      </c>
      <c r="AG329">
        <v>0</v>
      </c>
      <c r="AH329" t="s">
        <v>99</v>
      </c>
      <c r="AI329" s="1">
        <v>44587.817962962959</v>
      </c>
      <c r="AJ329">
        <v>138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789</v>
      </c>
      <c r="B330" t="s">
        <v>79</v>
      </c>
      <c r="C330" t="s">
        <v>160</v>
      </c>
      <c r="D330" t="s">
        <v>81</v>
      </c>
      <c r="E330" s="2" t="str">
        <f>HYPERLINK("capsilon://?command=openfolder&amp;siteaddress=envoy.emaiq-na2.net&amp;folderid=FX95E297CE-A3FF-D389-504C-0ED6C0E055EB","FX2201429")</f>
        <v>FX2201429</v>
      </c>
      <c r="F330" t="s">
        <v>19</v>
      </c>
      <c r="G330" t="s">
        <v>19</v>
      </c>
      <c r="H330" t="s">
        <v>82</v>
      </c>
      <c r="I330" t="s">
        <v>785</v>
      </c>
      <c r="J330">
        <v>266</v>
      </c>
      <c r="K330" t="s">
        <v>84</v>
      </c>
      <c r="L330" t="s">
        <v>85</v>
      </c>
      <c r="M330" t="s">
        <v>86</v>
      </c>
      <c r="N330">
        <v>2</v>
      </c>
      <c r="O330" s="1">
        <v>44587.745000000003</v>
      </c>
      <c r="P330" s="1">
        <v>44587.816354166665</v>
      </c>
      <c r="Q330">
        <v>5485</v>
      </c>
      <c r="R330">
        <v>680</v>
      </c>
      <c r="S330" t="b">
        <v>0</v>
      </c>
      <c r="T330" t="s">
        <v>87</v>
      </c>
      <c r="U330" t="b">
        <v>1</v>
      </c>
      <c r="V330" t="s">
        <v>103</v>
      </c>
      <c r="W330" s="1">
        <v>44587.750231481485</v>
      </c>
      <c r="X330">
        <v>371</v>
      </c>
      <c r="Y330">
        <v>81</v>
      </c>
      <c r="Z330">
        <v>0</v>
      </c>
      <c r="AA330">
        <v>81</v>
      </c>
      <c r="AB330">
        <v>222</v>
      </c>
      <c r="AC330">
        <v>29</v>
      </c>
      <c r="AD330">
        <v>185</v>
      </c>
      <c r="AE330">
        <v>0</v>
      </c>
      <c r="AF330">
        <v>0</v>
      </c>
      <c r="AG330">
        <v>0</v>
      </c>
      <c r="AH330" t="s">
        <v>99</v>
      </c>
      <c r="AI330" s="1">
        <v>44587.816354166665</v>
      </c>
      <c r="AJ330">
        <v>309</v>
      </c>
      <c r="AK330">
        <v>0</v>
      </c>
      <c r="AL330">
        <v>0</v>
      </c>
      <c r="AM330">
        <v>0</v>
      </c>
      <c r="AN330">
        <v>222</v>
      </c>
      <c r="AO330">
        <v>0</v>
      </c>
      <c r="AP330">
        <v>185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790</v>
      </c>
      <c r="B331" t="s">
        <v>79</v>
      </c>
      <c r="C331" t="s">
        <v>791</v>
      </c>
      <c r="D331" t="s">
        <v>81</v>
      </c>
      <c r="E331" s="2" t="str">
        <f>HYPERLINK("capsilon://?command=openfolder&amp;siteaddress=envoy.emaiq-na2.net&amp;folderid=FXB4F55C39-4467-EFDF-13DB-59C8CA32E5C0","FX2201454")</f>
        <v>FX2201454</v>
      </c>
      <c r="F331" t="s">
        <v>19</v>
      </c>
      <c r="G331" t="s">
        <v>19</v>
      </c>
      <c r="H331" t="s">
        <v>82</v>
      </c>
      <c r="I331" t="s">
        <v>792</v>
      </c>
      <c r="J331">
        <v>137</v>
      </c>
      <c r="K331" t="s">
        <v>84</v>
      </c>
      <c r="L331" t="s">
        <v>85</v>
      </c>
      <c r="M331" t="s">
        <v>86</v>
      </c>
      <c r="N331">
        <v>2</v>
      </c>
      <c r="O331" s="1">
        <v>44587.770312499997</v>
      </c>
      <c r="P331" s="1">
        <v>44587.822754629633</v>
      </c>
      <c r="Q331">
        <v>3661</v>
      </c>
      <c r="R331">
        <v>870</v>
      </c>
      <c r="S331" t="b">
        <v>0</v>
      </c>
      <c r="T331" t="s">
        <v>87</v>
      </c>
      <c r="U331" t="b">
        <v>0</v>
      </c>
      <c r="V331" t="s">
        <v>103</v>
      </c>
      <c r="W331" s="1">
        <v>44587.816446759258</v>
      </c>
      <c r="X331">
        <v>426</v>
      </c>
      <c r="Y331">
        <v>132</v>
      </c>
      <c r="Z331">
        <v>0</v>
      </c>
      <c r="AA331">
        <v>132</v>
      </c>
      <c r="AB331">
        <v>0</v>
      </c>
      <c r="AC331">
        <v>22</v>
      </c>
      <c r="AD331">
        <v>5</v>
      </c>
      <c r="AE331">
        <v>0</v>
      </c>
      <c r="AF331">
        <v>0</v>
      </c>
      <c r="AG331">
        <v>0</v>
      </c>
      <c r="AH331" t="s">
        <v>99</v>
      </c>
      <c r="AI331" s="1">
        <v>44587.822754629633</v>
      </c>
      <c r="AJ331">
        <v>413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793</v>
      </c>
      <c r="B332" t="s">
        <v>79</v>
      </c>
      <c r="C332" t="s">
        <v>794</v>
      </c>
      <c r="D332" t="s">
        <v>81</v>
      </c>
      <c r="E332" s="2" t="str">
        <f>HYPERLINK("capsilon://?command=openfolder&amp;siteaddress=envoy.emaiq-na2.net&amp;folderid=FX72EE5AC9-B53D-98DF-30FD-EEF41F68E741","FX2201376")</f>
        <v>FX2201376</v>
      </c>
      <c r="F332" t="s">
        <v>19</v>
      </c>
      <c r="G332" t="s">
        <v>19</v>
      </c>
      <c r="H332" t="s">
        <v>82</v>
      </c>
      <c r="I332" t="s">
        <v>795</v>
      </c>
      <c r="J332">
        <v>38</v>
      </c>
      <c r="K332" t="s">
        <v>84</v>
      </c>
      <c r="L332" t="s">
        <v>85</v>
      </c>
      <c r="M332" t="s">
        <v>86</v>
      </c>
      <c r="N332">
        <v>2</v>
      </c>
      <c r="O332" s="1">
        <v>44587.77853009259</v>
      </c>
      <c r="P332" s="1">
        <v>44587.827268518522</v>
      </c>
      <c r="Q332">
        <v>3576</v>
      </c>
      <c r="R332">
        <v>635</v>
      </c>
      <c r="S332" t="b">
        <v>0</v>
      </c>
      <c r="T332" t="s">
        <v>87</v>
      </c>
      <c r="U332" t="b">
        <v>0</v>
      </c>
      <c r="V332" t="s">
        <v>103</v>
      </c>
      <c r="W332" s="1">
        <v>44587.819305555553</v>
      </c>
      <c r="X332">
        <v>246</v>
      </c>
      <c r="Y332">
        <v>37</v>
      </c>
      <c r="Z332">
        <v>0</v>
      </c>
      <c r="AA332">
        <v>37</v>
      </c>
      <c r="AB332">
        <v>0</v>
      </c>
      <c r="AC332">
        <v>28</v>
      </c>
      <c r="AD332">
        <v>1</v>
      </c>
      <c r="AE332">
        <v>0</v>
      </c>
      <c r="AF332">
        <v>0</v>
      </c>
      <c r="AG332">
        <v>0</v>
      </c>
      <c r="AH332" t="s">
        <v>99</v>
      </c>
      <c r="AI332" s="1">
        <v>44587.827268518522</v>
      </c>
      <c r="AJ332">
        <v>389</v>
      </c>
      <c r="AK332">
        <v>1</v>
      </c>
      <c r="AL332">
        <v>0</v>
      </c>
      <c r="AM332">
        <v>1</v>
      </c>
      <c r="AN332">
        <v>0</v>
      </c>
      <c r="AO332">
        <v>1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796</v>
      </c>
      <c r="B333" t="s">
        <v>79</v>
      </c>
      <c r="C333" t="s">
        <v>753</v>
      </c>
      <c r="D333" t="s">
        <v>81</v>
      </c>
      <c r="E333" s="2" t="str">
        <f>HYPERLINK("capsilon://?command=openfolder&amp;siteaddress=envoy.emaiq-na2.net&amp;folderid=FX6CD10E20-69D7-44A1-AF66-7C57850BE170","FX2201395")</f>
        <v>FX2201395</v>
      </c>
      <c r="F333" t="s">
        <v>19</v>
      </c>
      <c r="G333" t="s">
        <v>19</v>
      </c>
      <c r="H333" t="s">
        <v>82</v>
      </c>
      <c r="I333" t="s">
        <v>797</v>
      </c>
      <c r="J333">
        <v>66</v>
      </c>
      <c r="K333" t="s">
        <v>84</v>
      </c>
      <c r="L333" t="s">
        <v>85</v>
      </c>
      <c r="M333" t="s">
        <v>86</v>
      </c>
      <c r="N333">
        <v>1</v>
      </c>
      <c r="O333" s="1">
        <v>44587.831331018519</v>
      </c>
      <c r="P333" s="1">
        <v>44588.164895833332</v>
      </c>
      <c r="Q333">
        <v>28623</v>
      </c>
      <c r="R333">
        <v>197</v>
      </c>
      <c r="S333" t="b">
        <v>0</v>
      </c>
      <c r="T333" t="s">
        <v>87</v>
      </c>
      <c r="U333" t="b">
        <v>0</v>
      </c>
      <c r="V333" t="s">
        <v>88</v>
      </c>
      <c r="W333" s="1">
        <v>44588.164895833332</v>
      </c>
      <c r="X333">
        <v>133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66</v>
      </c>
      <c r="AE333">
        <v>52</v>
      </c>
      <c r="AF333">
        <v>0</v>
      </c>
      <c r="AG333">
        <v>3</v>
      </c>
      <c r="AH333" t="s">
        <v>87</v>
      </c>
      <c r="AI333" t="s">
        <v>87</v>
      </c>
      <c r="AJ333" t="s">
        <v>87</v>
      </c>
      <c r="AK333" t="s">
        <v>87</v>
      </c>
      <c r="AL333" t="s">
        <v>87</v>
      </c>
      <c r="AM333" t="s">
        <v>87</v>
      </c>
      <c r="AN333" t="s">
        <v>87</v>
      </c>
      <c r="AO333" t="s">
        <v>87</v>
      </c>
      <c r="AP333" t="s">
        <v>87</v>
      </c>
      <c r="AQ333" t="s">
        <v>87</v>
      </c>
      <c r="AR333" t="s">
        <v>87</v>
      </c>
      <c r="AS333" t="s">
        <v>87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798</v>
      </c>
      <c r="B334" t="s">
        <v>79</v>
      </c>
      <c r="C334" t="s">
        <v>753</v>
      </c>
      <c r="D334" t="s">
        <v>81</v>
      </c>
      <c r="E334" s="2" t="str">
        <f>HYPERLINK("capsilon://?command=openfolder&amp;siteaddress=envoy.emaiq-na2.net&amp;folderid=FX6CD10E20-69D7-44A1-AF66-7C57850BE170","FX2201395")</f>
        <v>FX2201395</v>
      </c>
      <c r="F334" t="s">
        <v>19</v>
      </c>
      <c r="G334" t="s">
        <v>19</v>
      </c>
      <c r="H334" t="s">
        <v>82</v>
      </c>
      <c r="I334" t="s">
        <v>799</v>
      </c>
      <c r="J334">
        <v>38</v>
      </c>
      <c r="K334" t="s">
        <v>84</v>
      </c>
      <c r="L334" t="s">
        <v>85</v>
      </c>
      <c r="M334" t="s">
        <v>86</v>
      </c>
      <c r="N334">
        <v>1</v>
      </c>
      <c r="O334" s="1">
        <v>44587.835277777776</v>
      </c>
      <c r="P334" s="1">
        <v>44588.166030092594</v>
      </c>
      <c r="Q334">
        <v>28480</v>
      </c>
      <c r="R334">
        <v>97</v>
      </c>
      <c r="S334" t="b">
        <v>0</v>
      </c>
      <c r="T334" t="s">
        <v>87</v>
      </c>
      <c r="U334" t="b">
        <v>0</v>
      </c>
      <c r="V334" t="s">
        <v>88</v>
      </c>
      <c r="W334" s="1">
        <v>44588.166030092594</v>
      </c>
      <c r="X334">
        <v>97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38</v>
      </c>
      <c r="AE334">
        <v>37</v>
      </c>
      <c r="AF334">
        <v>0</v>
      </c>
      <c r="AG334">
        <v>3</v>
      </c>
      <c r="AH334" t="s">
        <v>87</v>
      </c>
      <c r="AI334" t="s">
        <v>87</v>
      </c>
      <c r="AJ334" t="s">
        <v>87</v>
      </c>
      <c r="AK334" t="s">
        <v>87</v>
      </c>
      <c r="AL334" t="s">
        <v>87</v>
      </c>
      <c r="AM334" t="s">
        <v>87</v>
      </c>
      <c r="AN334" t="s">
        <v>87</v>
      </c>
      <c r="AO334" t="s">
        <v>87</v>
      </c>
      <c r="AP334" t="s">
        <v>87</v>
      </c>
      <c r="AQ334" t="s">
        <v>87</v>
      </c>
      <c r="AR334" t="s">
        <v>87</v>
      </c>
      <c r="AS334" t="s">
        <v>87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800</v>
      </c>
      <c r="B335" t="s">
        <v>79</v>
      </c>
      <c r="C335" t="s">
        <v>753</v>
      </c>
      <c r="D335" t="s">
        <v>81</v>
      </c>
      <c r="E335" s="2" t="str">
        <f>HYPERLINK("capsilon://?command=openfolder&amp;siteaddress=envoy.emaiq-na2.net&amp;folderid=FX6CD10E20-69D7-44A1-AF66-7C57850BE170","FX2201395")</f>
        <v>FX2201395</v>
      </c>
      <c r="F335" t="s">
        <v>19</v>
      </c>
      <c r="G335" t="s">
        <v>19</v>
      </c>
      <c r="H335" t="s">
        <v>82</v>
      </c>
      <c r="I335" t="s">
        <v>797</v>
      </c>
      <c r="J335">
        <v>114</v>
      </c>
      <c r="K335" t="s">
        <v>84</v>
      </c>
      <c r="L335" t="s">
        <v>85</v>
      </c>
      <c r="M335" t="s">
        <v>86</v>
      </c>
      <c r="N335">
        <v>2</v>
      </c>
      <c r="O335" s="1">
        <v>44588.165277777778</v>
      </c>
      <c r="P335" s="1">
        <v>44588.228252314817</v>
      </c>
      <c r="Q335">
        <v>3693</v>
      </c>
      <c r="R335">
        <v>1748</v>
      </c>
      <c r="S335" t="b">
        <v>0</v>
      </c>
      <c r="T335" t="s">
        <v>87</v>
      </c>
      <c r="U335" t="b">
        <v>1</v>
      </c>
      <c r="V335" t="s">
        <v>88</v>
      </c>
      <c r="W335" s="1">
        <v>44588.210960648146</v>
      </c>
      <c r="X335">
        <v>795</v>
      </c>
      <c r="Y335">
        <v>74</v>
      </c>
      <c r="Z335">
        <v>0</v>
      </c>
      <c r="AA335">
        <v>74</v>
      </c>
      <c r="AB335">
        <v>37</v>
      </c>
      <c r="AC335">
        <v>35</v>
      </c>
      <c r="AD335">
        <v>40</v>
      </c>
      <c r="AE335">
        <v>0</v>
      </c>
      <c r="AF335">
        <v>0</v>
      </c>
      <c r="AG335">
        <v>0</v>
      </c>
      <c r="AH335" t="s">
        <v>89</v>
      </c>
      <c r="AI335" s="1">
        <v>44588.228252314817</v>
      </c>
      <c r="AJ335">
        <v>916</v>
      </c>
      <c r="AK335">
        <v>0</v>
      </c>
      <c r="AL335">
        <v>0</v>
      </c>
      <c r="AM335">
        <v>0</v>
      </c>
      <c r="AN335">
        <v>37</v>
      </c>
      <c r="AO335">
        <v>0</v>
      </c>
      <c r="AP335">
        <v>40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801</v>
      </c>
      <c r="B336" t="s">
        <v>79</v>
      </c>
      <c r="C336" t="s">
        <v>753</v>
      </c>
      <c r="D336" t="s">
        <v>81</v>
      </c>
      <c r="E336" s="2" t="str">
        <f>HYPERLINK("capsilon://?command=openfolder&amp;siteaddress=envoy.emaiq-na2.net&amp;folderid=FX6CD10E20-69D7-44A1-AF66-7C57850BE170","FX2201395")</f>
        <v>FX2201395</v>
      </c>
      <c r="F336" t="s">
        <v>19</v>
      </c>
      <c r="G336" t="s">
        <v>19</v>
      </c>
      <c r="H336" t="s">
        <v>82</v>
      </c>
      <c r="I336" t="s">
        <v>799</v>
      </c>
      <c r="J336">
        <v>114</v>
      </c>
      <c r="K336" t="s">
        <v>84</v>
      </c>
      <c r="L336" t="s">
        <v>85</v>
      </c>
      <c r="M336" t="s">
        <v>86</v>
      </c>
      <c r="N336">
        <v>2</v>
      </c>
      <c r="O336" s="1">
        <v>44588.166446759256</v>
      </c>
      <c r="P336" s="1">
        <v>44588.234710648147</v>
      </c>
      <c r="Q336">
        <v>4823</v>
      </c>
      <c r="R336">
        <v>1075</v>
      </c>
      <c r="S336" t="b">
        <v>0</v>
      </c>
      <c r="T336" t="s">
        <v>87</v>
      </c>
      <c r="U336" t="b">
        <v>1</v>
      </c>
      <c r="V336" t="s">
        <v>88</v>
      </c>
      <c r="W336" s="1">
        <v>44588.216967592591</v>
      </c>
      <c r="X336">
        <v>518</v>
      </c>
      <c r="Y336">
        <v>74</v>
      </c>
      <c r="Z336">
        <v>0</v>
      </c>
      <c r="AA336">
        <v>74</v>
      </c>
      <c r="AB336">
        <v>37</v>
      </c>
      <c r="AC336">
        <v>32</v>
      </c>
      <c r="AD336">
        <v>40</v>
      </c>
      <c r="AE336">
        <v>0</v>
      </c>
      <c r="AF336">
        <v>0</v>
      </c>
      <c r="AG336">
        <v>0</v>
      </c>
      <c r="AH336" t="s">
        <v>89</v>
      </c>
      <c r="AI336" s="1">
        <v>44588.234710648147</v>
      </c>
      <c r="AJ336">
        <v>557</v>
      </c>
      <c r="AK336">
        <v>0</v>
      </c>
      <c r="AL336">
        <v>0</v>
      </c>
      <c r="AM336">
        <v>0</v>
      </c>
      <c r="AN336">
        <v>37</v>
      </c>
      <c r="AO336">
        <v>0</v>
      </c>
      <c r="AP336">
        <v>40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802</v>
      </c>
      <c r="B337" t="s">
        <v>79</v>
      </c>
      <c r="C337" t="s">
        <v>489</v>
      </c>
      <c r="D337" t="s">
        <v>81</v>
      </c>
      <c r="E337" s="2" t="str">
        <f>HYPERLINK("capsilon://?command=openfolder&amp;siteaddress=envoy.emaiq-na2.net&amp;folderid=FX9F44ACEF-2D94-B6C4-E7B6-B90EB3A20471","FX2201202")</f>
        <v>FX2201202</v>
      </c>
      <c r="F337" t="s">
        <v>19</v>
      </c>
      <c r="G337" t="s">
        <v>19</v>
      </c>
      <c r="H337" t="s">
        <v>82</v>
      </c>
      <c r="I337" t="s">
        <v>803</v>
      </c>
      <c r="J337">
        <v>66</v>
      </c>
      <c r="K337" t="s">
        <v>84</v>
      </c>
      <c r="L337" t="s">
        <v>85</v>
      </c>
      <c r="M337" t="s">
        <v>86</v>
      </c>
      <c r="N337">
        <v>2</v>
      </c>
      <c r="O337" s="1">
        <v>44588.383958333332</v>
      </c>
      <c r="P337" s="1">
        <v>44588.417094907411</v>
      </c>
      <c r="Q337">
        <v>1292</v>
      </c>
      <c r="R337">
        <v>1571</v>
      </c>
      <c r="S337" t="b">
        <v>0</v>
      </c>
      <c r="T337" t="s">
        <v>87</v>
      </c>
      <c r="U337" t="b">
        <v>0</v>
      </c>
      <c r="V337" t="s">
        <v>88</v>
      </c>
      <c r="W337" s="1">
        <v>44588.40048611111</v>
      </c>
      <c r="X337">
        <v>962</v>
      </c>
      <c r="Y337">
        <v>52</v>
      </c>
      <c r="Z337">
        <v>0</v>
      </c>
      <c r="AA337">
        <v>52</v>
      </c>
      <c r="AB337">
        <v>0</v>
      </c>
      <c r="AC337">
        <v>4</v>
      </c>
      <c r="AD337">
        <v>14</v>
      </c>
      <c r="AE337">
        <v>0</v>
      </c>
      <c r="AF337">
        <v>0</v>
      </c>
      <c r="AG337">
        <v>0</v>
      </c>
      <c r="AH337" t="s">
        <v>94</v>
      </c>
      <c r="AI337" s="1">
        <v>44588.417094907411</v>
      </c>
      <c r="AJ337">
        <v>609</v>
      </c>
      <c r="AK337">
        <v>2</v>
      </c>
      <c r="AL337">
        <v>0</v>
      </c>
      <c r="AM337">
        <v>2</v>
      </c>
      <c r="AN337">
        <v>0</v>
      </c>
      <c r="AO337">
        <v>3</v>
      </c>
      <c r="AP337">
        <v>12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804</v>
      </c>
      <c r="B338" t="s">
        <v>79</v>
      </c>
      <c r="C338" t="s">
        <v>750</v>
      </c>
      <c r="D338" t="s">
        <v>81</v>
      </c>
      <c r="E338" s="2" t="str">
        <f>HYPERLINK("capsilon://?command=openfolder&amp;siteaddress=envoy.emaiq-na2.net&amp;folderid=FXD731D1C4-3D75-BDF9-9947-B567F91CD878","FX2201432")</f>
        <v>FX2201432</v>
      </c>
      <c r="F338" t="s">
        <v>19</v>
      </c>
      <c r="G338" t="s">
        <v>19</v>
      </c>
      <c r="H338" t="s">
        <v>82</v>
      </c>
      <c r="I338" t="s">
        <v>805</v>
      </c>
      <c r="J338">
        <v>28</v>
      </c>
      <c r="K338" t="s">
        <v>84</v>
      </c>
      <c r="L338" t="s">
        <v>85</v>
      </c>
      <c r="M338" t="s">
        <v>86</v>
      </c>
      <c r="N338">
        <v>2</v>
      </c>
      <c r="O338" s="1">
        <v>44588.391377314816</v>
      </c>
      <c r="P338" s="1">
        <v>44588.423541666663</v>
      </c>
      <c r="Q338">
        <v>1637</v>
      </c>
      <c r="R338">
        <v>1142</v>
      </c>
      <c r="S338" t="b">
        <v>0</v>
      </c>
      <c r="T338" t="s">
        <v>87</v>
      </c>
      <c r="U338" t="b">
        <v>0</v>
      </c>
      <c r="V338" t="s">
        <v>88</v>
      </c>
      <c r="W338" s="1">
        <v>44588.407256944447</v>
      </c>
      <c r="X338">
        <v>585</v>
      </c>
      <c r="Y338">
        <v>21</v>
      </c>
      <c r="Z338">
        <v>0</v>
      </c>
      <c r="AA338">
        <v>21</v>
      </c>
      <c r="AB338">
        <v>0</v>
      </c>
      <c r="AC338">
        <v>0</v>
      </c>
      <c r="AD338">
        <v>7</v>
      </c>
      <c r="AE338">
        <v>0</v>
      </c>
      <c r="AF338">
        <v>0</v>
      </c>
      <c r="AG338">
        <v>0</v>
      </c>
      <c r="AH338" t="s">
        <v>94</v>
      </c>
      <c r="AI338" s="1">
        <v>44588.423541666663</v>
      </c>
      <c r="AJ338">
        <v>557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7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806</v>
      </c>
      <c r="B339" t="s">
        <v>79</v>
      </c>
      <c r="C339" t="s">
        <v>732</v>
      </c>
      <c r="D339" t="s">
        <v>81</v>
      </c>
      <c r="E339" s="2" t="str">
        <f>HYPERLINK("capsilon://?command=openfolder&amp;siteaddress=envoy.emaiq-na2.net&amp;folderid=FX4FE4BEE6-D373-52AE-5F76-18E9351D3C93","FX2201323")</f>
        <v>FX2201323</v>
      </c>
      <c r="F339" t="s">
        <v>19</v>
      </c>
      <c r="G339" t="s">
        <v>19</v>
      </c>
      <c r="H339" t="s">
        <v>82</v>
      </c>
      <c r="I339" t="s">
        <v>807</v>
      </c>
      <c r="J339">
        <v>11</v>
      </c>
      <c r="K339" t="s">
        <v>84</v>
      </c>
      <c r="L339" t="s">
        <v>85</v>
      </c>
      <c r="M339" t="s">
        <v>86</v>
      </c>
      <c r="N339">
        <v>2</v>
      </c>
      <c r="O339" s="1">
        <v>44588.432523148149</v>
      </c>
      <c r="P339" s="1">
        <v>44588.494641203702</v>
      </c>
      <c r="Q339">
        <v>5304</v>
      </c>
      <c r="R339">
        <v>63</v>
      </c>
      <c r="S339" t="b">
        <v>0</v>
      </c>
      <c r="T339" t="s">
        <v>87</v>
      </c>
      <c r="U339" t="b">
        <v>0</v>
      </c>
      <c r="V339" t="s">
        <v>103</v>
      </c>
      <c r="W339" s="1">
        <v>44588.493923611109</v>
      </c>
      <c r="X339">
        <v>36</v>
      </c>
      <c r="Y339">
        <v>0</v>
      </c>
      <c r="Z339">
        <v>0</v>
      </c>
      <c r="AA339">
        <v>0</v>
      </c>
      <c r="AB339">
        <v>5</v>
      </c>
      <c r="AC339">
        <v>0</v>
      </c>
      <c r="AD339">
        <v>11</v>
      </c>
      <c r="AE339">
        <v>0</v>
      </c>
      <c r="AF339">
        <v>0</v>
      </c>
      <c r="AG339">
        <v>0</v>
      </c>
      <c r="AH339" t="s">
        <v>99</v>
      </c>
      <c r="AI339" s="1">
        <v>44588.494641203702</v>
      </c>
      <c r="AJ339">
        <v>27</v>
      </c>
      <c r="AK339">
        <v>0</v>
      </c>
      <c r="AL339">
        <v>0</v>
      </c>
      <c r="AM339">
        <v>0</v>
      </c>
      <c r="AN339">
        <v>5</v>
      </c>
      <c r="AO339">
        <v>0</v>
      </c>
      <c r="AP339">
        <v>11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808</v>
      </c>
      <c r="B340" t="s">
        <v>79</v>
      </c>
      <c r="C340" t="s">
        <v>809</v>
      </c>
      <c r="D340" t="s">
        <v>81</v>
      </c>
      <c r="E340" s="2" t="str">
        <f>HYPERLINK("capsilon://?command=openfolder&amp;siteaddress=envoy.emaiq-na2.net&amp;folderid=FXB67B3DE5-B3B6-683A-2C54-13EEAF22CC48","FX2201403")</f>
        <v>FX2201403</v>
      </c>
      <c r="F340" t="s">
        <v>19</v>
      </c>
      <c r="G340" t="s">
        <v>19</v>
      </c>
      <c r="H340" t="s">
        <v>82</v>
      </c>
      <c r="I340" t="s">
        <v>810</v>
      </c>
      <c r="J340">
        <v>38</v>
      </c>
      <c r="K340" t="s">
        <v>84</v>
      </c>
      <c r="L340" t="s">
        <v>85</v>
      </c>
      <c r="M340" t="s">
        <v>86</v>
      </c>
      <c r="N340">
        <v>1</v>
      </c>
      <c r="O340" s="1">
        <v>44588.439930555556</v>
      </c>
      <c r="P340" s="1">
        <v>44588.520995370367</v>
      </c>
      <c r="Q340">
        <v>5808</v>
      </c>
      <c r="R340">
        <v>1196</v>
      </c>
      <c r="S340" t="b">
        <v>0</v>
      </c>
      <c r="T340" t="s">
        <v>87</v>
      </c>
      <c r="U340" t="b">
        <v>0</v>
      </c>
      <c r="V340" t="s">
        <v>103</v>
      </c>
      <c r="W340" s="1">
        <v>44588.520995370367</v>
      </c>
      <c r="X340">
        <v>1037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38</v>
      </c>
      <c r="AE340">
        <v>37</v>
      </c>
      <c r="AF340">
        <v>0</v>
      </c>
      <c r="AG340">
        <v>5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811</v>
      </c>
      <c r="B341" t="s">
        <v>79</v>
      </c>
      <c r="C341" t="s">
        <v>809</v>
      </c>
      <c r="D341" t="s">
        <v>81</v>
      </c>
      <c r="E341" s="2" t="str">
        <f>HYPERLINK("capsilon://?command=openfolder&amp;siteaddress=envoy.emaiq-na2.net&amp;folderid=FXB67B3DE5-B3B6-683A-2C54-13EEAF22CC48","FX2201403")</f>
        <v>FX2201403</v>
      </c>
      <c r="F341" t="s">
        <v>19</v>
      </c>
      <c r="G341" t="s">
        <v>19</v>
      </c>
      <c r="H341" t="s">
        <v>82</v>
      </c>
      <c r="I341" t="s">
        <v>812</v>
      </c>
      <c r="J341">
        <v>171</v>
      </c>
      <c r="K341" t="s">
        <v>84</v>
      </c>
      <c r="L341" t="s">
        <v>85</v>
      </c>
      <c r="M341" t="s">
        <v>86</v>
      </c>
      <c r="N341">
        <v>1</v>
      </c>
      <c r="O341" s="1">
        <v>44588.44326388889</v>
      </c>
      <c r="P341" s="1">
        <v>44588.529328703706</v>
      </c>
      <c r="Q341">
        <v>6690</v>
      </c>
      <c r="R341">
        <v>746</v>
      </c>
      <c r="S341" t="b">
        <v>0</v>
      </c>
      <c r="T341" t="s">
        <v>87</v>
      </c>
      <c r="U341" t="b">
        <v>0</v>
      </c>
      <c r="V341" t="s">
        <v>103</v>
      </c>
      <c r="W341" s="1">
        <v>44588.529328703706</v>
      </c>
      <c r="X341">
        <v>720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171</v>
      </c>
      <c r="AE341">
        <v>145</v>
      </c>
      <c r="AF341">
        <v>0</v>
      </c>
      <c r="AG341">
        <v>12</v>
      </c>
      <c r="AH341" t="s">
        <v>87</v>
      </c>
      <c r="AI341" t="s">
        <v>87</v>
      </c>
      <c r="AJ341" t="s">
        <v>87</v>
      </c>
      <c r="AK341" t="s">
        <v>87</v>
      </c>
      <c r="AL341" t="s">
        <v>87</v>
      </c>
      <c r="AM341" t="s">
        <v>87</v>
      </c>
      <c r="AN341" t="s">
        <v>87</v>
      </c>
      <c r="AO341" t="s">
        <v>87</v>
      </c>
      <c r="AP341" t="s">
        <v>87</v>
      </c>
      <c r="AQ341" t="s">
        <v>87</v>
      </c>
      <c r="AR341" t="s">
        <v>87</v>
      </c>
      <c r="AS341" t="s">
        <v>87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813</v>
      </c>
      <c r="B342" t="s">
        <v>79</v>
      </c>
      <c r="C342" t="s">
        <v>516</v>
      </c>
      <c r="D342" t="s">
        <v>81</v>
      </c>
      <c r="E342" s="2" t="str">
        <f>HYPERLINK("capsilon://?command=openfolder&amp;siteaddress=envoy.emaiq-na2.net&amp;folderid=FX021EC45C-F872-F5BC-18F9-F5758AAB09A8","FX220190")</f>
        <v>FX220190</v>
      </c>
      <c r="F342" t="s">
        <v>19</v>
      </c>
      <c r="G342" t="s">
        <v>19</v>
      </c>
      <c r="H342" t="s">
        <v>82</v>
      </c>
      <c r="I342" t="s">
        <v>814</v>
      </c>
      <c r="J342">
        <v>30</v>
      </c>
      <c r="K342" t="s">
        <v>84</v>
      </c>
      <c r="L342" t="s">
        <v>85</v>
      </c>
      <c r="M342" t="s">
        <v>86</v>
      </c>
      <c r="N342">
        <v>2</v>
      </c>
      <c r="O342" s="1">
        <v>44588.445694444446</v>
      </c>
      <c r="P342" s="1">
        <v>44588.608773148146</v>
      </c>
      <c r="Q342">
        <v>13796</v>
      </c>
      <c r="R342">
        <v>294</v>
      </c>
      <c r="S342" t="b">
        <v>0</v>
      </c>
      <c r="T342" t="s">
        <v>87</v>
      </c>
      <c r="U342" t="b">
        <v>0</v>
      </c>
      <c r="V342" t="s">
        <v>88</v>
      </c>
      <c r="W342" s="1">
        <v>44588.509791666664</v>
      </c>
      <c r="X342">
        <v>164</v>
      </c>
      <c r="Y342">
        <v>9</v>
      </c>
      <c r="Z342">
        <v>0</v>
      </c>
      <c r="AA342">
        <v>9</v>
      </c>
      <c r="AB342">
        <v>0</v>
      </c>
      <c r="AC342">
        <v>2</v>
      </c>
      <c r="AD342">
        <v>21</v>
      </c>
      <c r="AE342">
        <v>0</v>
      </c>
      <c r="AF342">
        <v>0</v>
      </c>
      <c r="AG342">
        <v>0</v>
      </c>
      <c r="AH342" t="s">
        <v>99</v>
      </c>
      <c r="AI342" s="1">
        <v>44588.608773148146</v>
      </c>
      <c r="AJ342">
        <v>85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21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815</v>
      </c>
      <c r="B343" t="s">
        <v>79</v>
      </c>
      <c r="C343" t="s">
        <v>816</v>
      </c>
      <c r="D343" t="s">
        <v>81</v>
      </c>
      <c r="E343" s="2" t="str">
        <f>HYPERLINK("capsilon://?command=openfolder&amp;siteaddress=envoy.emaiq-na2.net&amp;folderid=FXC2C80D4C-32E1-3658-B5C8-160210452809","FX2201452")</f>
        <v>FX2201452</v>
      </c>
      <c r="F343" t="s">
        <v>19</v>
      </c>
      <c r="G343" t="s">
        <v>19</v>
      </c>
      <c r="H343" t="s">
        <v>82</v>
      </c>
      <c r="I343" t="s">
        <v>817</v>
      </c>
      <c r="J343">
        <v>176</v>
      </c>
      <c r="K343" t="s">
        <v>84</v>
      </c>
      <c r="L343" t="s">
        <v>85</v>
      </c>
      <c r="M343" t="s">
        <v>86</v>
      </c>
      <c r="N343">
        <v>1</v>
      </c>
      <c r="O343" s="1">
        <v>44588.454131944447</v>
      </c>
      <c r="P343" s="1">
        <v>44588.570439814815</v>
      </c>
      <c r="Q343">
        <v>9802</v>
      </c>
      <c r="R343">
        <v>247</v>
      </c>
      <c r="S343" t="b">
        <v>0</v>
      </c>
      <c r="T343" t="s">
        <v>87</v>
      </c>
      <c r="U343" t="b">
        <v>0</v>
      </c>
      <c r="V343" t="s">
        <v>103</v>
      </c>
      <c r="W343" s="1">
        <v>44588.570439814815</v>
      </c>
      <c r="X343">
        <v>167</v>
      </c>
      <c r="Y343">
        <v>114</v>
      </c>
      <c r="Z343">
        <v>0</v>
      </c>
      <c r="AA343">
        <v>114</v>
      </c>
      <c r="AB343">
        <v>0</v>
      </c>
      <c r="AC343">
        <v>0</v>
      </c>
      <c r="AD343">
        <v>62</v>
      </c>
      <c r="AE343">
        <v>37</v>
      </c>
      <c r="AF343">
        <v>0</v>
      </c>
      <c r="AG343">
        <v>2</v>
      </c>
      <c r="AH343" t="s">
        <v>87</v>
      </c>
      <c r="AI343" t="s">
        <v>87</v>
      </c>
      <c r="AJ343" t="s">
        <v>87</v>
      </c>
      <c r="AK343" t="s">
        <v>87</v>
      </c>
      <c r="AL343" t="s">
        <v>87</v>
      </c>
      <c r="AM343" t="s">
        <v>87</v>
      </c>
      <c r="AN343" t="s">
        <v>87</v>
      </c>
      <c r="AO343" t="s">
        <v>87</v>
      </c>
      <c r="AP343" t="s">
        <v>87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818</v>
      </c>
      <c r="B344" t="s">
        <v>79</v>
      </c>
      <c r="C344" t="s">
        <v>385</v>
      </c>
      <c r="D344" t="s">
        <v>81</v>
      </c>
      <c r="E344" s="2" t="str">
        <f>HYPERLINK("capsilon://?command=openfolder&amp;siteaddress=envoy.emaiq-na2.net&amp;folderid=FXABA32493-6057-8754-CD87-8BABBEE9954A","FX2201154")</f>
        <v>FX2201154</v>
      </c>
      <c r="F344" t="s">
        <v>19</v>
      </c>
      <c r="G344" t="s">
        <v>19</v>
      </c>
      <c r="H344" t="s">
        <v>82</v>
      </c>
      <c r="I344" t="s">
        <v>819</v>
      </c>
      <c r="J344">
        <v>66</v>
      </c>
      <c r="K344" t="s">
        <v>84</v>
      </c>
      <c r="L344" t="s">
        <v>85</v>
      </c>
      <c r="M344" t="s">
        <v>86</v>
      </c>
      <c r="N344">
        <v>2</v>
      </c>
      <c r="O344" s="1">
        <v>44588.454513888886</v>
      </c>
      <c r="P344" s="1">
        <v>44588.611331018517</v>
      </c>
      <c r="Q344">
        <v>12398</v>
      </c>
      <c r="R344">
        <v>1151</v>
      </c>
      <c r="S344" t="b">
        <v>0</v>
      </c>
      <c r="T344" t="s">
        <v>87</v>
      </c>
      <c r="U344" t="b">
        <v>0</v>
      </c>
      <c r="V344" t="s">
        <v>103</v>
      </c>
      <c r="W344" s="1">
        <v>44588.57707175926</v>
      </c>
      <c r="X344">
        <v>572</v>
      </c>
      <c r="Y344">
        <v>52</v>
      </c>
      <c r="Z344">
        <v>0</v>
      </c>
      <c r="AA344">
        <v>52</v>
      </c>
      <c r="AB344">
        <v>0</v>
      </c>
      <c r="AC344">
        <v>36</v>
      </c>
      <c r="AD344">
        <v>14</v>
      </c>
      <c r="AE344">
        <v>0</v>
      </c>
      <c r="AF344">
        <v>0</v>
      </c>
      <c r="AG344">
        <v>0</v>
      </c>
      <c r="AH344" t="s">
        <v>99</v>
      </c>
      <c r="AI344" s="1">
        <v>44588.611331018517</v>
      </c>
      <c r="AJ344">
        <v>220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14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820</v>
      </c>
      <c r="B345" t="s">
        <v>79</v>
      </c>
      <c r="C345" t="s">
        <v>821</v>
      </c>
      <c r="D345" t="s">
        <v>81</v>
      </c>
      <c r="E345" s="2" t="str">
        <f>HYPERLINK("capsilon://?command=openfolder&amp;siteaddress=envoy.emaiq-na2.net&amp;folderid=FX1BD8C734-A00A-5A75-D359-55F39E0B34B0","FX2201415")</f>
        <v>FX2201415</v>
      </c>
      <c r="F345" t="s">
        <v>19</v>
      </c>
      <c r="G345" t="s">
        <v>19</v>
      </c>
      <c r="H345" t="s">
        <v>82</v>
      </c>
      <c r="I345" t="s">
        <v>822</v>
      </c>
      <c r="J345">
        <v>38</v>
      </c>
      <c r="K345" t="s">
        <v>84</v>
      </c>
      <c r="L345" t="s">
        <v>85</v>
      </c>
      <c r="M345" t="s">
        <v>86</v>
      </c>
      <c r="N345">
        <v>2</v>
      </c>
      <c r="O345" s="1">
        <v>44588.470046296294</v>
      </c>
      <c r="P345" s="1">
        <v>44588.614351851851</v>
      </c>
      <c r="Q345">
        <v>11886</v>
      </c>
      <c r="R345">
        <v>582</v>
      </c>
      <c r="S345" t="b">
        <v>0</v>
      </c>
      <c r="T345" t="s">
        <v>87</v>
      </c>
      <c r="U345" t="b">
        <v>0</v>
      </c>
      <c r="V345" t="s">
        <v>103</v>
      </c>
      <c r="W345" s="1">
        <v>44588.593402777777</v>
      </c>
      <c r="X345">
        <v>278</v>
      </c>
      <c r="Y345">
        <v>37</v>
      </c>
      <c r="Z345">
        <v>0</v>
      </c>
      <c r="AA345">
        <v>37</v>
      </c>
      <c r="AB345">
        <v>0</v>
      </c>
      <c r="AC345">
        <v>11</v>
      </c>
      <c r="AD345">
        <v>1</v>
      </c>
      <c r="AE345">
        <v>0</v>
      </c>
      <c r="AF345">
        <v>0</v>
      </c>
      <c r="AG345">
        <v>0</v>
      </c>
      <c r="AH345" t="s">
        <v>99</v>
      </c>
      <c r="AI345" s="1">
        <v>44588.614351851851</v>
      </c>
      <c r="AJ345">
        <v>261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823</v>
      </c>
      <c r="B346" t="s">
        <v>79</v>
      </c>
      <c r="C346" t="s">
        <v>385</v>
      </c>
      <c r="D346" t="s">
        <v>81</v>
      </c>
      <c r="E346" s="2" t="str">
        <f>HYPERLINK("capsilon://?command=openfolder&amp;siteaddress=envoy.emaiq-na2.net&amp;folderid=FXABA32493-6057-8754-CD87-8BABBEE9954A","FX2201154")</f>
        <v>FX2201154</v>
      </c>
      <c r="F346" t="s">
        <v>19</v>
      </c>
      <c r="G346" t="s">
        <v>19</v>
      </c>
      <c r="H346" t="s">
        <v>82</v>
      </c>
      <c r="I346" t="s">
        <v>824</v>
      </c>
      <c r="J346">
        <v>66</v>
      </c>
      <c r="K346" t="s">
        <v>84</v>
      </c>
      <c r="L346" t="s">
        <v>85</v>
      </c>
      <c r="M346" t="s">
        <v>86</v>
      </c>
      <c r="N346">
        <v>2</v>
      </c>
      <c r="O346" s="1">
        <v>44588.480891203704</v>
      </c>
      <c r="P346" s="1">
        <v>44588.616238425922</v>
      </c>
      <c r="Q346">
        <v>10712</v>
      </c>
      <c r="R346">
        <v>982</v>
      </c>
      <c r="S346" t="b">
        <v>0</v>
      </c>
      <c r="T346" t="s">
        <v>87</v>
      </c>
      <c r="U346" t="b">
        <v>0</v>
      </c>
      <c r="V346" t="s">
        <v>103</v>
      </c>
      <c r="W346" s="1">
        <v>44588.602905092594</v>
      </c>
      <c r="X346">
        <v>820</v>
      </c>
      <c r="Y346">
        <v>52</v>
      </c>
      <c r="Z346">
        <v>0</v>
      </c>
      <c r="AA346">
        <v>52</v>
      </c>
      <c r="AB346">
        <v>0</v>
      </c>
      <c r="AC346">
        <v>29</v>
      </c>
      <c r="AD346">
        <v>14</v>
      </c>
      <c r="AE346">
        <v>0</v>
      </c>
      <c r="AF346">
        <v>0</v>
      </c>
      <c r="AG346">
        <v>0</v>
      </c>
      <c r="AH346" t="s">
        <v>99</v>
      </c>
      <c r="AI346" s="1">
        <v>44588.616238425922</v>
      </c>
      <c r="AJ346">
        <v>162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14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825</v>
      </c>
      <c r="B347" t="s">
        <v>79</v>
      </c>
      <c r="C347" t="s">
        <v>826</v>
      </c>
      <c r="D347" t="s">
        <v>81</v>
      </c>
      <c r="E347" s="2" t="str">
        <f>HYPERLINK("capsilon://?command=openfolder&amp;siteaddress=envoy.emaiq-na2.net&amp;folderid=FXAF7D2118-1246-C2E2-30E0-82003A8B9B1D","FX2201488")</f>
        <v>FX2201488</v>
      </c>
      <c r="F347" t="s">
        <v>19</v>
      </c>
      <c r="G347" t="s">
        <v>19</v>
      </c>
      <c r="H347" t="s">
        <v>82</v>
      </c>
      <c r="I347" t="s">
        <v>827</v>
      </c>
      <c r="J347">
        <v>284</v>
      </c>
      <c r="K347" t="s">
        <v>84</v>
      </c>
      <c r="L347" t="s">
        <v>85</v>
      </c>
      <c r="M347" t="s">
        <v>86</v>
      </c>
      <c r="N347">
        <v>1</v>
      </c>
      <c r="O347" s="1">
        <v>44588.486018518517</v>
      </c>
      <c r="P347" s="1">
        <v>44588.62736111111</v>
      </c>
      <c r="Q347">
        <v>11628</v>
      </c>
      <c r="R347">
        <v>584</v>
      </c>
      <c r="S347" t="b">
        <v>0</v>
      </c>
      <c r="T347" t="s">
        <v>87</v>
      </c>
      <c r="U347" t="b">
        <v>0</v>
      </c>
      <c r="V347" t="s">
        <v>103</v>
      </c>
      <c r="W347" s="1">
        <v>44588.62736111111</v>
      </c>
      <c r="X347">
        <v>584</v>
      </c>
      <c r="Y347">
        <v>73</v>
      </c>
      <c r="Z347">
        <v>0</v>
      </c>
      <c r="AA347">
        <v>73</v>
      </c>
      <c r="AB347">
        <v>104</v>
      </c>
      <c r="AC347">
        <v>0</v>
      </c>
      <c r="AD347">
        <v>211</v>
      </c>
      <c r="AE347">
        <v>166</v>
      </c>
      <c r="AF347">
        <v>0</v>
      </c>
      <c r="AG347">
        <v>12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828</v>
      </c>
      <c r="B348" t="s">
        <v>79</v>
      </c>
      <c r="C348" t="s">
        <v>826</v>
      </c>
      <c r="D348" t="s">
        <v>81</v>
      </c>
      <c r="E348" s="2" t="str">
        <f>HYPERLINK("capsilon://?command=openfolder&amp;siteaddress=envoy.emaiq-na2.net&amp;folderid=FXAF7D2118-1246-C2E2-30E0-82003A8B9B1D","FX2201488")</f>
        <v>FX2201488</v>
      </c>
      <c r="F348" t="s">
        <v>19</v>
      </c>
      <c r="G348" t="s">
        <v>19</v>
      </c>
      <c r="H348" t="s">
        <v>82</v>
      </c>
      <c r="I348" t="s">
        <v>829</v>
      </c>
      <c r="J348">
        <v>32</v>
      </c>
      <c r="K348" t="s">
        <v>84</v>
      </c>
      <c r="L348" t="s">
        <v>85</v>
      </c>
      <c r="M348" t="s">
        <v>86</v>
      </c>
      <c r="N348">
        <v>2</v>
      </c>
      <c r="O348" s="1">
        <v>44588.486863425926</v>
      </c>
      <c r="P348" s="1">
        <v>44588.631874999999</v>
      </c>
      <c r="Q348">
        <v>12469</v>
      </c>
      <c r="R348">
        <v>60</v>
      </c>
      <c r="S348" t="b">
        <v>0</v>
      </c>
      <c r="T348" t="s">
        <v>87</v>
      </c>
      <c r="U348" t="b">
        <v>0</v>
      </c>
      <c r="V348" t="s">
        <v>103</v>
      </c>
      <c r="W348" s="1">
        <v>44588.627650462964</v>
      </c>
      <c r="X348">
        <v>24</v>
      </c>
      <c r="Y348">
        <v>0</v>
      </c>
      <c r="Z348">
        <v>0</v>
      </c>
      <c r="AA348">
        <v>0</v>
      </c>
      <c r="AB348">
        <v>27</v>
      </c>
      <c r="AC348">
        <v>0</v>
      </c>
      <c r="AD348">
        <v>32</v>
      </c>
      <c r="AE348">
        <v>0</v>
      </c>
      <c r="AF348">
        <v>0</v>
      </c>
      <c r="AG348">
        <v>0</v>
      </c>
      <c r="AH348" t="s">
        <v>99</v>
      </c>
      <c r="AI348" s="1">
        <v>44588.631874999999</v>
      </c>
      <c r="AJ348">
        <v>36</v>
      </c>
      <c r="AK348">
        <v>0</v>
      </c>
      <c r="AL348">
        <v>0</v>
      </c>
      <c r="AM348">
        <v>0</v>
      </c>
      <c r="AN348">
        <v>27</v>
      </c>
      <c r="AO348">
        <v>0</v>
      </c>
      <c r="AP348">
        <v>32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830</v>
      </c>
      <c r="B349" t="s">
        <v>79</v>
      </c>
      <c r="C349" t="s">
        <v>160</v>
      </c>
      <c r="D349" t="s">
        <v>81</v>
      </c>
      <c r="E349" s="2" t="str">
        <f>HYPERLINK("capsilon://?command=openfolder&amp;siteaddress=envoy.emaiq-na2.net&amp;folderid=FX95E297CE-A3FF-D389-504C-0ED6C0E055EB","FX2201429")</f>
        <v>FX2201429</v>
      </c>
      <c r="F349" t="s">
        <v>19</v>
      </c>
      <c r="G349" t="s">
        <v>19</v>
      </c>
      <c r="H349" t="s">
        <v>82</v>
      </c>
      <c r="I349" t="s">
        <v>831</v>
      </c>
      <c r="J349">
        <v>66</v>
      </c>
      <c r="K349" t="s">
        <v>84</v>
      </c>
      <c r="L349" t="s">
        <v>85</v>
      </c>
      <c r="M349" t="s">
        <v>86</v>
      </c>
      <c r="N349">
        <v>2</v>
      </c>
      <c r="O349" s="1">
        <v>44588.488182870373</v>
      </c>
      <c r="P349" s="1">
        <v>44588.63386574074</v>
      </c>
      <c r="Q349">
        <v>12120</v>
      </c>
      <c r="R349">
        <v>467</v>
      </c>
      <c r="S349" t="b">
        <v>0</v>
      </c>
      <c r="T349" t="s">
        <v>87</v>
      </c>
      <c r="U349" t="b">
        <v>0</v>
      </c>
      <c r="V349" t="s">
        <v>103</v>
      </c>
      <c r="W349" s="1">
        <v>44588.63108796296</v>
      </c>
      <c r="X349">
        <v>296</v>
      </c>
      <c r="Y349">
        <v>52</v>
      </c>
      <c r="Z349">
        <v>0</v>
      </c>
      <c r="AA349">
        <v>52</v>
      </c>
      <c r="AB349">
        <v>0</v>
      </c>
      <c r="AC349">
        <v>33</v>
      </c>
      <c r="AD349">
        <v>14</v>
      </c>
      <c r="AE349">
        <v>0</v>
      </c>
      <c r="AF349">
        <v>0</v>
      </c>
      <c r="AG349">
        <v>0</v>
      </c>
      <c r="AH349" t="s">
        <v>99</v>
      </c>
      <c r="AI349" s="1">
        <v>44588.63386574074</v>
      </c>
      <c r="AJ349">
        <v>171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14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832</v>
      </c>
      <c r="B350" t="s">
        <v>79</v>
      </c>
      <c r="C350" t="s">
        <v>101</v>
      </c>
      <c r="D350" t="s">
        <v>81</v>
      </c>
      <c r="E350" s="2" t="str">
        <f>HYPERLINK("capsilon://?command=openfolder&amp;siteaddress=envoy.emaiq-na2.net&amp;folderid=FX985A229C-7F31-0296-DAED-7244ECEB0DA4","FX2112339")</f>
        <v>FX2112339</v>
      </c>
      <c r="F350" t="s">
        <v>19</v>
      </c>
      <c r="G350" t="s">
        <v>19</v>
      </c>
      <c r="H350" t="s">
        <v>82</v>
      </c>
      <c r="I350" t="s">
        <v>833</v>
      </c>
      <c r="J350">
        <v>482</v>
      </c>
      <c r="K350" t="s">
        <v>84</v>
      </c>
      <c r="L350" t="s">
        <v>85</v>
      </c>
      <c r="M350" t="s">
        <v>86</v>
      </c>
      <c r="N350">
        <v>1</v>
      </c>
      <c r="O350" s="1">
        <v>44588.491226851853</v>
      </c>
      <c r="P350" s="1">
        <v>44588.680127314816</v>
      </c>
      <c r="Q350">
        <v>15481</v>
      </c>
      <c r="R350">
        <v>840</v>
      </c>
      <c r="S350" t="b">
        <v>0</v>
      </c>
      <c r="T350" t="s">
        <v>87</v>
      </c>
      <c r="U350" t="b">
        <v>0</v>
      </c>
      <c r="V350" t="s">
        <v>103</v>
      </c>
      <c r="W350" s="1">
        <v>44588.680127314816</v>
      </c>
      <c r="X350">
        <v>571</v>
      </c>
      <c r="Y350">
        <v>185</v>
      </c>
      <c r="Z350">
        <v>0</v>
      </c>
      <c r="AA350">
        <v>185</v>
      </c>
      <c r="AB350">
        <v>0</v>
      </c>
      <c r="AC350">
        <v>0</v>
      </c>
      <c r="AD350">
        <v>297</v>
      </c>
      <c r="AE350">
        <v>253</v>
      </c>
      <c r="AF350">
        <v>0</v>
      </c>
      <c r="AG350">
        <v>10</v>
      </c>
      <c r="AH350" t="s">
        <v>87</v>
      </c>
      <c r="AI350" t="s">
        <v>87</v>
      </c>
      <c r="AJ350" t="s">
        <v>87</v>
      </c>
      <c r="AK350" t="s">
        <v>87</v>
      </c>
      <c r="AL350" t="s">
        <v>87</v>
      </c>
      <c r="AM350" t="s">
        <v>87</v>
      </c>
      <c r="AN350" t="s">
        <v>87</v>
      </c>
      <c r="AO350" t="s">
        <v>87</v>
      </c>
      <c r="AP350" t="s">
        <v>87</v>
      </c>
      <c r="AQ350" t="s">
        <v>87</v>
      </c>
      <c r="AR350" t="s">
        <v>87</v>
      </c>
      <c r="AS350" t="s">
        <v>87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834</v>
      </c>
      <c r="B351" t="s">
        <v>79</v>
      </c>
      <c r="C351" t="s">
        <v>773</v>
      </c>
      <c r="D351" t="s">
        <v>81</v>
      </c>
      <c r="E351" s="2" t="str">
        <f>HYPERLINK("capsilon://?command=openfolder&amp;siteaddress=envoy.emaiq-na2.net&amp;folderid=FX5AF47FC0-AAE9-76E7-17ED-C4C1BC572B52","FX2201287")</f>
        <v>FX2201287</v>
      </c>
      <c r="F351" t="s">
        <v>19</v>
      </c>
      <c r="G351" t="s">
        <v>19</v>
      </c>
      <c r="H351" t="s">
        <v>82</v>
      </c>
      <c r="I351" t="s">
        <v>835</v>
      </c>
      <c r="J351">
        <v>11</v>
      </c>
      <c r="K351" t="s">
        <v>84</v>
      </c>
      <c r="L351" t="s">
        <v>85</v>
      </c>
      <c r="M351" t="s">
        <v>86</v>
      </c>
      <c r="N351">
        <v>2</v>
      </c>
      <c r="O351" s="1">
        <v>44588.493541666663</v>
      </c>
      <c r="P351" s="1">
        <v>44588.634120370371</v>
      </c>
      <c r="Q351">
        <v>12109</v>
      </c>
      <c r="R351">
        <v>37</v>
      </c>
      <c r="S351" t="b">
        <v>0</v>
      </c>
      <c r="T351" t="s">
        <v>87</v>
      </c>
      <c r="U351" t="b">
        <v>0</v>
      </c>
      <c r="V351" t="s">
        <v>103</v>
      </c>
      <c r="W351" s="1">
        <v>44588.632418981484</v>
      </c>
      <c r="X351">
        <v>16</v>
      </c>
      <c r="Y351">
        <v>0</v>
      </c>
      <c r="Z351">
        <v>0</v>
      </c>
      <c r="AA351">
        <v>0</v>
      </c>
      <c r="AB351">
        <v>5</v>
      </c>
      <c r="AC351">
        <v>0</v>
      </c>
      <c r="AD351">
        <v>11</v>
      </c>
      <c r="AE351">
        <v>0</v>
      </c>
      <c r="AF351">
        <v>0</v>
      </c>
      <c r="AG351">
        <v>0</v>
      </c>
      <c r="AH351" t="s">
        <v>99</v>
      </c>
      <c r="AI351" s="1">
        <v>44588.634120370371</v>
      </c>
      <c r="AJ351">
        <v>21</v>
      </c>
      <c r="AK351">
        <v>0</v>
      </c>
      <c r="AL351">
        <v>0</v>
      </c>
      <c r="AM351">
        <v>0</v>
      </c>
      <c r="AN351">
        <v>5</v>
      </c>
      <c r="AO351">
        <v>0</v>
      </c>
      <c r="AP351">
        <v>11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836</v>
      </c>
      <c r="B352" t="s">
        <v>79</v>
      </c>
      <c r="C352" t="s">
        <v>821</v>
      </c>
      <c r="D352" t="s">
        <v>81</v>
      </c>
      <c r="E352" s="2" t="str">
        <f>HYPERLINK("capsilon://?command=openfolder&amp;siteaddress=envoy.emaiq-na2.net&amp;folderid=FX1BD8C734-A00A-5A75-D359-55F39E0B34B0","FX2201415")</f>
        <v>FX2201415</v>
      </c>
      <c r="F352" t="s">
        <v>19</v>
      </c>
      <c r="G352" t="s">
        <v>19</v>
      </c>
      <c r="H352" t="s">
        <v>82</v>
      </c>
      <c r="I352" t="s">
        <v>837</v>
      </c>
      <c r="J352">
        <v>38</v>
      </c>
      <c r="K352" t="s">
        <v>84</v>
      </c>
      <c r="L352" t="s">
        <v>85</v>
      </c>
      <c r="M352" t="s">
        <v>86</v>
      </c>
      <c r="N352">
        <v>2</v>
      </c>
      <c r="O352" s="1">
        <v>44588.500717592593</v>
      </c>
      <c r="P352" s="1">
        <v>44588.636018518519</v>
      </c>
      <c r="Q352">
        <v>11390</v>
      </c>
      <c r="R352">
        <v>300</v>
      </c>
      <c r="S352" t="b">
        <v>0</v>
      </c>
      <c r="T352" t="s">
        <v>87</v>
      </c>
      <c r="U352" t="b">
        <v>0</v>
      </c>
      <c r="V352" t="s">
        <v>103</v>
      </c>
      <c r="W352" s="1">
        <v>44588.634016203701</v>
      </c>
      <c r="X352">
        <v>137</v>
      </c>
      <c r="Y352">
        <v>37</v>
      </c>
      <c r="Z352">
        <v>0</v>
      </c>
      <c r="AA352">
        <v>37</v>
      </c>
      <c r="AB352">
        <v>0</v>
      </c>
      <c r="AC352">
        <v>11</v>
      </c>
      <c r="AD352">
        <v>1</v>
      </c>
      <c r="AE352">
        <v>0</v>
      </c>
      <c r="AF352">
        <v>0</v>
      </c>
      <c r="AG352">
        <v>0</v>
      </c>
      <c r="AH352" t="s">
        <v>99</v>
      </c>
      <c r="AI352" s="1">
        <v>44588.636018518519</v>
      </c>
      <c r="AJ352">
        <v>163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838</v>
      </c>
      <c r="B353" t="s">
        <v>79</v>
      </c>
      <c r="C353" t="s">
        <v>809</v>
      </c>
      <c r="D353" t="s">
        <v>81</v>
      </c>
      <c r="E353" s="2" t="str">
        <f>HYPERLINK("capsilon://?command=openfolder&amp;siteaddress=envoy.emaiq-na2.net&amp;folderid=FXB67B3DE5-B3B6-683A-2C54-13EEAF22CC48","FX2201403")</f>
        <v>FX2201403</v>
      </c>
      <c r="F353" t="s">
        <v>19</v>
      </c>
      <c r="G353" t="s">
        <v>19</v>
      </c>
      <c r="H353" t="s">
        <v>82</v>
      </c>
      <c r="I353" t="s">
        <v>810</v>
      </c>
      <c r="J353">
        <v>190</v>
      </c>
      <c r="K353" t="s">
        <v>84</v>
      </c>
      <c r="L353" t="s">
        <v>85</v>
      </c>
      <c r="M353" t="s">
        <v>86</v>
      </c>
      <c r="N353">
        <v>2</v>
      </c>
      <c r="O353" s="1">
        <v>44588.521412037036</v>
      </c>
      <c r="P353" s="1">
        <v>44588.570810185185</v>
      </c>
      <c r="Q353">
        <v>2864</v>
      </c>
      <c r="R353">
        <v>1404</v>
      </c>
      <c r="S353" t="b">
        <v>0</v>
      </c>
      <c r="T353" t="s">
        <v>87</v>
      </c>
      <c r="U353" t="b">
        <v>1</v>
      </c>
      <c r="V353" t="s">
        <v>103</v>
      </c>
      <c r="W353" s="1">
        <v>44588.538298611114</v>
      </c>
      <c r="X353">
        <v>774</v>
      </c>
      <c r="Y353">
        <v>74</v>
      </c>
      <c r="Z353">
        <v>0</v>
      </c>
      <c r="AA353">
        <v>74</v>
      </c>
      <c r="AB353">
        <v>111</v>
      </c>
      <c r="AC353">
        <v>46</v>
      </c>
      <c r="AD353">
        <v>116</v>
      </c>
      <c r="AE353">
        <v>0</v>
      </c>
      <c r="AF353">
        <v>0</v>
      </c>
      <c r="AG353">
        <v>0</v>
      </c>
      <c r="AH353" t="s">
        <v>99</v>
      </c>
      <c r="AI353" s="1">
        <v>44588.570810185185</v>
      </c>
      <c r="AJ353">
        <v>630</v>
      </c>
      <c r="AK353">
        <v>0</v>
      </c>
      <c r="AL353">
        <v>0</v>
      </c>
      <c r="AM353">
        <v>0</v>
      </c>
      <c r="AN353">
        <v>111</v>
      </c>
      <c r="AO353">
        <v>0</v>
      </c>
      <c r="AP353">
        <v>116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839</v>
      </c>
      <c r="B354" t="s">
        <v>79</v>
      </c>
      <c r="C354" t="s">
        <v>809</v>
      </c>
      <c r="D354" t="s">
        <v>81</v>
      </c>
      <c r="E354" s="2" t="str">
        <f>HYPERLINK("capsilon://?command=openfolder&amp;siteaddress=envoy.emaiq-na2.net&amp;folderid=FXB67B3DE5-B3B6-683A-2C54-13EEAF22CC48","FX2201403")</f>
        <v>FX2201403</v>
      </c>
      <c r="F354" t="s">
        <v>19</v>
      </c>
      <c r="G354" t="s">
        <v>19</v>
      </c>
      <c r="H354" t="s">
        <v>82</v>
      </c>
      <c r="I354" t="s">
        <v>812</v>
      </c>
      <c r="J354">
        <v>596</v>
      </c>
      <c r="K354" t="s">
        <v>84</v>
      </c>
      <c r="L354" t="s">
        <v>85</v>
      </c>
      <c r="M354" t="s">
        <v>86</v>
      </c>
      <c r="N354">
        <v>2</v>
      </c>
      <c r="O354" s="1">
        <v>44588.530821759261</v>
      </c>
      <c r="P354" s="1">
        <v>44588.588912037034</v>
      </c>
      <c r="Q354">
        <v>847</v>
      </c>
      <c r="R354">
        <v>4172</v>
      </c>
      <c r="S354" t="b">
        <v>0</v>
      </c>
      <c r="T354" t="s">
        <v>87</v>
      </c>
      <c r="U354" t="b">
        <v>1</v>
      </c>
      <c r="V354" t="s">
        <v>103</v>
      </c>
      <c r="W354" s="1">
        <v>44588.568495370368</v>
      </c>
      <c r="X354">
        <v>2609</v>
      </c>
      <c r="Y354">
        <v>434</v>
      </c>
      <c r="Z354">
        <v>0</v>
      </c>
      <c r="AA354">
        <v>434</v>
      </c>
      <c r="AB354">
        <v>178</v>
      </c>
      <c r="AC354">
        <v>195</v>
      </c>
      <c r="AD354">
        <v>162</v>
      </c>
      <c r="AE354">
        <v>0</v>
      </c>
      <c r="AF354">
        <v>0</v>
      </c>
      <c r="AG354">
        <v>0</v>
      </c>
      <c r="AH354" t="s">
        <v>99</v>
      </c>
      <c r="AI354" s="1">
        <v>44588.588912037034</v>
      </c>
      <c r="AJ354">
        <v>1563</v>
      </c>
      <c r="AK354">
        <v>1</v>
      </c>
      <c r="AL354">
        <v>0</v>
      </c>
      <c r="AM354">
        <v>1</v>
      </c>
      <c r="AN354">
        <v>178</v>
      </c>
      <c r="AO354">
        <v>1</v>
      </c>
      <c r="AP354">
        <v>161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840</v>
      </c>
      <c r="B355" t="s">
        <v>79</v>
      </c>
      <c r="C355" t="s">
        <v>615</v>
      </c>
      <c r="D355" t="s">
        <v>81</v>
      </c>
      <c r="E355" s="2" t="str">
        <f>HYPERLINK("capsilon://?command=openfolder&amp;siteaddress=envoy.emaiq-na2.net&amp;folderid=FX02A488A4-8A3A-6889-FCC6-29C8B2622371","FX2201330")</f>
        <v>FX2201330</v>
      </c>
      <c r="F355" t="s">
        <v>19</v>
      </c>
      <c r="G355" t="s">
        <v>19</v>
      </c>
      <c r="H355" t="s">
        <v>82</v>
      </c>
      <c r="I355" t="s">
        <v>841</v>
      </c>
      <c r="J355">
        <v>11</v>
      </c>
      <c r="K355" t="s">
        <v>84</v>
      </c>
      <c r="L355" t="s">
        <v>85</v>
      </c>
      <c r="M355" t="s">
        <v>86</v>
      </c>
      <c r="N355">
        <v>2</v>
      </c>
      <c r="O355" s="1">
        <v>44588.533043981479</v>
      </c>
      <c r="P355" s="1">
        <v>44588.63685185185</v>
      </c>
      <c r="Q355">
        <v>8876</v>
      </c>
      <c r="R355">
        <v>93</v>
      </c>
      <c r="S355" t="b">
        <v>0</v>
      </c>
      <c r="T355" t="s">
        <v>87</v>
      </c>
      <c r="U355" t="b">
        <v>0</v>
      </c>
      <c r="V355" t="s">
        <v>103</v>
      </c>
      <c r="W355" s="1">
        <v>44588.634282407409</v>
      </c>
      <c r="X355">
        <v>22</v>
      </c>
      <c r="Y355">
        <v>0</v>
      </c>
      <c r="Z355">
        <v>0</v>
      </c>
      <c r="AA355">
        <v>0</v>
      </c>
      <c r="AB355">
        <v>5</v>
      </c>
      <c r="AC355">
        <v>0</v>
      </c>
      <c r="AD355">
        <v>11</v>
      </c>
      <c r="AE355">
        <v>0</v>
      </c>
      <c r="AF355">
        <v>0</v>
      </c>
      <c r="AG355">
        <v>0</v>
      </c>
      <c r="AH355" t="s">
        <v>99</v>
      </c>
      <c r="AI355" s="1">
        <v>44588.63685185185</v>
      </c>
      <c r="AJ355">
        <v>71</v>
      </c>
      <c r="AK355">
        <v>0</v>
      </c>
      <c r="AL355">
        <v>0</v>
      </c>
      <c r="AM355">
        <v>0</v>
      </c>
      <c r="AN355">
        <v>5</v>
      </c>
      <c r="AO355">
        <v>0</v>
      </c>
      <c r="AP355">
        <v>11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842</v>
      </c>
      <c r="B356" t="s">
        <v>79</v>
      </c>
      <c r="C356" t="s">
        <v>109</v>
      </c>
      <c r="D356" t="s">
        <v>81</v>
      </c>
      <c r="E356" s="2" t="str">
        <f>HYPERLINK("capsilon://?command=openfolder&amp;siteaddress=envoy.emaiq-na2.net&amp;folderid=FXC8363C92-65FB-2AD4-1051-63C10D258CC9","FX2201498")</f>
        <v>FX2201498</v>
      </c>
      <c r="F356" t="s">
        <v>19</v>
      </c>
      <c r="G356" t="s">
        <v>19</v>
      </c>
      <c r="H356" t="s">
        <v>82</v>
      </c>
      <c r="I356" t="s">
        <v>843</v>
      </c>
      <c r="J356">
        <v>121</v>
      </c>
      <c r="K356" t="s">
        <v>84</v>
      </c>
      <c r="L356" t="s">
        <v>85</v>
      </c>
      <c r="M356" t="s">
        <v>86</v>
      </c>
      <c r="N356">
        <v>1</v>
      </c>
      <c r="O356" s="1">
        <v>44588.56832175926</v>
      </c>
      <c r="P356" s="1">
        <v>44588.686469907407</v>
      </c>
      <c r="Q356">
        <v>9645</v>
      </c>
      <c r="R356">
        <v>563</v>
      </c>
      <c r="S356" t="b">
        <v>0</v>
      </c>
      <c r="T356" t="s">
        <v>87</v>
      </c>
      <c r="U356" t="b">
        <v>0</v>
      </c>
      <c r="V356" t="s">
        <v>103</v>
      </c>
      <c r="W356" s="1">
        <v>44588.686469907407</v>
      </c>
      <c r="X356">
        <v>547</v>
      </c>
      <c r="Y356">
        <v>42</v>
      </c>
      <c r="Z356">
        <v>0</v>
      </c>
      <c r="AA356">
        <v>42</v>
      </c>
      <c r="AB356">
        <v>0</v>
      </c>
      <c r="AC356">
        <v>1</v>
      </c>
      <c r="AD356">
        <v>79</v>
      </c>
      <c r="AE356">
        <v>60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844</v>
      </c>
      <c r="B357" t="s">
        <v>79</v>
      </c>
      <c r="C357" t="s">
        <v>816</v>
      </c>
      <c r="D357" t="s">
        <v>81</v>
      </c>
      <c r="E357" s="2" t="str">
        <f>HYPERLINK("capsilon://?command=openfolder&amp;siteaddress=envoy.emaiq-na2.net&amp;folderid=FXC2C80D4C-32E1-3658-B5C8-160210452809","FX2201452")</f>
        <v>FX2201452</v>
      </c>
      <c r="F357" t="s">
        <v>19</v>
      </c>
      <c r="G357" t="s">
        <v>19</v>
      </c>
      <c r="H357" t="s">
        <v>82</v>
      </c>
      <c r="I357" t="s">
        <v>817</v>
      </c>
      <c r="J357">
        <v>76</v>
      </c>
      <c r="K357" t="s">
        <v>84</v>
      </c>
      <c r="L357" t="s">
        <v>85</v>
      </c>
      <c r="M357" t="s">
        <v>86</v>
      </c>
      <c r="N357">
        <v>2</v>
      </c>
      <c r="O357" s="1">
        <v>44588.570856481485</v>
      </c>
      <c r="P357" s="1">
        <v>44588.607777777775</v>
      </c>
      <c r="Q357">
        <v>1038</v>
      </c>
      <c r="R357">
        <v>2152</v>
      </c>
      <c r="S357" t="b">
        <v>0</v>
      </c>
      <c r="T357" t="s">
        <v>87</v>
      </c>
      <c r="U357" t="b">
        <v>1</v>
      </c>
      <c r="V357" t="s">
        <v>103</v>
      </c>
      <c r="W357" s="1">
        <v>44588.590173611112</v>
      </c>
      <c r="X357">
        <v>1131</v>
      </c>
      <c r="Y357">
        <v>223</v>
      </c>
      <c r="Z357">
        <v>0</v>
      </c>
      <c r="AA357">
        <v>223</v>
      </c>
      <c r="AB357">
        <v>0</v>
      </c>
      <c r="AC357">
        <v>97</v>
      </c>
      <c r="AD357">
        <v>-147</v>
      </c>
      <c r="AE357">
        <v>0</v>
      </c>
      <c r="AF357">
        <v>0</v>
      </c>
      <c r="AG357">
        <v>0</v>
      </c>
      <c r="AH357" t="s">
        <v>99</v>
      </c>
      <c r="AI357" s="1">
        <v>44588.607777777775</v>
      </c>
      <c r="AJ357">
        <v>1004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-147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845</v>
      </c>
      <c r="B358" t="s">
        <v>79</v>
      </c>
      <c r="C358" t="s">
        <v>148</v>
      </c>
      <c r="D358" t="s">
        <v>81</v>
      </c>
      <c r="E358" s="2" t="str">
        <f>HYPERLINK("capsilon://?command=openfolder&amp;siteaddress=envoy.emaiq-na2.net&amp;folderid=FX5065B72A-4E9C-CF37-A8BB-F3456C730F10","FX2201448")</f>
        <v>FX2201448</v>
      </c>
      <c r="F358" t="s">
        <v>19</v>
      </c>
      <c r="G358" t="s">
        <v>19</v>
      </c>
      <c r="H358" t="s">
        <v>82</v>
      </c>
      <c r="I358" t="s">
        <v>846</v>
      </c>
      <c r="J358">
        <v>492</v>
      </c>
      <c r="K358" t="s">
        <v>84</v>
      </c>
      <c r="L358" t="s">
        <v>85</v>
      </c>
      <c r="M358" t="s">
        <v>86</v>
      </c>
      <c r="N358">
        <v>1</v>
      </c>
      <c r="O358" s="1">
        <v>44588.612511574072</v>
      </c>
      <c r="P358" s="1">
        <v>44588.771249999998</v>
      </c>
      <c r="Q358">
        <v>8496</v>
      </c>
      <c r="R358">
        <v>5219</v>
      </c>
      <c r="S358" t="b">
        <v>0</v>
      </c>
      <c r="T358" t="s">
        <v>87</v>
      </c>
      <c r="U358" t="b">
        <v>0</v>
      </c>
      <c r="V358" t="s">
        <v>103</v>
      </c>
      <c r="W358" s="1">
        <v>44588.771249999998</v>
      </c>
      <c r="X358">
        <v>1997</v>
      </c>
      <c r="Y358">
        <v>569</v>
      </c>
      <c r="Z358">
        <v>0</v>
      </c>
      <c r="AA358">
        <v>569</v>
      </c>
      <c r="AB358">
        <v>0</v>
      </c>
      <c r="AC358">
        <v>460</v>
      </c>
      <c r="AD358">
        <v>-77</v>
      </c>
      <c r="AE358">
        <v>52</v>
      </c>
      <c r="AF358">
        <v>0</v>
      </c>
      <c r="AG358">
        <v>1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847</v>
      </c>
      <c r="B359" t="s">
        <v>79</v>
      </c>
      <c r="C359" t="s">
        <v>101</v>
      </c>
      <c r="D359" t="s">
        <v>81</v>
      </c>
      <c r="E359" s="2" t="str">
        <f>HYPERLINK("capsilon://?command=openfolder&amp;siteaddress=envoy.emaiq-na2.net&amp;folderid=FX985A229C-7F31-0296-DAED-7244ECEB0DA4","FX2112339")</f>
        <v>FX2112339</v>
      </c>
      <c r="F359" t="s">
        <v>19</v>
      </c>
      <c r="G359" t="s">
        <v>19</v>
      </c>
      <c r="H359" t="s">
        <v>82</v>
      </c>
      <c r="I359" t="s">
        <v>848</v>
      </c>
      <c r="J359">
        <v>11</v>
      </c>
      <c r="K359" t="s">
        <v>84</v>
      </c>
      <c r="L359" t="s">
        <v>85</v>
      </c>
      <c r="M359" t="s">
        <v>86</v>
      </c>
      <c r="N359">
        <v>2</v>
      </c>
      <c r="O359" s="1">
        <v>44588.621817129628</v>
      </c>
      <c r="P359" s="1">
        <v>44588.74322916667</v>
      </c>
      <c r="Q359">
        <v>10447</v>
      </c>
      <c r="R359">
        <v>43</v>
      </c>
      <c r="S359" t="b">
        <v>0</v>
      </c>
      <c r="T359" t="s">
        <v>87</v>
      </c>
      <c r="U359" t="b">
        <v>0</v>
      </c>
      <c r="V359" t="s">
        <v>103</v>
      </c>
      <c r="W359" s="1">
        <v>44588.710347222222</v>
      </c>
      <c r="X359">
        <v>17</v>
      </c>
      <c r="Y359">
        <v>0</v>
      </c>
      <c r="Z359">
        <v>0</v>
      </c>
      <c r="AA359">
        <v>0</v>
      </c>
      <c r="AB359">
        <v>5</v>
      </c>
      <c r="AC359">
        <v>0</v>
      </c>
      <c r="AD359">
        <v>11</v>
      </c>
      <c r="AE359">
        <v>0</v>
      </c>
      <c r="AF359">
        <v>0</v>
      </c>
      <c r="AG359">
        <v>0</v>
      </c>
      <c r="AH359" t="s">
        <v>99</v>
      </c>
      <c r="AI359" s="1">
        <v>44588.74322916667</v>
      </c>
      <c r="AJ359">
        <v>17</v>
      </c>
      <c r="AK359">
        <v>0</v>
      </c>
      <c r="AL359">
        <v>0</v>
      </c>
      <c r="AM359">
        <v>0</v>
      </c>
      <c r="AN359">
        <v>5</v>
      </c>
      <c r="AO359">
        <v>0</v>
      </c>
      <c r="AP359">
        <v>11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849</v>
      </c>
      <c r="B360" t="s">
        <v>79</v>
      </c>
      <c r="C360" t="s">
        <v>850</v>
      </c>
      <c r="D360" t="s">
        <v>81</v>
      </c>
      <c r="E360" s="2" t="str">
        <f>HYPERLINK("capsilon://?command=openfolder&amp;siteaddress=envoy.emaiq-na2.net&amp;folderid=FX4929376E-2536-C71D-38A1-CF87D08A7F44","FX2111184")</f>
        <v>FX2111184</v>
      </c>
      <c r="F360" t="s">
        <v>19</v>
      </c>
      <c r="G360" t="s">
        <v>19</v>
      </c>
      <c r="H360" t="s">
        <v>82</v>
      </c>
      <c r="I360" t="s">
        <v>851</v>
      </c>
      <c r="J360">
        <v>30</v>
      </c>
      <c r="K360" t="s">
        <v>84</v>
      </c>
      <c r="L360" t="s">
        <v>85</v>
      </c>
      <c r="M360" t="s">
        <v>86</v>
      </c>
      <c r="N360">
        <v>2</v>
      </c>
      <c r="O360" s="1">
        <v>44588.623645833337</v>
      </c>
      <c r="P360" s="1">
        <v>44588.74386574074</v>
      </c>
      <c r="Q360">
        <v>10289</v>
      </c>
      <c r="R360">
        <v>98</v>
      </c>
      <c r="S360" t="b">
        <v>0</v>
      </c>
      <c r="T360" t="s">
        <v>87</v>
      </c>
      <c r="U360" t="b">
        <v>0</v>
      </c>
      <c r="V360" t="s">
        <v>103</v>
      </c>
      <c r="W360" s="1">
        <v>44588.710868055554</v>
      </c>
      <c r="X360">
        <v>44</v>
      </c>
      <c r="Y360">
        <v>9</v>
      </c>
      <c r="Z360">
        <v>0</v>
      </c>
      <c r="AA360">
        <v>9</v>
      </c>
      <c r="AB360">
        <v>0</v>
      </c>
      <c r="AC360">
        <v>4</v>
      </c>
      <c r="AD360">
        <v>21</v>
      </c>
      <c r="AE360">
        <v>0</v>
      </c>
      <c r="AF360">
        <v>0</v>
      </c>
      <c r="AG360">
        <v>0</v>
      </c>
      <c r="AH360" t="s">
        <v>99</v>
      </c>
      <c r="AI360" s="1">
        <v>44588.74386574074</v>
      </c>
      <c r="AJ360">
        <v>54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21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852</v>
      </c>
      <c r="B361" t="s">
        <v>79</v>
      </c>
      <c r="C361" t="s">
        <v>464</v>
      </c>
      <c r="D361" t="s">
        <v>81</v>
      </c>
      <c r="E361" s="2" t="str">
        <f>HYPERLINK("capsilon://?command=openfolder&amp;siteaddress=envoy.emaiq-na2.net&amp;folderid=FX72A96176-8967-B11E-62D7-19B8B37E79AA","FX2112263")</f>
        <v>FX2112263</v>
      </c>
      <c r="F361" t="s">
        <v>19</v>
      </c>
      <c r="G361" t="s">
        <v>19</v>
      </c>
      <c r="H361" t="s">
        <v>82</v>
      </c>
      <c r="I361" t="s">
        <v>853</v>
      </c>
      <c r="J361">
        <v>32</v>
      </c>
      <c r="K361" t="s">
        <v>84</v>
      </c>
      <c r="L361" t="s">
        <v>85</v>
      </c>
      <c r="M361" t="s">
        <v>86</v>
      </c>
      <c r="N361">
        <v>2</v>
      </c>
      <c r="O361" s="1">
        <v>44588.625300925924</v>
      </c>
      <c r="P361" s="1">
        <v>44588.744120370371</v>
      </c>
      <c r="Q361">
        <v>10209</v>
      </c>
      <c r="R361">
        <v>57</v>
      </c>
      <c r="S361" t="b">
        <v>0</v>
      </c>
      <c r="T361" t="s">
        <v>87</v>
      </c>
      <c r="U361" t="b">
        <v>0</v>
      </c>
      <c r="V361" t="s">
        <v>103</v>
      </c>
      <c r="W361" s="1">
        <v>44588.711284722223</v>
      </c>
      <c r="X361">
        <v>36</v>
      </c>
      <c r="Y361">
        <v>0</v>
      </c>
      <c r="Z361">
        <v>0</v>
      </c>
      <c r="AA361">
        <v>0</v>
      </c>
      <c r="AB361">
        <v>27</v>
      </c>
      <c r="AC361">
        <v>0</v>
      </c>
      <c r="AD361">
        <v>32</v>
      </c>
      <c r="AE361">
        <v>0</v>
      </c>
      <c r="AF361">
        <v>0</v>
      </c>
      <c r="AG361">
        <v>0</v>
      </c>
      <c r="AH361" t="s">
        <v>99</v>
      </c>
      <c r="AI361" s="1">
        <v>44588.744120370371</v>
      </c>
      <c r="AJ361">
        <v>21</v>
      </c>
      <c r="AK361">
        <v>0</v>
      </c>
      <c r="AL361">
        <v>0</v>
      </c>
      <c r="AM361">
        <v>0</v>
      </c>
      <c r="AN361">
        <v>27</v>
      </c>
      <c r="AO361">
        <v>0</v>
      </c>
      <c r="AP361">
        <v>32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854</v>
      </c>
      <c r="B362" t="s">
        <v>79</v>
      </c>
      <c r="C362" t="s">
        <v>826</v>
      </c>
      <c r="D362" t="s">
        <v>81</v>
      </c>
      <c r="E362" s="2" t="str">
        <f>HYPERLINK("capsilon://?command=openfolder&amp;siteaddress=envoy.emaiq-na2.net&amp;folderid=FXAF7D2118-1246-C2E2-30E0-82003A8B9B1D","FX2201488")</f>
        <v>FX2201488</v>
      </c>
      <c r="F362" t="s">
        <v>19</v>
      </c>
      <c r="G362" t="s">
        <v>19</v>
      </c>
      <c r="H362" t="s">
        <v>82</v>
      </c>
      <c r="I362" t="s">
        <v>827</v>
      </c>
      <c r="J362">
        <v>530</v>
      </c>
      <c r="K362" t="s">
        <v>84</v>
      </c>
      <c r="L362" t="s">
        <v>85</v>
      </c>
      <c r="M362" t="s">
        <v>86</v>
      </c>
      <c r="N362">
        <v>2</v>
      </c>
      <c r="O362" s="1">
        <v>44588.629363425927</v>
      </c>
      <c r="P362" s="1">
        <v>44588.720254629632</v>
      </c>
      <c r="Q362">
        <v>1881</v>
      </c>
      <c r="R362">
        <v>5972</v>
      </c>
      <c r="S362" t="b">
        <v>0</v>
      </c>
      <c r="T362" t="s">
        <v>87</v>
      </c>
      <c r="U362" t="b">
        <v>1</v>
      </c>
      <c r="V362" t="s">
        <v>103</v>
      </c>
      <c r="W362" s="1">
        <v>44588.673506944448</v>
      </c>
      <c r="X362">
        <v>2807</v>
      </c>
      <c r="Y362">
        <v>494</v>
      </c>
      <c r="Z362">
        <v>0</v>
      </c>
      <c r="AA362">
        <v>494</v>
      </c>
      <c r="AB362">
        <v>73</v>
      </c>
      <c r="AC362">
        <v>272</v>
      </c>
      <c r="AD362">
        <v>36</v>
      </c>
      <c r="AE362">
        <v>0</v>
      </c>
      <c r="AF362">
        <v>0</v>
      </c>
      <c r="AG362">
        <v>0</v>
      </c>
      <c r="AH362" t="s">
        <v>99</v>
      </c>
      <c r="AI362" s="1">
        <v>44588.720254629632</v>
      </c>
      <c r="AJ362">
        <v>1596</v>
      </c>
      <c r="AK362">
        <v>4</v>
      </c>
      <c r="AL362">
        <v>0</v>
      </c>
      <c r="AM362">
        <v>4</v>
      </c>
      <c r="AN362">
        <v>73</v>
      </c>
      <c r="AO362">
        <v>3</v>
      </c>
      <c r="AP362">
        <v>32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855</v>
      </c>
      <c r="B363" t="s">
        <v>79</v>
      </c>
      <c r="C363" t="s">
        <v>392</v>
      </c>
      <c r="D363" t="s">
        <v>81</v>
      </c>
      <c r="E363" s="2" t="str">
        <f>HYPERLINK("capsilon://?command=openfolder&amp;siteaddress=envoy.emaiq-na2.net&amp;folderid=FX848AE926-6FC0-3BDD-3DBF-9196407A250C","FX211225")</f>
        <v>FX211225</v>
      </c>
      <c r="F363" t="s">
        <v>19</v>
      </c>
      <c r="G363" t="s">
        <v>19</v>
      </c>
      <c r="H363" t="s">
        <v>82</v>
      </c>
      <c r="I363" t="s">
        <v>856</v>
      </c>
      <c r="J363">
        <v>30</v>
      </c>
      <c r="K363" t="s">
        <v>84</v>
      </c>
      <c r="L363" t="s">
        <v>85</v>
      </c>
      <c r="M363" t="s">
        <v>86</v>
      </c>
      <c r="N363">
        <v>2</v>
      </c>
      <c r="O363" s="1">
        <v>44588.635914351849</v>
      </c>
      <c r="P363" s="1">
        <v>44588.74486111111</v>
      </c>
      <c r="Q363">
        <v>9315</v>
      </c>
      <c r="R363">
        <v>98</v>
      </c>
      <c r="S363" t="b">
        <v>0</v>
      </c>
      <c r="T363" t="s">
        <v>87</v>
      </c>
      <c r="U363" t="b">
        <v>0</v>
      </c>
      <c r="V363" t="s">
        <v>103</v>
      </c>
      <c r="W363" s="1">
        <v>44588.711701388886</v>
      </c>
      <c r="X363">
        <v>35</v>
      </c>
      <c r="Y363">
        <v>9</v>
      </c>
      <c r="Z363">
        <v>0</v>
      </c>
      <c r="AA363">
        <v>9</v>
      </c>
      <c r="AB363">
        <v>0</v>
      </c>
      <c r="AC363">
        <v>2</v>
      </c>
      <c r="AD363">
        <v>21</v>
      </c>
      <c r="AE363">
        <v>0</v>
      </c>
      <c r="AF363">
        <v>0</v>
      </c>
      <c r="AG363">
        <v>0</v>
      </c>
      <c r="AH363" t="s">
        <v>99</v>
      </c>
      <c r="AI363" s="1">
        <v>44588.74486111111</v>
      </c>
      <c r="AJ363">
        <v>63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21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857</v>
      </c>
      <c r="B364" t="s">
        <v>79</v>
      </c>
      <c r="C364" t="s">
        <v>464</v>
      </c>
      <c r="D364" t="s">
        <v>81</v>
      </c>
      <c r="E364" s="2" t="str">
        <f>HYPERLINK("capsilon://?command=openfolder&amp;siteaddress=envoy.emaiq-na2.net&amp;folderid=FX72A96176-8967-B11E-62D7-19B8B37E79AA","FX2112263")</f>
        <v>FX2112263</v>
      </c>
      <c r="F364" t="s">
        <v>19</v>
      </c>
      <c r="G364" t="s">
        <v>19</v>
      </c>
      <c r="H364" t="s">
        <v>82</v>
      </c>
      <c r="I364" t="s">
        <v>858</v>
      </c>
      <c r="J364">
        <v>132</v>
      </c>
      <c r="K364" t="s">
        <v>84</v>
      </c>
      <c r="L364" t="s">
        <v>85</v>
      </c>
      <c r="M364" t="s">
        <v>86</v>
      </c>
      <c r="N364">
        <v>2</v>
      </c>
      <c r="O364" s="1">
        <v>44588.65047453704</v>
      </c>
      <c r="P364" s="1">
        <v>44588.745567129627</v>
      </c>
      <c r="Q364">
        <v>8119</v>
      </c>
      <c r="R364">
        <v>97</v>
      </c>
      <c r="S364" t="b">
        <v>0</v>
      </c>
      <c r="T364" t="s">
        <v>87</v>
      </c>
      <c r="U364" t="b">
        <v>0</v>
      </c>
      <c r="V364" t="s">
        <v>103</v>
      </c>
      <c r="W364" s="1">
        <v>44588.712141203701</v>
      </c>
      <c r="X364">
        <v>37</v>
      </c>
      <c r="Y364">
        <v>0</v>
      </c>
      <c r="Z364">
        <v>0</v>
      </c>
      <c r="AA364">
        <v>0</v>
      </c>
      <c r="AB364">
        <v>104</v>
      </c>
      <c r="AC364">
        <v>0</v>
      </c>
      <c r="AD364">
        <v>132</v>
      </c>
      <c r="AE364">
        <v>0</v>
      </c>
      <c r="AF364">
        <v>0</v>
      </c>
      <c r="AG364">
        <v>0</v>
      </c>
      <c r="AH364" t="s">
        <v>99</v>
      </c>
      <c r="AI364" s="1">
        <v>44588.745567129627</v>
      </c>
      <c r="AJ364">
        <v>60</v>
      </c>
      <c r="AK364">
        <v>0</v>
      </c>
      <c r="AL364">
        <v>0</v>
      </c>
      <c r="AM364">
        <v>0</v>
      </c>
      <c r="AN364">
        <v>104</v>
      </c>
      <c r="AO364">
        <v>0</v>
      </c>
      <c r="AP364">
        <v>132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859</v>
      </c>
      <c r="B365" t="s">
        <v>79</v>
      </c>
      <c r="C365" t="s">
        <v>464</v>
      </c>
      <c r="D365" t="s">
        <v>81</v>
      </c>
      <c r="E365" s="2" t="str">
        <f>HYPERLINK("capsilon://?command=openfolder&amp;siteaddress=envoy.emaiq-na2.net&amp;folderid=FX72A96176-8967-B11E-62D7-19B8B37E79AA","FX2112263")</f>
        <v>FX2112263</v>
      </c>
      <c r="F365" t="s">
        <v>19</v>
      </c>
      <c r="G365" t="s">
        <v>19</v>
      </c>
      <c r="H365" t="s">
        <v>82</v>
      </c>
      <c r="I365" t="s">
        <v>860</v>
      </c>
      <c r="J365">
        <v>32</v>
      </c>
      <c r="K365" t="s">
        <v>84</v>
      </c>
      <c r="L365" t="s">
        <v>85</v>
      </c>
      <c r="M365" t="s">
        <v>86</v>
      </c>
      <c r="N365">
        <v>2</v>
      </c>
      <c r="O365" s="1">
        <v>44588.654236111113</v>
      </c>
      <c r="P365" s="1">
        <v>44588.745763888888</v>
      </c>
      <c r="Q365">
        <v>7880</v>
      </c>
      <c r="R365">
        <v>28</v>
      </c>
      <c r="S365" t="b">
        <v>0</v>
      </c>
      <c r="T365" t="s">
        <v>87</v>
      </c>
      <c r="U365" t="b">
        <v>0</v>
      </c>
      <c r="V365" t="s">
        <v>103</v>
      </c>
      <c r="W365" s="1">
        <v>44588.712291666663</v>
      </c>
      <c r="X365">
        <v>12</v>
      </c>
      <c r="Y365">
        <v>0</v>
      </c>
      <c r="Z365">
        <v>0</v>
      </c>
      <c r="AA365">
        <v>0</v>
      </c>
      <c r="AB365">
        <v>27</v>
      </c>
      <c r="AC365">
        <v>0</v>
      </c>
      <c r="AD365">
        <v>32</v>
      </c>
      <c r="AE365">
        <v>0</v>
      </c>
      <c r="AF365">
        <v>0</v>
      </c>
      <c r="AG365">
        <v>0</v>
      </c>
      <c r="AH365" t="s">
        <v>99</v>
      </c>
      <c r="AI365" s="1">
        <v>44588.745763888888</v>
      </c>
      <c r="AJ365">
        <v>16</v>
      </c>
      <c r="AK365">
        <v>0</v>
      </c>
      <c r="AL365">
        <v>0</v>
      </c>
      <c r="AM365">
        <v>0</v>
      </c>
      <c r="AN365">
        <v>27</v>
      </c>
      <c r="AO365">
        <v>0</v>
      </c>
      <c r="AP365">
        <v>32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861</v>
      </c>
      <c r="B366" t="s">
        <v>79</v>
      </c>
      <c r="C366" t="s">
        <v>862</v>
      </c>
      <c r="D366" t="s">
        <v>81</v>
      </c>
      <c r="E366" s="2" t="str">
        <f>HYPERLINK("capsilon://?command=openfolder&amp;siteaddress=envoy.emaiq-na2.net&amp;folderid=FX28F95459-3446-BC5E-2BA4-A26AAAE3DA0A","FX2201464")</f>
        <v>FX2201464</v>
      </c>
      <c r="F366" t="s">
        <v>19</v>
      </c>
      <c r="G366" t="s">
        <v>19</v>
      </c>
      <c r="H366" t="s">
        <v>82</v>
      </c>
      <c r="I366" t="s">
        <v>863</v>
      </c>
      <c r="J366">
        <v>120</v>
      </c>
      <c r="K366" t="s">
        <v>84</v>
      </c>
      <c r="L366" t="s">
        <v>85</v>
      </c>
      <c r="M366" t="s">
        <v>86</v>
      </c>
      <c r="N366">
        <v>1</v>
      </c>
      <c r="O366" s="1">
        <v>44588.657557870371</v>
      </c>
      <c r="P366" s="1">
        <v>44588.714317129627</v>
      </c>
      <c r="Q366">
        <v>4730</v>
      </c>
      <c r="R366">
        <v>174</v>
      </c>
      <c r="S366" t="b">
        <v>0</v>
      </c>
      <c r="T366" t="s">
        <v>87</v>
      </c>
      <c r="U366" t="b">
        <v>0</v>
      </c>
      <c r="V366" t="s">
        <v>103</v>
      </c>
      <c r="W366" s="1">
        <v>44588.714317129627</v>
      </c>
      <c r="X366">
        <v>174</v>
      </c>
      <c r="Y366">
        <v>21</v>
      </c>
      <c r="Z366">
        <v>0</v>
      </c>
      <c r="AA366">
        <v>21</v>
      </c>
      <c r="AB366">
        <v>0</v>
      </c>
      <c r="AC366">
        <v>0</v>
      </c>
      <c r="AD366">
        <v>99</v>
      </c>
      <c r="AE366">
        <v>75</v>
      </c>
      <c r="AF366">
        <v>0</v>
      </c>
      <c r="AG366">
        <v>5</v>
      </c>
      <c r="AH366" t="s">
        <v>87</v>
      </c>
      <c r="AI366" t="s">
        <v>87</v>
      </c>
      <c r="AJ366" t="s">
        <v>87</v>
      </c>
      <c r="AK366" t="s">
        <v>87</v>
      </c>
      <c r="AL366" t="s">
        <v>87</v>
      </c>
      <c r="AM366" t="s">
        <v>87</v>
      </c>
      <c r="AN366" t="s">
        <v>87</v>
      </c>
      <c r="AO366" t="s">
        <v>87</v>
      </c>
      <c r="AP366" t="s">
        <v>87</v>
      </c>
      <c r="AQ366" t="s">
        <v>87</v>
      </c>
      <c r="AR366" t="s">
        <v>87</v>
      </c>
      <c r="AS366" t="s">
        <v>87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864</v>
      </c>
      <c r="B367" t="s">
        <v>79</v>
      </c>
      <c r="C367" t="s">
        <v>697</v>
      </c>
      <c r="D367" t="s">
        <v>81</v>
      </c>
      <c r="E367" s="2" t="str">
        <f>HYPERLINK("capsilon://?command=openfolder&amp;siteaddress=envoy.emaiq-na2.net&amp;folderid=FX2202D806-235E-1FF0-1BFF-2AA5B481B3A4","FX2201433")</f>
        <v>FX2201433</v>
      </c>
      <c r="F367" t="s">
        <v>19</v>
      </c>
      <c r="G367" t="s">
        <v>19</v>
      </c>
      <c r="H367" t="s">
        <v>82</v>
      </c>
      <c r="I367" t="s">
        <v>865</v>
      </c>
      <c r="J367">
        <v>66</v>
      </c>
      <c r="K367" t="s">
        <v>84</v>
      </c>
      <c r="L367" t="s">
        <v>85</v>
      </c>
      <c r="M367" t="s">
        <v>86</v>
      </c>
      <c r="N367">
        <v>2</v>
      </c>
      <c r="O367" s="1">
        <v>44588.657800925925</v>
      </c>
      <c r="P367" s="1">
        <v>44588.747696759259</v>
      </c>
      <c r="Q367">
        <v>7288</v>
      </c>
      <c r="R367">
        <v>479</v>
      </c>
      <c r="S367" t="b">
        <v>0</v>
      </c>
      <c r="T367" t="s">
        <v>87</v>
      </c>
      <c r="U367" t="b">
        <v>0</v>
      </c>
      <c r="V367" t="s">
        <v>103</v>
      </c>
      <c r="W367" s="1">
        <v>44588.717951388891</v>
      </c>
      <c r="X367">
        <v>313</v>
      </c>
      <c r="Y367">
        <v>52</v>
      </c>
      <c r="Z367">
        <v>0</v>
      </c>
      <c r="AA367">
        <v>52</v>
      </c>
      <c r="AB367">
        <v>0</v>
      </c>
      <c r="AC367">
        <v>37</v>
      </c>
      <c r="AD367">
        <v>14</v>
      </c>
      <c r="AE367">
        <v>0</v>
      </c>
      <c r="AF367">
        <v>0</v>
      </c>
      <c r="AG367">
        <v>0</v>
      </c>
      <c r="AH367" t="s">
        <v>99</v>
      </c>
      <c r="AI367" s="1">
        <v>44588.747696759259</v>
      </c>
      <c r="AJ367">
        <v>166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866</v>
      </c>
      <c r="B368" t="s">
        <v>79</v>
      </c>
      <c r="C368" t="s">
        <v>101</v>
      </c>
      <c r="D368" t="s">
        <v>81</v>
      </c>
      <c r="E368" s="2" t="str">
        <f>HYPERLINK("capsilon://?command=openfolder&amp;siteaddress=envoy.emaiq-na2.net&amp;folderid=FX985A229C-7F31-0296-DAED-7244ECEB0DA4","FX2112339")</f>
        <v>FX2112339</v>
      </c>
      <c r="F368" t="s">
        <v>19</v>
      </c>
      <c r="G368" t="s">
        <v>19</v>
      </c>
      <c r="H368" t="s">
        <v>82</v>
      </c>
      <c r="I368" t="s">
        <v>833</v>
      </c>
      <c r="J368">
        <v>330</v>
      </c>
      <c r="K368" t="s">
        <v>84</v>
      </c>
      <c r="L368" t="s">
        <v>85</v>
      </c>
      <c r="M368" t="s">
        <v>86</v>
      </c>
      <c r="N368">
        <v>2</v>
      </c>
      <c r="O368" s="1">
        <v>44588.680810185186</v>
      </c>
      <c r="P368" s="1">
        <v>44588.729004629633</v>
      </c>
      <c r="Q368">
        <v>1668</v>
      </c>
      <c r="R368">
        <v>2496</v>
      </c>
      <c r="S368" t="b">
        <v>0</v>
      </c>
      <c r="T368" t="s">
        <v>87</v>
      </c>
      <c r="U368" t="b">
        <v>1</v>
      </c>
      <c r="V368" t="s">
        <v>103</v>
      </c>
      <c r="W368" s="1">
        <v>44588.70957175926</v>
      </c>
      <c r="X368">
        <v>821</v>
      </c>
      <c r="Y368">
        <v>216</v>
      </c>
      <c r="Z368">
        <v>0</v>
      </c>
      <c r="AA368">
        <v>216</v>
      </c>
      <c r="AB368">
        <v>296</v>
      </c>
      <c r="AC368">
        <v>71</v>
      </c>
      <c r="AD368">
        <v>114</v>
      </c>
      <c r="AE368">
        <v>0</v>
      </c>
      <c r="AF368">
        <v>0</v>
      </c>
      <c r="AG368">
        <v>0</v>
      </c>
      <c r="AH368" t="s">
        <v>99</v>
      </c>
      <c r="AI368" s="1">
        <v>44588.729004629633</v>
      </c>
      <c r="AJ368">
        <v>755</v>
      </c>
      <c r="AK368">
        <v>0</v>
      </c>
      <c r="AL368">
        <v>0</v>
      </c>
      <c r="AM368">
        <v>0</v>
      </c>
      <c r="AN368">
        <v>296</v>
      </c>
      <c r="AO368">
        <v>0</v>
      </c>
      <c r="AP368">
        <v>114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867</v>
      </c>
      <c r="B369" t="s">
        <v>79</v>
      </c>
      <c r="C369" t="s">
        <v>604</v>
      </c>
      <c r="D369" t="s">
        <v>81</v>
      </c>
      <c r="E369" s="2" t="str">
        <f>HYPERLINK("capsilon://?command=openfolder&amp;siteaddress=envoy.emaiq-na2.net&amp;folderid=FX0CAEA502-26FB-8ABA-468B-229D30442038","FX2201254")</f>
        <v>FX2201254</v>
      </c>
      <c r="F369" t="s">
        <v>19</v>
      </c>
      <c r="G369" t="s">
        <v>19</v>
      </c>
      <c r="H369" t="s">
        <v>82</v>
      </c>
      <c r="I369" t="s">
        <v>868</v>
      </c>
      <c r="J369">
        <v>38</v>
      </c>
      <c r="K369" t="s">
        <v>84</v>
      </c>
      <c r="L369" t="s">
        <v>85</v>
      </c>
      <c r="M369" t="s">
        <v>86</v>
      </c>
      <c r="N369">
        <v>2</v>
      </c>
      <c r="O369" s="1">
        <v>44588.685682870368</v>
      </c>
      <c r="P369" s="1">
        <v>44588.74927083333</v>
      </c>
      <c r="Q369">
        <v>5205</v>
      </c>
      <c r="R369">
        <v>289</v>
      </c>
      <c r="S369" t="b">
        <v>0</v>
      </c>
      <c r="T369" t="s">
        <v>87</v>
      </c>
      <c r="U369" t="b">
        <v>0</v>
      </c>
      <c r="V369" t="s">
        <v>103</v>
      </c>
      <c r="W369" s="1">
        <v>44588.731909722221</v>
      </c>
      <c r="X369">
        <v>154</v>
      </c>
      <c r="Y369">
        <v>37</v>
      </c>
      <c r="Z369">
        <v>0</v>
      </c>
      <c r="AA369">
        <v>37</v>
      </c>
      <c r="AB369">
        <v>0</v>
      </c>
      <c r="AC369">
        <v>22</v>
      </c>
      <c r="AD369">
        <v>1</v>
      </c>
      <c r="AE369">
        <v>0</v>
      </c>
      <c r="AF369">
        <v>0</v>
      </c>
      <c r="AG369">
        <v>0</v>
      </c>
      <c r="AH369" t="s">
        <v>99</v>
      </c>
      <c r="AI369" s="1">
        <v>44588.74927083333</v>
      </c>
      <c r="AJ369">
        <v>135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869</v>
      </c>
      <c r="B370" t="s">
        <v>79</v>
      </c>
      <c r="C370" t="s">
        <v>109</v>
      </c>
      <c r="D370" t="s">
        <v>81</v>
      </c>
      <c r="E370" s="2" t="str">
        <f>HYPERLINK("capsilon://?command=openfolder&amp;siteaddress=envoy.emaiq-na2.net&amp;folderid=FXC8363C92-65FB-2AD4-1051-63C10D258CC9","FX2201498")</f>
        <v>FX2201498</v>
      </c>
      <c r="F370" t="s">
        <v>19</v>
      </c>
      <c r="G370" t="s">
        <v>19</v>
      </c>
      <c r="H370" t="s">
        <v>82</v>
      </c>
      <c r="I370" t="s">
        <v>843</v>
      </c>
      <c r="J370">
        <v>120</v>
      </c>
      <c r="K370" t="s">
        <v>84</v>
      </c>
      <c r="L370" t="s">
        <v>85</v>
      </c>
      <c r="M370" t="s">
        <v>86</v>
      </c>
      <c r="N370">
        <v>2</v>
      </c>
      <c r="O370" s="1">
        <v>44588.687719907408</v>
      </c>
      <c r="P370" s="1">
        <v>44588.733356481483</v>
      </c>
      <c r="Q370">
        <v>2780</v>
      </c>
      <c r="R370">
        <v>1163</v>
      </c>
      <c r="S370" t="b">
        <v>0</v>
      </c>
      <c r="T370" t="s">
        <v>87</v>
      </c>
      <c r="U370" t="b">
        <v>1</v>
      </c>
      <c r="V370" t="s">
        <v>103</v>
      </c>
      <c r="W370" s="1">
        <v>44588.69703703704</v>
      </c>
      <c r="X370">
        <v>788</v>
      </c>
      <c r="Y370">
        <v>140</v>
      </c>
      <c r="Z370">
        <v>0</v>
      </c>
      <c r="AA370">
        <v>140</v>
      </c>
      <c r="AB370">
        <v>0</v>
      </c>
      <c r="AC370">
        <v>66</v>
      </c>
      <c r="AD370">
        <v>-20</v>
      </c>
      <c r="AE370">
        <v>0</v>
      </c>
      <c r="AF370">
        <v>0</v>
      </c>
      <c r="AG370">
        <v>0</v>
      </c>
      <c r="AH370" t="s">
        <v>99</v>
      </c>
      <c r="AI370" s="1">
        <v>44588.733356481483</v>
      </c>
      <c r="AJ370">
        <v>375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-21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870</v>
      </c>
      <c r="B371" t="s">
        <v>79</v>
      </c>
      <c r="C371" t="s">
        <v>536</v>
      </c>
      <c r="D371" t="s">
        <v>81</v>
      </c>
      <c r="E371" s="2" t="str">
        <f>HYPERLINK("capsilon://?command=openfolder&amp;siteaddress=envoy.emaiq-na2.net&amp;folderid=FX91915C27-9CA2-5392-2232-C61381E8EBA4","FX2201296")</f>
        <v>FX2201296</v>
      </c>
      <c r="F371" t="s">
        <v>19</v>
      </c>
      <c r="G371" t="s">
        <v>19</v>
      </c>
      <c r="H371" t="s">
        <v>82</v>
      </c>
      <c r="I371" t="s">
        <v>871</v>
      </c>
      <c r="J371">
        <v>87</v>
      </c>
      <c r="K371" t="s">
        <v>84</v>
      </c>
      <c r="L371" t="s">
        <v>85</v>
      </c>
      <c r="M371" t="s">
        <v>86</v>
      </c>
      <c r="N371">
        <v>2</v>
      </c>
      <c r="O371" s="1">
        <v>44588.695925925924</v>
      </c>
      <c r="P371" s="1">
        <v>44588.751388888886</v>
      </c>
      <c r="Q371">
        <v>4413</v>
      </c>
      <c r="R371">
        <v>379</v>
      </c>
      <c r="S371" t="b">
        <v>0</v>
      </c>
      <c r="T371" t="s">
        <v>87</v>
      </c>
      <c r="U371" t="b">
        <v>0</v>
      </c>
      <c r="V371" t="s">
        <v>103</v>
      </c>
      <c r="W371" s="1">
        <v>44588.734189814815</v>
      </c>
      <c r="X371">
        <v>197</v>
      </c>
      <c r="Y371">
        <v>79</v>
      </c>
      <c r="Z371">
        <v>0</v>
      </c>
      <c r="AA371">
        <v>79</v>
      </c>
      <c r="AB371">
        <v>0</v>
      </c>
      <c r="AC371">
        <v>26</v>
      </c>
      <c r="AD371">
        <v>8</v>
      </c>
      <c r="AE371">
        <v>0</v>
      </c>
      <c r="AF371">
        <v>0</v>
      </c>
      <c r="AG371">
        <v>0</v>
      </c>
      <c r="AH371" t="s">
        <v>99</v>
      </c>
      <c r="AI371" s="1">
        <v>44588.751388888886</v>
      </c>
      <c r="AJ371">
        <v>182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8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872</v>
      </c>
      <c r="B372" t="s">
        <v>79</v>
      </c>
      <c r="C372" t="s">
        <v>559</v>
      </c>
      <c r="D372" t="s">
        <v>81</v>
      </c>
      <c r="E372" s="2" t="str">
        <f>HYPERLINK("capsilon://?command=openfolder&amp;siteaddress=envoy.emaiq-na2.net&amp;folderid=FX86C9B14C-650F-4651-6925-7E46675E4C47","FX2112220")</f>
        <v>FX2112220</v>
      </c>
      <c r="F372" t="s">
        <v>19</v>
      </c>
      <c r="G372" t="s">
        <v>19</v>
      </c>
      <c r="H372" t="s">
        <v>82</v>
      </c>
      <c r="I372" t="s">
        <v>873</v>
      </c>
      <c r="J372">
        <v>28</v>
      </c>
      <c r="K372" t="s">
        <v>84</v>
      </c>
      <c r="L372" t="s">
        <v>85</v>
      </c>
      <c r="M372" t="s">
        <v>86</v>
      </c>
      <c r="N372">
        <v>2</v>
      </c>
      <c r="O372" s="1">
        <v>44588.714618055557</v>
      </c>
      <c r="P372" s="1">
        <v>44588.761122685188</v>
      </c>
      <c r="Q372">
        <v>3827</v>
      </c>
      <c r="R372">
        <v>191</v>
      </c>
      <c r="S372" t="b">
        <v>0</v>
      </c>
      <c r="T372" t="s">
        <v>87</v>
      </c>
      <c r="U372" t="b">
        <v>0</v>
      </c>
      <c r="V372" t="s">
        <v>103</v>
      </c>
      <c r="W372" s="1">
        <v>44588.73505787037</v>
      </c>
      <c r="X372">
        <v>75</v>
      </c>
      <c r="Y372">
        <v>21</v>
      </c>
      <c r="Z372">
        <v>0</v>
      </c>
      <c r="AA372">
        <v>21</v>
      </c>
      <c r="AB372">
        <v>0</v>
      </c>
      <c r="AC372">
        <v>2</v>
      </c>
      <c r="AD372">
        <v>7</v>
      </c>
      <c r="AE372">
        <v>0</v>
      </c>
      <c r="AF372">
        <v>0</v>
      </c>
      <c r="AG372">
        <v>0</v>
      </c>
      <c r="AH372" t="s">
        <v>99</v>
      </c>
      <c r="AI372" s="1">
        <v>44588.761122685188</v>
      </c>
      <c r="AJ372">
        <v>104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874</v>
      </c>
      <c r="B373" t="s">
        <v>79</v>
      </c>
      <c r="C373" t="s">
        <v>559</v>
      </c>
      <c r="D373" t="s">
        <v>81</v>
      </c>
      <c r="E373" s="2" t="str">
        <f>HYPERLINK("capsilon://?command=openfolder&amp;siteaddress=envoy.emaiq-na2.net&amp;folderid=FX86C9B14C-650F-4651-6925-7E46675E4C47","FX2112220")</f>
        <v>FX2112220</v>
      </c>
      <c r="F373" t="s">
        <v>19</v>
      </c>
      <c r="G373" t="s">
        <v>19</v>
      </c>
      <c r="H373" t="s">
        <v>82</v>
      </c>
      <c r="I373" t="s">
        <v>875</v>
      </c>
      <c r="J373">
        <v>28</v>
      </c>
      <c r="K373" t="s">
        <v>84</v>
      </c>
      <c r="L373" t="s">
        <v>85</v>
      </c>
      <c r="M373" t="s">
        <v>86</v>
      </c>
      <c r="N373">
        <v>2</v>
      </c>
      <c r="O373" s="1">
        <v>44588.715243055558</v>
      </c>
      <c r="P373" s="1">
        <v>44588.762118055558</v>
      </c>
      <c r="Q373">
        <v>3914</v>
      </c>
      <c r="R373">
        <v>136</v>
      </c>
      <c r="S373" t="b">
        <v>0</v>
      </c>
      <c r="T373" t="s">
        <v>87</v>
      </c>
      <c r="U373" t="b">
        <v>0</v>
      </c>
      <c r="V373" t="s">
        <v>103</v>
      </c>
      <c r="W373" s="1">
        <v>44588.735659722224</v>
      </c>
      <c r="X373">
        <v>52</v>
      </c>
      <c r="Y373">
        <v>21</v>
      </c>
      <c r="Z373">
        <v>0</v>
      </c>
      <c r="AA373">
        <v>21</v>
      </c>
      <c r="AB373">
        <v>0</v>
      </c>
      <c r="AC373">
        <v>0</v>
      </c>
      <c r="AD373">
        <v>7</v>
      </c>
      <c r="AE373">
        <v>0</v>
      </c>
      <c r="AF373">
        <v>0</v>
      </c>
      <c r="AG373">
        <v>0</v>
      </c>
      <c r="AH373" t="s">
        <v>99</v>
      </c>
      <c r="AI373" s="1">
        <v>44588.762118055558</v>
      </c>
      <c r="AJ373">
        <v>84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876</v>
      </c>
      <c r="B374" t="s">
        <v>79</v>
      </c>
      <c r="C374" t="s">
        <v>862</v>
      </c>
      <c r="D374" t="s">
        <v>81</v>
      </c>
      <c r="E374" s="2" t="str">
        <f>HYPERLINK("capsilon://?command=openfolder&amp;siteaddress=envoy.emaiq-na2.net&amp;folderid=FX28F95459-3446-BC5E-2BA4-A26AAAE3DA0A","FX2201464")</f>
        <v>FX2201464</v>
      </c>
      <c r="F374" t="s">
        <v>19</v>
      </c>
      <c r="G374" t="s">
        <v>19</v>
      </c>
      <c r="H374" t="s">
        <v>82</v>
      </c>
      <c r="I374" t="s">
        <v>863</v>
      </c>
      <c r="J374">
        <v>148</v>
      </c>
      <c r="K374" t="s">
        <v>84</v>
      </c>
      <c r="L374" t="s">
        <v>85</v>
      </c>
      <c r="M374" t="s">
        <v>86</v>
      </c>
      <c r="N374">
        <v>2</v>
      </c>
      <c r="O374" s="1">
        <v>44588.715486111112</v>
      </c>
      <c r="P374" s="1">
        <v>44588.743020833332</v>
      </c>
      <c r="Q374">
        <v>494</v>
      </c>
      <c r="R374">
        <v>1885</v>
      </c>
      <c r="S374" t="b">
        <v>0</v>
      </c>
      <c r="T374" t="s">
        <v>87</v>
      </c>
      <c r="U374" t="b">
        <v>1</v>
      </c>
      <c r="V374" t="s">
        <v>103</v>
      </c>
      <c r="W374" s="1">
        <v>44588.730115740742</v>
      </c>
      <c r="X374">
        <v>1050</v>
      </c>
      <c r="Y374">
        <v>150</v>
      </c>
      <c r="Z374">
        <v>0</v>
      </c>
      <c r="AA374">
        <v>150</v>
      </c>
      <c r="AB374">
        <v>0</v>
      </c>
      <c r="AC374">
        <v>74</v>
      </c>
      <c r="AD374">
        <v>-2</v>
      </c>
      <c r="AE374">
        <v>0</v>
      </c>
      <c r="AF374">
        <v>0</v>
      </c>
      <c r="AG374">
        <v>0</v>
      </c>
      <c r="AH374" t="s">
        <v>99</v>
      </c>
      <c r="AI374" s="1">
        <v>44588.743020833332</v>
      </c>
      <c r="AJ374">
        <v>835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-2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877</v>
      </c>
      <c r="B375" t="s">
        <v>79</v>
      </c>
      <c r="C375" t="s">
        <v>519</v>
      </c>
      <c r="D375" t="s">
        <v>81</v>
      </c>
      <c r="E375" s="2" t="str">
        <f>HYPERLINK("capsilon://?command=openfolder&amp;siteaddress=envoy.emaiq-na2.net&amp;folderid=FX5F8ACD14-73FF-63AE-7F99-1924792A743E","FX2112345")</f>
        <v>FX2112345</v>
      </c>
      <c r="F375" t="s">
        <v>19</v>
      </c>
      <c r="G375" t="s">
        <v>19</v>
      </c>
      <c r="H375" t="s">
        <v>82</v>
      </c>
      <c r="I375" t="s">
        <v>878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44588.71947916667</v>
      </c>
      <c r="P375" s="1">
        <v>44588.765821759262</v>
      </c>
      <c r="Q375">
        <v>3273</v>
      </c>
      <c r="R375">
        <v>731</v>
      </c>
      <c r="S375" t="b">
        <v>0</v>
      </c>
      <c r="T375" t="s">
        <v>87</v>
      </c>
      <c r="U375" t="b">
        <v>0</v>
      </c>
      <c r="V375" t="s">
        <v>103</v>
      </c>
      <c r="W375" s="1">
        <v>44588.740439814814</v>
      </c>
      <c r="X375">
        <v>412</v>
      </c>
      <c r="Y375">
        <v>52</v>
      </c>
      <c r="Z375">
        <v>0</v>
      </c>
      <c r="AA375">
        <v>52</v>
      </c>
      <c r="AB375">
        <v>0</v>
      </c>
      <c r="AC375">
        <v>45</v>
      </c>
      <c r="AD375">
        <v>14</v>
      </c>
      <c r="AE375">
        <v>0</v>
      </c>
      <c r="AF375">
        <v>0</v>
      </c>
      <c r="AG375">
        <v>0</v>
      </c>
      <c r="AH375" t="s">
        <v>99</v>
      </c>
      <c r="AI375" s="1">
        <v>44588.765821759262</v>
      </c>
      <c r="AJ375">
        <v>319</v>
      </c>
      <c r="AK375">
        <v>1</v>
      </c>
      <c r="AL375">
        <v>0</v>
      </c>
      <c r="AM375">
        <v>1</v>
      </c>
      <c r="AN375">
        <v>0</v>
      </c>
      <c r="AO375">
        <v>1</v>
      </c>
      <c r="AP375">
        <v>13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879</v>
      </c>
      <c r="B376" t="s">
        <v>79</v>
      </c>
      <c r="C376" t="s">
        <v>516</v>
      </c>
      <c r="D376" t="s">
        <v>81</v>
      </c>
      <c r="E376" s="2" t="str">
        <f>HYPERLINK("capsilon://?command=openfolder&amp;siteaddress=envoy.emaiq-na2.net&amp;folderid=FX021EC45C-F872-F5BC-18F9-F5758AAB09A8","FX220190")</f>
        <v>FX220190</v>
      </c>
      <c r="F376" t="s">
        <v>19</v>
      </c>
      <c r="G376" t="s">
        <v>19</v>
      </c>
      <c r="H376" t="s">
        <v>82</v>
      </c>
      <c r="I376" t="s">
        <v>880</v>
      </c>
      <c r="J376">
        <v>66</v>
      </c>
      <c r="K376" t="s">
        <v>84</v>
      </c>
      <c r="L376" t="s">
        <v>85</v>
      </c>
      <c r="M376" t="s">
        <v>86</v>
      </c>
      <c r="N376">
        <v>2</v>
      </c>
      <c r="O376" s="1">
        <v>44588.731365740743</v>
      </c>
      <c r="P376" s="1">
        <v>44588.770011574074</v>
      </c>
      <c r="Q376">
        <v>2525</v>
      </c>
      <c r="R376">
        <v>814</v>
      </c>
      <c r="S376" t="b">
        <v>0</v>
      </c>
      <c r="T376" t="s">
        <v>87</v>
      </c>
      <c r="U376" t="b">
        <v>0</v>
      </c>
      <c r="V376" t="s">
        <v>103</v>
      </c>
      <c r="W376" s="1">
        <v>44588.745694444442</v>
      </c>
      <c r="X376">
        <v>453</v>
      </c>
      <c r="Y376">
        <v>52</v>
      </c>
      <c r="Z376">
        <v>0</v>
      </c>
      <c r="AA376">
        <v>52</v>
      </c>
      <c r="AB376">
        <v>0</v>
      </c>
      <c r="AC376">
        <v>31</v>
      </c>
      <c r="AD376">
        <v>14</v>
      </c>
      <c r="AE376">
        <v>0</v>
      </c>
      <c r="AF376">
        <v>0</v>
      </c>
      <c r="AG376">
        <v>0</v>
      </c>
      <c r="AH376" t="s">
        <v>99</v>
      </c>
      <c r="AI376" s="1">
        <v>44588.770011574074</v>
      </c>
      <c r="AJ376">
        <v>361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13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881</v>
      </c>
      <c r="B377" t="s">
        <v>79</v>
      </c>
      <c r="C377" t="s">
        <v>142</v>
      </c>
      <c r="D377" t="s">
        <v>81</v>
      </c>
      <c r="E377" s="2" t="str">
        <f>HYPERLINK("capsilon://?command=openfolder&amp;siteaddress=envoy.emaiq-na2.net&amp;folderid=FXAAD7B184-E3C1-E193-04BE-287B45FC8A2E","FX2201279")</f>
        <v>FX2201279</v>
      </c>
      <c r="F377" t="s">
        <v>19</v>
      </c>
      <c r="G377" t="s">
        <v>19</v>
      </c>
      <c r="H377" t="s">
        <v>82</v>
      </c>
      <c r="I377" t="s">
        <v>882</v>
      </c>
      <c r="J377">
        <v>425</v>
      </c>
      <c r="K377" t="s">
        <v>84</v>
      </c>
      <c r="L377" t="s">
        <v>85</v>
      </c>
      <c r="M377" t="s">
        <v>86</v>
      </c>
      <c r="N377">
        <v>2</v>
      </c>
      <c r="O377" s="1">
        <v>44588.741319444445</v>
      </c>
      <c r="P377" s="1">
        <v>44588.81758101852</v>
      </c>
      <c r="Q377">
        <v>3331</v>
      </c>
      <c r="R377">
        <v>3258</v>
      </c>
      <c r="S377" t="b">
        <v>0</v>
      </c>
      <c r="T377" t="s">
        <v>87</v>
      </c>
      <c r="U377" t="b">
        <v>0</v>
      </c>
      <c r="V377" t="s">
        <v>103</v>
      </c>
      <c r="W377" s="1">
        <v>44588.792233796295</v>
      </c>
      <c r="X377">
        <v>1812</v>
      </c>
      <c r="Y377">
        <v>351</v>
      </c>
      <c r="Z377">
        <v>0</v>
      </c>
      <c r="AA377">
        <v>351</v>
      </c>
      <c r="AB377">
        <v>10</v>
      </c>
      <c r="AC377">
        <v>105</v>
      </c>
      <c r="AD377">
        <v>74</v>
      </c>
      <c r="AE377">
        <v>12</v>
      </c>
      <c r="AF377">
        <v>0</v>
      </c>
      <c r="AG377">
        <v>0</v>
      </c>
      <c r="AH377" t="s">
        <v>99</v>
      </c>
      <c r="AI377" s="1">
        <v>44588.81758101852</v>
      </c>
      <c r="AJ377">
        <v>1417</v>
      </c>
      <c r="AK377">
        <v>3</v>
      </c>
      <c r="AL377">
        <v>0</v>
      </c>
      <c r="AM377">
        <v>3</v>
      </c>
      <c r="AN377">
        <v>10</v>
      </c>
      <c r="AO377">
        <v>3</v>
      </c>
      <c r="AP377">
        <v>71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883</v>
      </c>
      <c r="B378" t="s">
        <v>79</v>
      </c>
      <c r="C378" t="s">
        <v>148</v>
      </c>
      <c r="D378" t="s">
        <v>81</v>
      </c>
      <c r="E378" s="2" t="str">
        <f>HYPERLINK("capsilon://?command=openfolder&amp;siteaddress=envoy.emaiq-na2.net&amp;folderid=FX5065B72A-4E9C-CF37-A8BB-F3456C730F10","FX2201448")</f>
        <v>FX2201448</v>
      </c>
      <c r="F378" t="s">
        <v>19</v>
      </c>
      <c r="G378" t="s">
        <v>19</v>
      </c>
      <c r="H378" t="s">
        <v>82</v>
      </c>
      <c r="I378" t="s">
        <v>846</v>
      </c>
      <c r="J378">
        <v>38</v>
      </c>
      <c r="K378" t="s">
        <v>84</v>
      </c>
      <c r="L378" t="s">
        <v>85</v>
      </c>
      <c r="M378" t="s">
        <v>86</v>
      </c>
      <c r="N378">
        <v>2</v>
      </c>
      <c r="O378" s="1">
        <v>44588.771620370368</v>
      </c>
      <c r="P378" s="1">
        <v>44588.845625000002</v>
      </c>
      <c r="Q378">
        <v>1846</v>
      </c>
      <c r="R378">
        <v>4548</v>
      </c>
      <c r="S378" t="b">
        <v>0</v>
      </c>
      <c r="T378" t="s">
        <v>87</v>
      </c>
      <c r="U378" t="b">
        <v>1</v>
      </c>
      <c r="V378" t="s">
        <v>103</v>
      </c>
      <c r="W378" s="1">
        <v>44588.823148148149</v>
      </c>
      <c r="X378">
        <v>2671</v>
      </c>
      <c r="Y378">
        <v>615</v>
      </c>
      <c r="Z378">
        <v>0</v>
      </c>
      <c r="AA378">
        <v>615</v>
      </c>
      <c r="AB378">
        <v>9</v>
      </c>
      <c r="AC378">
        <v>286</v>
      </c>
      <c r="AD378">
        <v>-577</v>
      </c>
      <c r="AE378">
        <v>0</v>
      </c>
      <c r="AF378">
        <v>0</v>
      </c>
      <c r="AG378">
        <v>0</v>
      </c>
      <c r="AH378" t="s">
        <v>99</v>
      </c>
      <c r="AI378" s="1">
        <v>44588.845625000002</v>
      </c>
      <c r="AJ378">
        <v>1589</v>
      </c>
      <c r="AK378">
        <v>8</v>
      </c>
      <c r="AL378">
        <v>0</v>
      </c>
      <c r="AM378">
        <v>8</v>
      </c>
      <c r="AN378">
        <v>159</v>
      </c>
      <c r="AO378">
        <v>8</v>
      </c>
      <c r="AP378">
        <v>-585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884</v>
      </c>
      <c r="B379" t="s">
        <v>79</v>
      </c>
      <c r="C379" t="s">
        <v>714</v>
      </c>
      <c r="D379" t="s">
        <v>81</v>
      </c>
      <c r="E379" s="2" t="str">
        <f>HYPERLINK("capsilon://?command=openfolder&amp;siteaddress=envoy.emaiq-na2.net&amp;folderid=FX8B86F2B3-40A1-DC25-5325-76EC85BE6ACD","FX220110")</f>
        <v>FX220110</v>
      </c>
      <c r="F379" t="s">
        <v>19</v>
      </c>
      <c r="G379" t="s">
        <v>19</v>
      </c>
      <c r="H379" t="s">
        <v>82</v>
      </c>
      <c r="I379" t="s">
        <v>885</v>
      </c>
      <c r="J379">
        <v>28</v>
      </c>
      <c r="K379" t="s">
        <v>84</v>
      </c>
      <c r="L379" t="s">
        <v>85</v>
      </c>
      <c r="M379" t="s">
        <v>86</v>
      </c>
      <c r="N379">
        <v>2</v>
      </c>
      <c r="O379" s="1">
        <v>44589.400856481479</v>
      </c>
      <c r="P379" s="1">
        <v>44589.487326388888</v>
      </c>
      <c r="Q379">
        <v>6741</v>
      </c>
      <c r="R379">
        <v>730</v>
      </c>
      <c r="S379" t="b">
        <v>0</v>
      </c>
      <c r="T379" t="s">
        <v>87</v>
      </c>
      <c r="U379" t="b">
        <v>0</v>
      </c>
      <c r="V379" t="s">
        <v>98</v>
      </c>
      <c r="W379" s="1">
        <v>44589.462569444448</v>
      </c>
      <c r="X379">
        <v>482</v>
      </c>
      <c r="Y379">
        <v>21</v>
      </c>
      <c r="Z379">
        <v>0</v>
      </c>
      <c r="AA379">
        <v>21</v>
      </c>
      <c r="AB379">
        <v>0</v>
      </c>
      <c r="AC379">
        <v>17</v>
      </c>
      <c r="AD379">
        <v>7</v>
      </c>
      <c r="AE379">
        <v>0</v>
      </c>
      <c r="AF379">
        <v>0</v>
      </c>
      <c r="AG379">
        <v>0</v>
      </c>
      <c r="AH379" t="s">
        <v>94</v>
      </c>
      <c r="AI379" s="1">
        <v>44589.487326388888</v>
      </c>
      <c r="AJ379">
        <v>231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886</v>
      </c>
      <c r="B380" t="s">
        <v>79</v>
      </c>
      <c r="C380" t="s">
        <v>272</v>
      </c>
      <c r="D380" t="s">
        <v>81</v>
      </c>
      <c r="E380" s="2" t="str">
        <f>HYPERLINK("capsilon://?command=openfolder&amp;siteaddress=envoy.emaiq-na2.net&amp;folderid=FX25A0124D-5A55-3C93-D59C-796422E78FEB","FX2112149")</f>
        <v>FX2112149</v>
      </c>
      <c r="F380" t="s">
        <v>19</v>
      </c>
      <c r="G380" t="s">
        <v>19</v>
      </c>
      <c r="H380" t="s">
        <v>82</v>
      </c>
      <c r="I380" t="s">
        <v>887</v>
      </c>
      <c r="J380">
        <v>66</v>
      </c>
      <c r="K380" t="s">
        <v>84</v>
      </c>
      <c r="L380" t="s">
        <v>85</v>
      </c>
      <c r="M380" t="s">
        <v>86</v>
      </c>
      <c r="N380">
        <v>2</v>
      </c>
      <c r="O380" s="1">
        <v>44571.370312500003</v>
      </c>
      <c r="P380" s="1">
        <v>44571.452708333331</v>
      </c>
      <c r="Q380">
        <v>5614</v>
      </c>
      <c r="R380">
        <v>1505</v>
      </c>
      <c r="S380" t="b">
        <v>0</v>
      </c>
      <c r="T380" t="s">
        <v>87</v>
      </c>
      <c r="U380" t="b">
        <v>0</v>
      </c>
      <c r="V380" t="s">
        <v>88</v>
      </c>
      <c r="W380" s="1">
        <v>44571.425763888888</v>
      </c>
      <c r="X380">
        <v>331</v>
      </c>
      <c r="Y380">
        <v>52</v>
      </c>
      <c r="Z380">
        <v>0</v>
      </c>
      <c r="AA380">
        <v>52</v>
      </c>
      <c r="AB380">
        <v>0</v>
      </c>
      <c r="AC380">
        <v>1</v>
      </c>
      <c r="AD380">
        <v>14</v>
      </c>
      <c r="AE380">
        <v>0</v>
      </c>
      <c r="AF380">
        <v>0</v>
      </c>
      <c r="AG380">
        <v>0</v>
      </c>
      <c r="AH380" t="s">
        <v>89</v>
      </c>
      <c r="AI380" s="1">
        <v>44571.452708333331</v>
      </c>
      <c r="AJ380">
        <v>1163</v>
      </c>
      <c r="AK380">
        <v>2</v>
      </c>
      <c r="AL380">
        <v>0</v>
      </c>
      <c r="AM380">
        <v>2</v>
      </c>
      <c r="AN380">
        <v>0</v>
      </c>
      <c r="AO380">
        <v>29</v>
      </c>
      <c r="AP380">
        <v>12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2022-01-31T10:00:00Z</dcterms:created>
  <dcterms:modified xsi:type="dcterms:W3CDTF">2022-05-13T13:20:36Z</dcterms:modified>
  <cp:category/>
  <cp:contentStatus/>
</cp:coreProperties>
</file>