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Envoy/Year 2022 Reports/04_Apr 2022/"/>
    </mc:Choice>
  </mc:AlternateContent>
  <xr:revisionPtr revIDLastSave="0" documentId="11_F1FCB06C5C9E00CE4B17A81EA15CFCC0FD11C806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Report Properties" sheetId="1" r:id="rId1"/>
    <sheet name="DATA_VALIDATION" sheetId="2" r:id="rId2"/>
  </sheets>
  <calcPr calcId="191029" iterateCount="1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7" i="2" l="1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<sst xmlns="http://schemas.openxmlformats.org/spreadsheetml/2006/main" count="2168" uniqueCount="289">
  <si>
    <t>Site Address:</t>
  </si>
  <si>
    <t>envoy.emaiq-na2.net</t>
  </si>
  <si>
    <t>Report Name:</t>
  </si>
  <si>
    <t>Fast Track Completed - Envoy</t>
  </si>
  <si>
    <t>Report Type:</t>
  </si>
  <si>
    <t>Completed Workitem Report</t>
  </si>
  <si>
    <t>Report Period:</t>
  </si>
  <si>
    <t>Month-to-date</t>
  </si>
  <si>
    <t>Queue Id:</t>
  </si>
  <si>
    <t>QUE7AB0E74F-D37C-466C-63C2-57CC2662F2D2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</si>
  <si>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</si>
  <si>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</si>
  <si>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</si>
  <si>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</si>
  <si>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</si>
  <si>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</si>
  <si>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</si>
  <si>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</si>
  <si>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</si>
  <si>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</si>
  <si>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amruta.erande@ice.com</t>
  </si>
  <si>
    <t>ashishrajaram.sutar@ice.com</t>
  </si>
  <si>
    <t>aparnaramchandra.chavan@ice.com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</si>
  <si>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</si>
  <si>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</si>
  <si>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</si>
  <si>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</si>
  <si>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</si>
  <si>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</si>
  <si>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</si>
  <si>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</si>
  <si>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</si>
  <si>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</si>
  <si>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</si>
  <si>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</si>
  <si>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</si>
  <si>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</si>
  <si>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</si>
  <si>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</si>
  <si>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</si>
  <si>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</si>
  <si>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</si>
  <si>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</si>
  <si>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</si>
  <si>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</si>
  <si>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</si>
  <si>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</si>
  <si>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</si>
  <si>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</si>
  <si>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</si>
  <si>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</si>
  <si>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</si>
  <si>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</si>
  <si>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</si>
  <si>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</si>
  <si>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</si>
  <si>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</si>
  <si>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</si>
  <si>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</si>
  <si>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</si>
  <si>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</si>
  <si>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</si>
  <si>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</si>
  <si>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</si>
  <si>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</si>
  <si>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</si>
  <si>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</si>
  <si>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</si>
  <si>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</si>
  <si>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</si>
  <si>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</si>
  <si>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</si>
  <si>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</si>
  <si>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</si>
  <si>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</si>
  <si>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</si>
  <si>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</si>
  <si>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</si>
  <si>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</si>
  <si>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</si>
  <si>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WI2204107</t>
  </si>
  <si>
    <t>DATA_VALIDATION</t>
  </si>
  <si>
    <t>1100006824</t>
  </si>
  <si>
    <t>Folder</t>
  </si>
  <si>
    <t>Mailitem</t>
  </si>
  <si>
    <t>MI22046310</t>
  </si>
  <si>
    <t>COMPLETED</t>
  </si>
  <si>
    <t>MARK_AS_COMPLETED</t>
  </si>
  <si>
    <t>Queue</t>
  </si>
  <si>
    <t>N/A</t>
  </si>
  <si>
    <t>Bhagyashree Takawale</t>
  </si>
  <si>
    <t>Aparna Ramchandra Chavan</t>
  </si>
  <si>
    <t>WI2204108</t>
  </si>
  <si>
    <t>1100005486</t>
  </si>
  <si>
    <t>MI22046320</t>
  </si>
  <si>
    <t>Samadhan Kamble</t>
  </si>
  <si>
    <t>WI2204120</t>
  </si>
  <si>
    <t>Hemanshi Deshlahara</t>
  </si>
  <si>
    <t>WI2204121</t>
  </si>
  <si>
    <t>1100003786</t>
  </si>
  <si>
    <t>MI22047112</t>
  </si>
  <si>
    <t>Mohit Bilampelli</t>
  </si>
  <si>
    <t>WI2204308</t>
  </si>
  <si>
    <t>1100006969</t>
  </si>
  <si>
    <t>MI220416471</t>
  </si>
  <si>
    <t>Saloni Uttekar</t>
  </si>
  <si>
    <t>WI2204319</t>
  </si>
  <si>
    <t>1100007594</t>
  </si>
  <si>
    <t>MI220418189</t>
  </si>
  <si>
    <t>Prathamesh Amte</t>
  </si>
  <si>
    <t>WI2204320</t>
  </si>
  <si>
    <t>MI220418188</t>
  </si>
  <si>
    <t>Rituja Bhuse</t>
  </si>
  <si>
    <t>WI2204322</t>
  </si>
  <si>
    <t>WI2204339</t>
  </si>
  <si>
    <t>1100005957</t>
  </si>
  <si>
    <t>MI220419318</t>
  </si>
  <si>
    <t>Varsha Dombale</t>
  </si>
  <si>
    <t>WI2204348</t>
  </si>
  <si>
    <t>1100007477</t>
  </si>
  <si>
    <t>MI220419510</t>
  </si>
  <si>
    <t>Shivani Narwade</t>
  </si>
  <si>
    <t>WI2204365</t>
  </si>
  <si>
    <t>1100007069</t>
  </si>
  <si>
    <t>MI220420194</t>
  </si>
  <si>
    <t>WI2204367</t>
  </si>
  <si>
    <t>WI2204368</t>
  </si>
  <si>
    <t>Prajakta Jagannath Mane</t>
  </si>
  <si>
    <t>WI2204402</t>
  </si>
  <si>
    <t>1100006298</t>
  </si>
  <si>
    <t>MI220422548</t>
  </si>
  <si>
    <t>WI2204404</t>
  </si>
  <si>
    <t>MI220422828</t>
  </si>
  <si>
    <t>WI2204406</t>
  </si>
  <si>
    <t>1100001420</t>
  </si>
  <si>
    <t>MI220422972</t>
  </si>
  <si>
    <t>WI2204407</t>
  </si>
  <si>
    <t>MI220422977</t>
  </si>
  <si>
    <t>WI2204424</t>
  </si>
  <si>
    <t>1100002495</t>
  </si>
  <si>
    <t>MI220424004</t>
  </si>
  <si>
    <t>WI2204434</t>
  </si>
  <si>
    <t>1100004459</t>
  </si>
  <si>
    <t>MI220424667</t>
  </si>
  <si>
    <t>WI2204435</t>
  </si>
  <si>
    <t>WI220444</t>
  </si>
  <si>
    <t>1100004912</t>
  </si>
  <si>
    <t>MI22041827</t>
  </si>
  <si>
    <t>WI2204447</t>
  </si>
  <si>
    <t>1100002909</t>
  </si>
  <si>
    <t>MI220426007</t>
  </si>
  <si>
    <t>WI2204451</t>
  </si>
  <si>
    <t>1100000480</t>
  </si>
  <si>
    <t>MI220426142</t>
  </si>
  <si>
    <t>WI2204452</t>
  </si>
  <si>
    <t>MI220426141</t>
  </si>
  <si>
    <t>WI2204458</t>
  </si>
  <si>
    <t>1100007104</t>
  </si>
  <si>
    <t>MI220426377</t>
  </si>
  <si>
    <t>WI2204486</t>
  </si>
  <si>
    <t>1100005423</t>
  </si>
  <si>
    <t>MI220427354</t>
  </si>
  <si>
    <t>WI2204487</t>
  </si>
  <si>
    <t>MI220427364</t>
  </si>
  <si>
    <t>WI2204488</t>
  </si>
  <si>
    <t>MI220427373</t>
  </si>
  <si>
    <t>WI2204489</t>
  </si>
  <si>
    <t>MI220427376</t>
  </si>
  <si>
    <t>WI2204490</t>
  </si>
  <si>
    <t>MI220427393</t>
  </si>
  <si>
    <t>WI2204499</t>
  </si>
  <si>
    <t>1100007850</t>
  </si>
  <si>
    <t>MI220427935</t>
  </si>
  <si>
    <t>WI2204501</t>
  </si>
  <si>
    <t>1100004429</t>
  </si>
  <si>
    <t>MI220428162</t>
  </si>
  <si>
    <t>WI220451</t>
  </si>
  <si>
    <t>MI22042104</t>
  </si>
  <si>
    <t>WI220452</t>
  </si>
  <si>
    <t>MI22042120</t>
  </si>
  <si>
    <t>WI220453</t>
  </si>
  <si>
    <t>MI22042164</t>
  </si>
  <si>
    <t>WI2204533</t>
  </si>
  <si>
    <t>WI220454</t>
  </si>
  <si>
    <t>MI22042168</t>
  </si>
  <si>
    <t>WI2204548</t>
  </si>
  <si>
    <t>MI220429266</t>
  </si>
  <si>
    <t>WI2204583</t>
  </si>
  <si>
    <t>MI220431341</t>
  </si>
  <si>
    <t>WI2204584</t>
  </si>
  <si>
    <t>MI220431335</t>
  </si>
  <si>
    <t>WI2204610</t>
  </si>
  <si>
    <t>1100005062</t>
  </si>
  <si>
    <t>MI220432755</t>
  </si>
  <si>
    <t>Ganesh Bavdiwale</t>
  </si>
  <si>
    <t>WI220463</t>
  </si>
  <si>
    <t>WI2204632</t>
  </si>
  <si>
    <t>1100007585</t>
  </si>
  <si>
    <t>MI220434905</t>
  </si>
  <si>
    <t>WI220465</t>
  </si>
  <si>
    <t>WI220468</t>
  </si>
  <si>
    <t>1100004857</t>
  </si>
  <si>
    <t>MI22043082</t>
  </si>
  <si>
    <t>WI2204707</t>
  </si>
  <si>
    <t>1100005883</t>
  </si>
  <si>
    <t>MI220436205</t>
  </si>
  <si>
    <t>WI2204711</t>
  </si>
  <si>
    <t>MI220436333</t>
  </si>
  <si>
    <t>WI2204720</t>
  </si>
  <si>
    <t>1100002933</t>
  </si>
  <si>
    <t>MI220436705</t>
  </si>
  <si>
    <t>WI2204721</t>
  </si>
  <si>
    <t>MI220436712</t>
  </si>
  <si>
    <t>WI2204731</t>
  </si>
  <si>
    <t>1100003150</t>
  </si>
  <si>
    <t>MI220437700</t>
  </si>
  <si>
    <t>WI2204732</t>
  </si>
  <si>
    <t>1100006087</t>
  </si>
  <si>
    <t>MI220437743</t>
  </si>
  <si>
    <t>WI2204736</t>
  </si>
  <si>
    <t>1100006831</t>
  </si>
  <si>
    <t>MI220437805</t>
  </si>
  <si>
    <t>WI2204738</t>
  </si>
  <si>
    <t>MI220437820</t>
  </si>
  <si>
    <t>WI2204740</t>
  </si>
  <si>
    <t>Pooja Supekar</t>
  </si>
  <si>
    <t>WI2204756</t>
  </si>
  <si>
    <t>1100004708</t>
  </si>
  <si>
    <t>MI220439177</t>
  </si>
  <si>
    <t>WI2204785</t>
  </si>
  <si>
    <t>MI220440532</t>
  </si>
  <si>
    <t>Shivani Rapariya</t>
  </si>
  <si>
    <t>WI2204818</t>
  </si>
  <si>
    <t>1100002538</t>
  </si>
  <si>
    <t>MI220442852</t>
  </si>
  <si>
    <t>WI2204824</t>
  </si>
  <si>
    <t>1100006583</t>
  </si>
  <si>
    <t>MI220443472</t>
  </si>
  <si>
    <t>Monali Jadhav</t>
  </si>
  <si>
    <t>WI2204845</t>
  </si>
  <si>
    <t>1100006119</t>
  </si>
  <si>
    <t>MI220444825</t>
  </si>
  <si>
    <t>WI2204846</t>
  </si>
  <si>
    <t>MI220444954</t>
  </si>
  <si>
    <t>Mohini Shreekrishna Shinde</t>
  </si>
  <si>
    <t>WI2204853</t>
  </si>
  <si>
    <t>MI220444999</t>
  </si>
  <si>
    <t>WI2204863</t>
  </si>
  <si>
    <t>1100005151</t>
  </si>
  <si>
    <t>MI220445296</t>
  </si>
  <si>
    <t>WI220487</t>
  </si>
  <si>
    <t>1100005860</t>
  </si>
  <si>
    <t>MI22044955</t>
  </si>
  <si>
    <t>WI2204885</t>
  </si>
  <si>
    <t>1100006609</t>
  </si>
  <si>
    <t>MI220445758</t>
  </si>
  <si>
    <t>WI2204886</t>
  </si>
  <si>
    <t>MI220445776</t>
  </si>
  <si>
    <t>WI220489</t>
  </si>
  <si>
    <t>MI22045087</t>
  </si>
  <si>
    <t>WI2204895</t>
  </si>
  <si>
    <t>1100005729</t>
  </si>
  <si>
    <t>MI220446971</t>
  </si>
  <si>
    <t>WI2204898</t>
  </si>
  <si>
    <t>1100006105</t>
  </si>
  <si>
    <t>MI220447457</t>
  </si>
  <si>
    <t>WI2204899</t>
  </si>
  <si>
    <t>MI220447459</t>
  </si>
  <si>
    <t>Swapnil Kadam</t>
  </si>
  <si>
    <t>WI220491</t>
  </si>
  <si>
    <t>MI22045138</t>
  </si>
  <si>
    <t>WI2204922</t>
  </si>
  <si>
    <t>1100007447</t>
  </si>
  <si>
    <t>MI220448532</t>
  </si>
  <si>
    <t>WI2204925</t>
  </si>
  <si>
    <t>1100005086</t>
  </si>
  <si>
    <t>MI220449164</t>
  </si>
  <si>
    <t>Shubham Karwate</t>
  </si>
  <si>
    <t>WI220494</t>
  </si>
  <si>
    <t>1100006318</t>
  </si>
  <si>
    <t>MI22045722</t>
  </si>
  <si>
    <t>WI2204941</t>
  </si>
  <si>
    <t>1100005013</t>
  </si>
  <si>
    <t>MI220450797</t>
  </si>
  <si>
    <t>WI2204947</t>
  </si>
  <si>
    <t>1100006631</t>
  </si>
  <si>
    <t>MI220451117</t>
  </si>
  <si>
    <t>Sagar Belhekar</t>
  </si>
  <si>
    <t>WI2204963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</si>
</sst>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" sqref="B1"/>
    </sheetView>
  </sheetViews>
  <sheetFormatPr defaultRowHeight="14.25" x14ac:dyDescent="0.45"/>
  <cols>
    <col min="1" max="1" width="17.53125" customWidth="1"/>
    <col min="2" max="2" width="44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44661.333335706018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44651.958333333336</v>
      </c>
    </row>
    <row r="10" spans="1:2" x14ac:dyDescent="0.45">
      <c r="A10" t="s">
        <v>16</v>
      </c>
      <c r="B10" s="1">
        <v>44661.333335706018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77"/>
  <sheetViews>
    <sheetView tabSelected="1" topLeftCell="AZ60" workbookViewId="0">
      <selection activeCell="A2" sqref="A2:BE77"/>
    </sheetView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x14ac:dyDescent="0.4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</row>
    <row r="2" spans="1:57" x14ac:dyDescent="0.45">
      <c r="A2" t="s">
        <v>80</v>
      </c>
      <c r="B2" t="s">
        <v>81</v>
      </c>
      <c r="C2" t="s">
        <v>82</v>
      </c>
      <c r="D2" t="s">
        <v>83</v>
      </c>
      <c r="E2" s="2" t="str">
        <f>HYPERLINK("capsilon://?command=openfolder&amp;siteaddress=envoy.emaiq-na2.net&amp;folderid=FX738C2584-3823-AD54-3F9F-C646F64E7638","FX2203912")</f>
        <v>FX2203912</v>
      </c>
      <c r="F2" t="s">
        <v>19</v>
      </c>
      <c r="G2" t="s">
        <v>19</v>
      </c>
      <c r="H2" t="s">
        <v>84</v>
      </c>
      <c r="I2" t="s">
        <v>85</v>
      </c>
      <c r="J2">
        <v>32</v>
      </c>
      <c r="K2" t="s">
        <v>86</v>
      </c>
      <c r="L2" t="s">
        <v>87</v>
      </c>
      <c r="M2" t="s">
        <v>88</v>
      </c>
      <c r="N2">
        <v>2</v>
      </c>
      <c r="O2" s="1">
        <v>44652.687789351854</v>
      </c>
      <c r="P2" s="1">
        <v>44655.206469907411</v>
      </c>
      <c r="Q2">
        <v>215848</v>
      </c>
      <c r="R2">
        <v>1766</v>
      </c>
      <c r="S2" t="b">
        <v>0</v>
      </c>
      <c r="T2" t="s">
        <v>89</v>
      </c>
      <c r="U2" t="b">
        <v>0</v>
      </c>
      <c r="V2" t="s">
        <v>90</v>
      </c>
      <c r="W2" s="1">
        <v>44652.786840277775</v>
      </c>
      <c r="X2">
        <v>1134</v>
      </c>
      <c r="Y2">
        <v>35</v>
      </c>
      <c r="Z2">
        <v>0</v>
      </c>
      <c r="AA2">
        <v>35</v>
      </c>
      <c r="AB2">
        <v>0</v>
      </c>
      <c r="AC2">
        <v>28</v>
      </c>
      <c r="AD2">
        <v>-3</v>
      </c>
      <c r="AE2">
        <v>0</v>
      </c>
      <c r="AF2">
        <v>0</v>
      </c>
      <c r="AG2">
        <v>0</v>
      </c>
      <c r="AH2" t="s">
        <v>91</v>
      </c>
      <c r="AI2" s="1">
        <v>44655.206469907411</v>
      </c>
      <c r="AJ2">
        <v>460</v>
      </c>
      <c r="AK2">
        <v>0</v>
      </c>
      <c r="AL2">
        <v>0</v>
      </c>
      <c r="AM2">
        <v>0</v>
      </c>
      <c r="AN2">
        <v>0</v>
      </c>
      <c r="AO2">
        <v>0</v>
      </c>
      <c r="AP2">
        <v>-3</v>
      </c>
      <c r="AQ2">
        <v>0</v>
      </c>
      <c r="AR2">
        <v>0</v>
      </c>
      <c r="AS2">
        <v>0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</row>
    <row r="3" spans="1:57" x14ac:dyDescent="0.45">
      <c r="A3" t="s">
        <v>92</v>
      </c>
      <c r="B3" t="s">
        <v>81</v>
      </c>
      <c r="C3" t="s">
        <v>93</v>
      </c>
      <c r="D3" t="s">
        <v>83</v>
      </c>
      <c r="E3" s="2" t="str">
        <f>HYPERLINK("capsilon://?command=openfolder&amp;siteaddress=envoy.emaiq-na2.net&amp;folderid=FX09F1004A-43E8-D48C-6C4D-FA1EA06AA39C","FX2203908")</f>
        <v>FX2203908</v>
      </c>
      <c r="F3" t="s">
        <v>19</v>
      </c>
      <c r="G3" t="s">
        <v>19</v>
      </c>
      <c r="H3" t="s">
        <v>84</v>
      </c>
      <c r="I3" t="s">
        <v>94</v>
      </c>
      <c r="J3">
        <v>66</v>
      </c>
      <c r="K3" t="s">
        <v>86</v>
      </c>
      <c r="L3" t="s">
        <v>87</v>
      </c>
      <c r="M3" t="s">
        <v>88</v>
      </c>
      <c r="N3">
        <v>1</v>
      </c>
      <c r="O3" s="1">
        <v>44652.68822916667</v>
      </c>
      <c r="P3" s="1">
        <v>44652.793888888889</v>
      </c>
      <c r="Q3">
        <v>8925</v>
      </c>
      <c r="R3">
        <v>204</v>
      </c>
      <c r="S3" t="b">
        <v>0</v>
      </c>
      <c r="T3" t="s">
        <v>89</v>
      </c>
      <c r="U3" t="b">
        <v>0</v>
      </c>
      <c r="V3" t="s">
        <v>95</v>
      </c>
      <c r="W3" s="1">
        <v>44652.793888888889</v>
      </c>
      <c r="X3">
        <v>142</v>
      </c>
      <c r="Y3">
        <v>0</v>
      </c>
      <c r="Z3">
        <v>0</v>
      </c>
      <c r="AA3">
        <v>0</v>
      </c>
      <c r="AB3">
        <v>0</v>
      </c>
      <c r="AC3">
        <v>0</v>
      </c>
      <c r="AD3">
        <v>66</v>
      </c>
      <c r="AE3">
        <v>52</v>
      </c>
      <c r="AF3">
        <v>0</v>
      </c>
      <c r="AG3">
        <v>1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</row>
    <row r="4" spans="1:57" x14ac:dyDescent="0.45">
      <c r="A4" t="s">
        <v>96</v>
      </c>
      <c r="B4" t="s">
        <v>81</v>
      </c>
      <c r="C4" t="s">
        <v>93</v>
      </c>
      <c r="D4" t="s">
        <v>83</v>
      </c>
      <c r="E4" s="2" t="str">
        <f>HYPERLINK("capsilon://?command=openfolder&amp;siteaddress=envoy.emaiq-na2.net&amp;folderid=FX09F1004A-43E8-D48C-6C4D-FA1EA06AA39C","FX2203908")</f>
        <v>FX2203908</v>
      </c>
      <c r="F4" t="s">
        <v>19</v>
      </c>
      <c r="G4" t="s">
        <v>19</v>
      </c>
      <c r="H4" t="s">
        <v>84</v>
      </c>
      <c r="I4" t="s">
        <v>94</v>
      </c>
      <c r="J4">
        <v>38</v>
      </c>
      <c r="K4" t="s">
        <v>86</v>
      </c>
      <c r="L4" t="s">
        <v>87</v>
      </c>
      <c r="M4" t="s">
        <v>88</v>
      </c>
      <c r="N4">
        <v>2</v>
      </c>
      <c r="O4" s="1">
        <v>44652.79420138889</v>
      </c>
      <c r="P4" s="1">
        <v>44653.30196759259</v>
      </c>
      <c r="Q4">
        <v>43338</v>
      </c>
      <c r="R4">
        <v>533</v>
      </c>
      <c r="S4" t="b">
        <v>0</v>
      </c>
      <c r="T4" t="s">
        <v>89</v>
      </c>
      <c r="U4" t="b">
        <v>1</v>
      </c>
      <c r="V4" t="s">
        <v>95</v>
      </c>
      <c r="W4" s="1">
        <v>44652.797939814816</v>
      </c>
      <c r="X4">
        <v>320</v>
      </c>
      <c r="Y4">
        <v>37</v>
      </c>
      <c r="Z4">
        <v>0</v>
      </c>
      <c r="AA4">
        <v>37</v>
      </c>
      <c r="AB4">
        <v>0</v>
      </c>
      <c r="AC4">
        <v>19</v>
      </c>
      <c r="AD4">
        <v>1</v>
      </c>
      <c r="AE4">
        <v>0</v>
      </c>
      <c r="AF4">
        <v>0</v>
      </c>
      <c r="AG4">
        <v>0</v>
      </c>
      <c r="AH4" t="s">
        <v>97</v>
      </c>
      <c r="AI4" s="1">
        <v>44653.30196759259</v>
      </c>
      <c r="AJ4">
        <v>196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</row>
    <row r="5" spans="1:57" x14ac:dyDescent="0.45">
      <c r="A5" t="s">
        <v>98</v>
      </c>
      <c r="B5" t="s">
        <v>81</v>
      </c>
      <c r="C5" t="s">
        <v>99</v>
      </c>
      <c r="D5" t="s">
        <v>83</v>
      </c>
      <c r="E5" s="2" t="str">
        <f>HYPERLINK("capsilon://?command=openfolder&amp;siteaddress=envoy.emaiq-na2.net&amp;folderid=FX3382EA91-D3C8-BEAD-EE81-709C589E1AE2","FX2203240")</f>
        <v>FX2203240</v>
      </c>
      <c r="F5" t="s">
        <v>19</v>
      </c>
      <c r="G5" t="s">
        <v>19</v>
      </c>
      <c r="H5" t="s">
        <v>84</v>
      </c>
      <c r="I5" t="s">
        <v>100</v>
      </c>
      <c r="J5">
        <v>66</v>
      </c>
      <c r="K5" t="s">
        <v>86</v>
      </c>
      <c r="L5" t="s">
        <v>87</v>
      </c>
      <c r="M5" t="s">
        <v>88</v>
      </c>
      <c r="N5">
        <v>2</v>
      </c>
      <c r="O5" s="1">
        <v>44652.958865740744</v>
      </c>
      <c r="P5" s="1">
        <v>44655.206793981481</v>
      </c>
      <c r="Q5">
        <v>194063</v>
      </c>
      <c r="R5">
        <v>158</v>
      </c>
      <c r="S5" t="b">
        <v>0</v>
      </c>
      <c r="T5" t="s">
        <v>89</v>
      </c>
      <c r="U5" t="b">
        <v>0</v>
      </c>
      <c r="V5" t="s">
        <v>101</v>
      </c>
      <c r="W5" s="1">
        <v>44653.225138888891</v>
      </c>
      <c r="X5">
        <v>131</v>
      </c>
      <c r="Y5">
        <v>0</v>
      </c>
      <c r="Z5">
        <v>0</v>
      </c>
      <c r="AA5">
        <v>0</v>
      </c>
      <c r="AB5">
        <v>52</v>
      </c>
      <c r="AC5">
        <v>0</v>
      </c>
      <c r="AD5">
        <v>66</v>
      </c>
      <c r="AE5">
        <v>0</v>
      </c>
      <c r="AF5">
        <v>0</v>
      </c>
      <c r="AG5">
        <v>0</v>
      </c>
      <c r="AH5" t="s">
        <v>91</v>
      </c>
      <c r="AI5" s="1">
        <v>44655.206793981481</v>
      </c>
      <c r="AJ5">
        <v>27</v>
      </c>
      <c r="AK5">
        <v>0</v>
      </c>
      <c r="AL5">
        <v>0</v>
      </c>
      <c r="AM5">
        <v>0</v>
      </c>
      <c r="AN5">
        <v>52</v>
      </c>
      <c r="AO5">
        <v>0</v>
      </c>
      <c r="AP5">
        <v>66</v>
      </c>
      <c r="AQ5">
        <v>0</v>
      </c>
      <c r="AR5">
        <v>0</v>
      </c>
      <c r="AS5">
        <v>0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</row>
    <row r="6" spans="1:57" x14ac:dyDescent="0.45">
      <c r="A6" t="s">
        <v>102</v>
      </c>
      <c r="B6" t="s">
        <v>81</v>
      </c>
      <c r="C6" t="s">
        <v>103</v>
      </c>
      <c r="D6" t="s">
        <v>83</v>
      </c>
      <c r="E6" s="2" t="str">
        <f>HYPERLINK("capsilon://?command=openfolder&amp;siteaddress=envoy.emaiq-na2.net&amp;folderid=FX3010D3D6-92C3-9932-CA8A-FEDA27A75422","FX2203979")</f>
        <v>FX2203979</v>
      </c>
      <c r="F6" t="s">
        <v>19</v>
      </c>
      <c r="G6" t="s">
        <v>19</v>
      </c>
      <c r="H6" t="s">
        <v>84</v>
      </c>
      <c r="I6" t="s">
        <v>104</v>
      </c>
      <c r="J6">
        <v>28</v>
      </c>
      <c r="K6" t="s">
        <v>86</v>
      </c>
      <c r="L6" t="s">
        <v>87</v>
      </c>
      <c r="M6" t="s">
        <v>88</v>
      </c>
      <c r="N6">
        <v>2</v>
      </c>
      <c r="O6" s="1">
        <v>44655.724317129629</v>
      </c>
      <c r="P6" s="1">
        <v>44656.195856481485</v>
      </c>
      <c r="Q6">
        <v>40315</v>
      </c>
      <c r="R6">
        <v>426</v>
      </c>
      <c r="S6" t="b">
        <v>0</v>
      </c>
      <c r="T6" t="s">
        <v>89</v>
      </c>
      <c r="U6" t="b">
        <v>0</v>
      </c>
      <c r="V6" t="s">
        <v>95</v>
      </c>
      <c r="W6" s="1">
        <v>44655.770532407405</v>
      </c>
      <c r="X6">
        <v>223</v>
      </c>
      <c r="Y6">
        <v>21</v>
      </c>
      <c r="Z6">
        <v>0</v>
      </c>
      <c r="AA6">
        <v>21</v>
      </c>
      <c r="AB6">
        <v>0</v>
      </c>
      <c r="AC6">
        <v>11</v>
      </c>
      <c r="AD6">
        <v>7</v>
      </c>
      <c r="AE6">
        <v>0</v>
      </c>
      <c r="AF6">
        <v>0</v>
      </c>
      <c r="AG6">
        <v>0</v>
      </c>
      <c r="AH6" t="s">
        <v>105</v>
      </c>
      <c r="AI6" s="1">
        <v>44656.195856481485</v>
      </c>
      <c r="AJ6">
        <v>133</v>
      </c>
      <c r="AK6">
        <v>0</v>
      </c>
      <c r="AL6">
        <v>0</v>
      </c>
      <c r="AM6">
        <v>0</v>
      </c>
      <c r="AN6">
        <v>0</v>
      </c>
      <c r="AO6">
        <v>0</v>
      </c>
      <c r="AP6">
        <v>7</v>
      </c>
      <c r="AQ6">
        <v>0</v>
      </c>
      <c r="AR6">
        <v>0</v>
      </c>
      <c r="AS6">
        <v>0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</row>
    <row r="7" spans="1:57" x14ac:dyDescent="0.45">
      <c r="A7" t="s">
        <v>106</v>
      </c>
      <c r="B7" t="s">
        <v>81</v>
      </c>
      <c r="C7" t="s">
        <v>107</v>
      </c>
      <c r="D7" t="s">
        <v>83</v>
      </c>
      <c r="E7" s="2" t="str">
        <f>HYPERLINK("capsilon://?command=openfolder&amp;siteaddress=envoy.emaiq-na2.net&amp;folderid=FXF752696E-B99B-F6F2-D039-D4981F4FD359","FX22031277")</f>
        <v>FX22031277</v>
      </c>
      <c r="F7" t="s">
        <v>19</v>
      </c>
      <c r="G7" t="s">
        <v>19</v>
      </c>
      <c r="H7" t="s">
        <v>84</v>
      </c>
      <c r="I7" t="s">
        <v>108</v>
      </c>
      <c r="J7">
        <v>84</v>
      </c>
      <c r="K7" t="s">
        <v>86</v>
      </c>
      <c r="L7" t="s">
        <v>87</v>
      </c>
      <c r="M7" t="s">
        <v>88</v>
      </c>
      <c r="N7">
        <v>2</v>
      </c>
      <c r="O7" s="1">
        <v>44656.33792824074</v>
      </c>
      <c r="P7" s="1">
        <v>44656.371539351851</v>
      </c>
      <c r="Q7">
        <v>1920</v>
      </c>
      <c r="R7">
        <v>984</v>
      </c>
      <c r="S7" t="b">
        <v>0</v>
      </c>
      <c r="T7" t="s">
        <v>89</v>
      </c>
      <c r="U7" t="b">
        <v>0</v>
      </c>
      <c r="V7" t="s">
        <v>109</v>
      </c>
      <c r="W7" s="1">
        <v>44656.34474537037</v>
      </c>
      <c r="X7">
        <v>543</v>
      </c>
      <c r="Y7">
        <v>79</v>
      </c>
      <c r="Z7">
        <v>0</v>
      </c>
      <c r="AA7">
        <v>79</v>
      </c>
      <c r="AB7">
        <v>0</v>
      </c>
      <c r="AC7">
        <v>15</v>
      </c>
      <c r="AD7">
        <v>5</v>
      </c>
      <c r="AE7">
        <v>0</v>
      </c>
      <c r="AF7">
        <v>0</v>
      </c>
      <c r="AG7">
        <v>0</v>
      </c>
      <c r="AH7" t="s">
        <v>105</v>
      </c>
      <c r="AI7" s="1">
        <v>44656.371539351851</v>
      </c>
      <c r="AJ7">
        <v>401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0</v>
      </c>
      <c r="AR7">
        <v>0</v>
      </c>
      <c r="AS7">
        <v>0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</row>
    <row r="8" spans="1:57" x14ac:dyDescent="0.45">
      <c r="A8" t="s">
        <v>110</v>
      </c>
      <c r="B8" t="s">
        <v>81</v>
      </c>
      <c r="C8" t="s">
        <v>107</v>
      </c>
      <c r="D8" t="s">
        <v>83</v>
      </c>
      <c r="E8" s="2" t="str">
        <f>HYPERLINK("capsilon://?command=openfolder&amp;siteaddress=envoy.emaiq-na2.net&amp;folderid=FXF752696E-B99B-F6F2-D039-D4981F4FD359","FX22031277")</f>
        <v>FX22031277</v>
      </c>
      <c r="F8" t="s">
        <v>19</v>
      </c>
      <c r="G8" t="s">
        <v>19</v>
      </c>
      <c r="H8" t="s">
        <v>84</v>
      </c>
      <c r="I8" t="s">
        <v>111</v>
      </c>
      <c r="J8">
        <v>49</v>
      </c>
      <c r="K8" t="s">
        <v>86</v>
      </c>
      <c r="L8" t="s">
        <v>87</v>
      </c>
      <c r="M8" t="s">
        <v>88</v>
      </c>
      <c r="N8">
        <v>1</v>
      </c>
      <c r="O8" s="1">
        <v>44656.338541666664</v>
      </c>
      <c r="P8" s="1">
        <v>44656.344212962962</v>
      </c>
      <c r="Q8">
        <v>250</v>
      </c>
      <c r="R8">
        <v>240</v>
      </c>
      <c r="S8" t="b">
        <v>0</v>
      </c>
      <c r="T8" t="s">
        <v>89</v>
      </c>
      <c r="U8" t="b">
        <v>0</v>
      </c>
      <c r="V8" t="s">
        <v>112</v>
      </c>
      <c r="W8" s="1">
        <v>44656.344212962962</v>
      </c>
      <c r="X8">
        <v>212</v>
      </c>
      <c r="Y8">
        <v>0</v>
      </c>
      <c r="Z8">
        <v>0</v>
      </c>
      <c r="AA8">
        <v>0</v>
      </c>
      <c r="AB8">
        <v>0</v>
      </c>
      <c r="AC8">
        <v>0</v>
      </c>
      <c r="AD8">
        <v>49</v>
      </c>
      <c r="AE8">
        <v>44</v>
      </c>
      <c r="AF8">
        <v>0</v>
      </c>
      <c r="AG8">
        <v>2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</row>
    <row r="9" spans="1:57" x14ac:dyDescent="0.45">
      <c r="A9" t="s">
        <v>113</v>
      </c>
      <c r="B9" t="s">
        <v>81</v>
      </c>
      <c r="C9" t="s">
        <v>107</v>
      </c>
      <c r="D9" t="s">
        <v>83</v>
      </c>
      <c r="E9" s="2" t="str">
        <f>HYPERLINK("capsilon://?command=openfolder&amp;siteaddress=envoy.emaiq-na2.net&amp;folderid=FXF752696E-B99B-F6F2-D039-D4981F4FD359","FX22031277")</f>
        <v>FX22031277</v>
      </c>
      <c r="F9" t="s">
        <v>19</v>
      </c>
      <c r="G9" t="s">
        <v>19</v>
      </c>
      <c r="H9" t="s">
        <v>84</v>
      </c>
      <c r="I9" t="s">
        <v>111</v>
      </c>
      <c r="J9">
        <v>98</v>
      </c>
      <c r="K9" t="s">
        <v>86</v>
      </c>
      <c r="L9" t="s">
        <v>87</v>
      </c>
      <c r="M9" t="s">
        <v>88</v>
      </c>
      <c r="N9">
        <v>2</v>
      </c>
      <c r="O9" s="1">
        <v>44656.345243055555</v>
      </c>
      <c r="P9" s="1">
        <v>44656.366886574076</v>
      </c>
      <c r="Q9">
        <v>690</v>
      </c>
      <c r="R9">
        <v>1180</v>
      </c>
      <c r="S9" t="b">
        <v>0</v>
      </c>
      <c r="T9" t="s">
        <v>89</v>
      </c>
      <c r="U9" t="b">
        <v>1</v>
      </c>
      <c r="V9" t="s">
        <v>112</v>
      </c>
      <c r="W9" s="1">
        <v>44656.353912037041</v>
      </c>
      <c r="X9">
        <v>748</v>
      </c>
      <c r="Y9">
        <v>88</v>
      </c>
      <c r="Z9">
        <v>0</v>
      </c>
      <c r="AA9">
        <v>88</v>
      </c>
      <c r="AB9">
        <v>0</v>
      </c>
      <c r="AC9">
        <v>39</v>
      </c>
      <c r="AD9">
        <v>10</v>
      </c>
      <c r="AE9">
        <v>0</v>
      </c>
      <c r="AF9">
        <v>0</v>
      </c>
      <c r="AG9">
        <v>0</v>
      </c>
      <c r="AH9" t="s">
        <v>105</v>
      </c>
      <c r="AI9" s="1">
        <v>44656.366886574076</v>
      </c>
      <c r="AJ9">
        <v>423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0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</row>
    <row r="10" spans="1:57" x14ac:dyDescent="0.45">
      <c r="A10" t="s">
        <v>114</v>
      </c>
      <c r="B10" t="s">
        <v>81</v>
      </c>
      <c r="C10" t="s">
        <v>115</v>
      </c>
      <c r="D10" t="s">
        <v>83</v>
      </c>
      <c r="E10" s="2" t="str">
        <f>HYPERLINK("capsilon://?command=openfolder&amp;siteaddress=envoy.emaiq-na2.net&amp;folderid=FXE11603AD-17AE-C677-DB98-F85378C2E4CE","FX2203892")</f>
        <v>FX2203892</v>
      </c>
      <c r="F10" t="s">
        <v>19</v>
      </c>
      <c r="G10" t="s">
        <v>19</v>
      </c>
      <c r="H10" t="s">
        <v>84</v>
      </c>
      <c r="I10" t="s">
        <v>116</v>
      </c>
      <c r="J10">
        <v>30</v>
      </c>
      <c r="K10" t="s">
        <v>86</v>
      </c>
      <c r="L10" t="s">
        <v>87</v>
      </c>
      <c r="M10" t="s">
        <v>88</v>
      </c>
      <c r="N10">
        <v>2</v>
      </c>
      <c r="O10" s="1">
        <v>44656.416006944448</v>
      </c>
      <c r="P10" s="1">
        <v>44656.434629629628</v>
      </c>
      <c r="Q10">
        <v>1429</v>
      </c>
      <c r="R10">
        <v>180</v>
      </c>
      <c r="S10" t="b">
        <v>0</v>
      </c>
      <c r="T10" t="s">
        <v>89</v>
      </c>
      <c r="U10" t="b">
        <v>0</v>
      </c>
      <c r="V10" t="s">
        <v>117</v>
      </c>
      <c r="W10" s="1">
        <v>44656.417534722219</v>
      </c>
      <c r="X10">
        <v>110</v>
      </c>
      <c r="Y10">
        <v>9</v>
      </c>
      <c r="Z10">
        <v>0</v>
      </c>
      <c r="AA10">
        <v>9</v>
      </c>
      <c r="AB10">
        <v>0</v>
      </c>
      <c r="AC10">
        <v>0</v>
      </c>
      <c r="AD10">
        <v>21</v>
      </c>
      <c r="AE10">
        <v>0</v>
      </c>
      <c r="AF10">
        <v>0</v>
      </c>
      <c r="AG10">
        <v>0</v>
      </c>
      <c r="AH10" t="s">
        <v>105</v>
      </c>
      <c r="AI10" s="1">
        <v>44656.434629629628</v>
      </c>
      <c r="AJ10">
        <v>65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21</v>
      </c>
      <c r="AQ10">
        <v>0</v>
      </c>
      <c r="AR10">
        <v>0</v>
      </c>
      <c r="AS10">
        <v>0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</row>
    <row r="11" spans="1:57" x14ac:dyDescent="0.45">
      <c r="A11" t="s">
        <v>118</v>
      </c>
      <c r="B11" t="s">
        <v>81</v>
      </c>
      <c r="C11" t="s">
        <v>119</v>
      </c>
      <c r="D11" t="s">
        <v>83</v>
      </c>
      <c r="E11" s="2" t="str">
        <f>HYPERLINK("capsilon://?command=openfolder&amp;siteaddress=envoy.emaiq-na2.net&amp;folderid=FX58CB0E2D-42C4-79EF-665D-C68DCCBFBCA6","FX22031190")</f>
        <v>FX22031190</v>
      </c>
      <c r="F11" t="s">
        <v>19</v>
      </c>
      <c r="G11" t="s">
        <v>19</v>
      </c>
      <c r="H11" t="s">
        <v>84</v>
      </c>
      <c r="I11" t="s">
        <v>120</v>
      </c>
      <c r="J11">
        <v>32</v>
      </c>
      <c r="K11" t="s">
        <v>86</v>
      </c>
      <c r="L11" t="s">
        <v>87</v>
      </c>
      <c r="M11" t="s">
        <v>88</v>
      </c>
      <c r="N11">
        <v>1</v>
      </c>
      <c r="O11" s="1">
        <v>44656.429328703707</v>
      </c>
      <c r="P11" s="1">
        <v>44656.49800925926</v>
      </c>
      <c r="Q11">
        <v>4881</v>
      </c>
      <c r="R11">
        <v>1053</v>
      </c>
      <c r="S11" t="b">
        <v>0</v>
      </c>
      <c r="T11" t="s">
        <v>89</v>
      </c>
      <c r="U11" t="b">
        <v>0</v>
      </c>
      <c r="V11" t="s">
        <v>121</v>
      </c>
      <c r="W11" s="1">
        <v>44656.49800925926</v>
      </c>
      <c r="X11">
        <v>400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32</v>
      </c>
      <c r="AE11">
        <v>27</v>
      </c>
      <c r="AF11">
        <v>0</v>
      </c>
      <c r="AG11">
        <v>8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</row>
    <row r="12" spans="1:57" x14ac:dyDescent="0.45">
      <c r="A12" t="s">
        <v>122</v>
      </c>
      <c r="B12" t="s">
        <v>81</v>
      </c>
      <c r="C12" t="s">
        <v>123</v>
      </c>
      <c r="D12" t="s">
        <v>83</v>
      </c>
      <c r="E12" s="2" t="str">
        <f>HYPERLINK("capsilon://?command=openfolder&amp;siteaddress=envoy.emaiq-na2.net&amp;folderid=FXBA836E47-C424-A833-982B-70DF13CA8C22","FX22031029")</f>
        <v>FX22031029</v>
      </c>
      <c r="F12" t="s">
        <v>19</v>
      </c>
      <c r="G12" t="s">
        <v>19</v>
      </c>
      <c r="H12" t="s">
        <v>84</v>
      </c>
      <c r="I12" t="s">
        <v>124</v>
      </c>
      <c r="J12">
        <v>84</v>
      </c>
      <c r="K12" t="s">
        <v>86</v>
      </c>
      <c r="L12" t="s">
        <v>87</v>
      </c>
      <c r="M12" t="s">
        <v>88</v>
      </c>
      <c r="N12">
        <v>1</v>
      </c>
      <c r="O12" s="1">
        <v>44656.469606481478</v>
      </c>
      <c r="P12" s="1">
        <v>44656.499664351853</v>
      </c>
      <c r="Q12">
        <v>2386</v>
      </c>
      <c r="R12">
        <v>211</v>
      </c>
      <c r="S12" t="b">
        <v>0</v>
      </c>
      <c r="T12" t="s">
        <v>89</v>
      </c>
      <c r="U12" t="b">
        <v>0</v>
      </c>
      <c r="V12" t="s">
        <v>121</v>
      </c>
      <c r="W12" s="1">
        <v>44656.499664351853</v>
      </c>
      <c r="X12">
        <v>142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84</v>
      </c>
      <c r="AE12">
        <v>63</v>
      </c>
      <c r="AF12">
        <v>0</v>
      </c>
      <c r="AG12">
        <v>8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</row>
    <row r="13" spans="1:57" x14ac:dyDescent="0.45">
      <c r="A13" t="s">
        <v>125</v>
      </c>
      <c r="B13" t="s">
        <v>81</v>
      </c>
      <c r="C13" t="s">
        <v>119</v>
      </c>
      <c r="D13" t="s">
        <v>83</v>
      </c>
      <c r="E13" s="2" t="str">
        <f>HYPERLINK("capsilon://?command=openfolder&amp;siteaddress=envoy.emaiq-na2.net&amp;folderid=FX58CB0E2D-42C4-79EF-665D-C68DCCBFBCA6","FX22031190")</f>
        <v>FX22031190</v>
      </c>
      <c r="F13" t="s">
        <v>19</v>
      </c>
      <c r="G13" t="s">
        <v>19</v>
      </c>
      <c r="H13" t="s">
        <v>84</v>
      </c>
      <c r="I13" t="s">
        <v>120</v>
      </c>
      <c r="J13">
        <v>256</v>
      </c>
      <c r="K13" t="s">
        <v>86</v>
      </c>
      <c r="L13" t="s">
        <v>87</v>
      </c>
      <c r="M13" t="s">
        <v>88</v>
      </c>
      <c r="N13">
        <v>2</v>
      </c>
      <c r="O13" s="1">
        <v>44656.498923611114</v>
      </c>
      <c r="P13" s="1">
        <v>44656.565208333333</v>
      </c>
      <c r="Q13">
        <v>3560</v>
      </c>
      <c r="R13">
        <v>2167</v>
      </c>
      <c r="S13" t="b">
        <v>0</v>
      </c>
      <c r="T13" t="s">
        <v>89</v>
      </c>
      <c r="U13" t="b">
        <v>1</v>
      </c>
      <c r="V13" t="s">
        <v>121</v>
      </c>
      <c r="W13" s="1">
        <v>44656.522314814814</v>
      </c>
      <c r="X13">
        <v>1437</v>
      </c>
      <c r="Y13">
        <v>132</v>
      </c>
      <c r="Z13">
        <v>0</v>
      </c>
      <c r="AA13">
        <v>132</v>
      </c>
      <c r="AB13">
        <v>108</v>
      </c>
      <c r="AC13">
        <v>73</v>
      </c>
      <c r="AD13">
        <v>124</v>
      </c>
      <c r="AE13">
        <v>0</v>
      </c>
      <c r="AF13">
        <v>0</v>
      </c>
      <c r="AG13">
        <v>0</v>
      </c>
      <c r="AH13" t="s">
        <v>105</v>
      </c>
      <c r="AI13" s="1">
        <v>44656.565208333333</v>
      </c>
      <c r="AJ13">
        <v>693</v>
      </c>
      <c r="AK13">
        <v>1</v>
      </c>
      <c r="AL13">
        <v>0</v>
      </c>
      <c r="AM13">
        <v>1</v>
      </c>
      <c r="AN13">
        <v>108</v>
      </c>
      <c r="AO13">
        <v>1</v>
      </c>
      <c r="AP13">
        <v>123</v>
      </c>
      <c r="AQ13">
        <v>0</v>
      </c>
      <c r="AR13">
        <v>0</v>
      </c>
      <c r="AS13">
        <v>0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</row>
    <row r="14" spans="1:57" x14ac:dyDescent="0.45">
      <c r="A14" t="s">
        <v>126</v>
      </c>
      <c r="B14" t="s">
        <v>81</v>
      </c>
      <c r="C14" t="s">
        <v>123</v>
      </c>
      <c r="D14" t="s">
        <v>83</v>
      </c>
      <c r="E14" s="2" t="str">
        <f>HYPERLINK("capsilon://?command=openfolder&amp;siteaddress=envoy.emaiq-na2.net&amp;folderid=FXBA836E47-C424-A833-982B-70DF13CA8C22","FX22031029")</f>
        <v>FX22031029</v>
      </c>
      <c r="F14" t="s">
        <v>19</v>
      </c>
      <c r="G14" t="s">
        <v>19</v>
      </c>
      <c r="H14" t="s">
        <v>84</v>
      </c>
      <c r="I14" t="s">
        <v>124</v>
      </c>
      <c r="J14">
        <v>224</v>
      </c>
      <c r="K14" t="s">
        <v>86</v>
      </c>
      <c r="L14" t="s">
        <v>87</v>
      </c>
      <c r="M14" t="s">
        <v>88</v>
      </c>
      <c r="N14">
        <v>2</v>
      </c>
      <c r="O14" s="1">
        <v>44656.500254629631</v>
      </c>
      <c r="P14" s="1">
        <v>44656.598645833335</v>
      </c>
      <c r="Q14">
        <v>4181</v>
      </c>
      <c r="R14">
        <v>4320</v>
      </c>
      <c r="S14" t="b">
        <v>0</v>
      </c>
      <c r="T14" t="s">
        <v>89</v>
      </c>
      <c r="U14" t="b">
        <v>1</v>
      </c>
      <c r="V14" t="s">
        <v>127</v>
      </c>
      <c r="W14" s="1">
        <v>44656.523946759262</v>
      </c>
      <c r="X14">
        <v>1534</v>
      </c>
      <c r="Y14">
        <v>168</v>
      </c>
      <c r="Z14">
        <v>0</v>
      </c>
      <c r="AA14">
        <v>168</v>
      </c>
      <c r="AB14">
        <v>0</v>
      </c>
      <c r="AC14">
        <v>131</v>
      </c>
      <c r="AD14">
        <v>56</v>
      </c>
      <c r="AE14">
        <v>0</v>
      </c>
      <c r="AF14">
        <v>0</v>
      </c>
      <c r="AG14">
        <v>0</v>
      </c>
      <c r="AH14" t="s">
        <v>105</v>
      </c>
      <c r="AI14" s="1">
        <v>44656.598645833335</v>
      </c>
      <c r="AJ14">
        <v>704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55</v>
      </c>
      <c r="AQ14">
        <v>0</v>
      </c>
      <c r="AR14">
        <v>0</v>
      </c>
      <c r="AS14">
        <v>0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</row>
    <row r="15" spans="1:57" x14ac:dyDescent="0.45">
      <c r="A15" t="s">
        <v>128</v>
      </c>
      <c r="B15" t="s">
        <v>81</v>
      </c>
      <c r="C15" t="s">
        <v>129</v>
      </c>
      <c r="D15" t="s">
        <v>83</v>
      </c>
      <c r="E15" s="2" t="str">
        <f>HYPERLINK("capsilon://?command=openfolder&amp;siteaddress=envoy.emaiq-na2.net&amp;folderid=FXBD297EB1-A83F-7B28-1F0B-68418EA4F4D8","FX2203713")</f>
        <v>FX2203713</v>
      </c>
      <c r="F15" t="s">
        <v>19</v>
      </c>
      <c r="G15" t="s">
        <v>19</v>
      </c>
      <c r="H15" t="s">
        <v>84</v>
      </c>
      <c r="I15" t="s">
        <v>130</v>
      </c>
      <c r="J15">
        <v>28</v>
      </c>
      <c r="K15" t="s">
        <v>86</v>
      </c>
      <c r="L15" t="s">
        <v>87</v>
      </c>
      <c r="M15" t="s">
        <v>88</v>
      </c>
      <c r="N15">
        <v>2</v>
      </c>
      <c r="O15" s="1">
        <v>44656.596319444441</v>
      </c>
      <c r="P15" s="1">
        <v>44656.747627314813</v>
      </c>
      <c r="Q15">
        <v>12774</v>
      </c>
      <c r="R15">
        <v>299</v>
      </c>
      <c r="S15" t="b">
        <v>0</v>
      </c>
      <c r="T15" t="s">
        <v>89</v>
      </c>
      <c r="U15" t="b">
        <v>0</v>
      </c>
      <c r="V15" t="s">
        <v>127</v>
      </c>
      <c r="W15" s="1">
        <v>44656.61414351852</v>
      </c>
      <c r="X15">
        <v>167</v>
      </c>
      <c r="Y15">
        <v>21</v>
      </c>
      <c r="Z15">
        <v>0</v>
      </c>
      <c r="AA15">
        <v>21</v>
      </c>
      <c r="AB15">
        <v>0</v>
      </c>
      <c r="AC15">
        <v>18</v>
      </c>
      <c r="AD15">
        <v>7</v>
      </c>
      <c r="AE15">
        <v>0</v>
      </c>
      <c r="AF15">
        <v>0</v>
      </c>
      <c r="AG15">
        <v>0</v>
      </c>
      <c r="AH15" t="s">
        <v>105</v>
      </c>
      <c r="AI15" s="1">
        <v>44656.747627314813</v>
      </c>
      <c r="AJ15">
        <v>109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</v>
      </c>
      <c r="AQ15">
        <v>0</v>
      </c>
      <c r="AR15">
        <v>0</v>
      </c>
      <c r="AS15">
        <v>0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</row>
    <row r="16" spans="1:57" x14ac:dyDescent="0.45">
      <c r="A16" t="s">
        <v>131</v>
      </c>
      <c r="B16" t="s">
        <v>81</v>
      </c>
      <c r="C16" t="s">
        <v>93</v>
      </c>
      <c r="D16" t="s">
        <v>83</v>
      </c>
      <c r="E16" s="2" t="str">
        <f>HYPERLINK("capsilon://?command=openfolder&amp;siteaddress=envoy.emaiq-na2.net&amp;folderid=FX09F1004A-43E8-D48C-6C4D-FA1EA06AA39C","FX2203908")</f>
        <v>FX2203908</v>
      </c>
      <c r="F16" t="s">
        <v>19</v>
      </c>
      <c r="G16" t="s">
        <v>19</v>
      </c>
      <c r="H16" t="s">
        <v>84</v>
      </c>
      <c r="I16" t="s">
        <v>132</v>
      </c>
      <c r="J16">
        <v>66</v>
      </c>
      <c r="K16" t="s">
        <v>86</v>
      </c>
      <c r="L16" t="s">
        <v>87</v>
      </c>
      <c r="M16" t="s">
        <v>88</v>
      </c>
      <c r="N16">
        <v>2</v>
      </c>
      <c r="O16" s="1">
        <v>44656.609282407408</v>
      </c>
      <c r="P16" s="1">
        <v>44656.747986111113</v>
      </c>
      <c r="Q16">
        <v>11923</v>
      </c>
      <c r="R16">
        <v>61</v>
      </c>
      <c r="S16" t="b">
        <v>0</v>
      </c>
      <c r="T16" t="s">
        <v>89</v>
      </c>
      <c r="U16" t="b">
        <v>0</v>
      </c>
      <c r="V16" t="s">
        <v>127</v>
      </c>
      <c r="W16" s="1">
        <v>44656.61451388889</v>
      </c>
      <c r="X16">
        <v>31</v>
      </c>
      <c r="Y16">
        <v>0</v>
      </c>
      <c r="Z16">
        <v>0</v>
      </c>
      <c r="AA16">
        <v>0</v>
      </c>
      <c r="AB16">
        <v>52</v>
      </c>
      <c r="AC16">
        <v>0</v>
      </c>
      <c r="AD16">
        <v>66</v>
      </c>
      <c r="AE16">
        <v>0</v>
      </c>
      <c r="AF16">
        <v>0</v>
      </c>
      <c r="AG16">
        <v>0</v>
      </c>
      <c r="AH16" t="s">
        <v>105</v>
      </c>
      <c r="AI16" s="1">
        <v>44656.747986111113</v>
      </c>
      <c r="AJ16">
        <v>30</v>
      </c>
      <c r="AK16">
        <v>0</v>
      </c>
      <c r="AL16">
        <v>0</v>
      </c>
      <c r="AM16">
        <v>0</v>
      </c>
      <c r="AN16">
        <v>52</v>
      </c>
      <c r="AO16">
        <v>0</v>
      </c>
      <c r="AP16">
        <v>66</v>
      </c>
      <c r="AQ16">
        <v>0</v>
      </c>
      <c r="AR16">
        <v>0</v>
      </c>
      <c r="AS16">
        <v>0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</row>
    <row r="17" spans="1:57" x14ac:dyDescent="0.45">
      <c r="A17" t="s">
        <v>133</v>
      </c>
      <c r="B17" t="s">
        <v>81</v>
      </c>
      <c r="C17" t="s">
        <v>134</v>
      </c>
      <c r="D17" t="s">
        <v>83</v>
      </c>
      <c r="E17" s="2" t="str">
        <f>HYPERLINK("capsilon://?command=openfolder&amp;siteaddress=envoy.emaiq-na2.net&amp;folderid=FXAE919E31-3C9F-3B0F-31DB-AD5DCC17CF96","FX2201109")</f>
        <v>FX2201109</v>
      </c>
      <c r="F17" t="s">
        <v>19</v>
      </c>
      <c r="G17" t="s">
        <v>19</v>
      </c>
      <c r="H17" t="s">
        <v>84</v>
      </c>
      <c r="I17" t="s">
        <v>135</v>
      </c>
      <c r="J17">
        <v>28</v>
      </c>
      <c r="K17" t="s">
        <v>86</v>
      </c>
      <c r="L17" t="s">
        <v>87</v>
      </c>
      <c r="M17" t="s">
        <v>88</v>
      </c>
      <c r="N17">
        <v>2</v>
      </c>
      <c r="O17" s="1">
        <v>44656.615428240744</v>
      </c>
      <c r="P17" s="1">
        <v>44656.74927083333</v>
      </c>
      <c r="Q17">
        <v>11374</v>
      </c>
      <c r="R17">
        <v>190</v>
      </c>
      <c r="S17" t="b">
        <v>0</v>
      </c>
      <c r="T17" t="s">
        <v>89</v>
      </c>
      <c r="U17" t="b">
        <v>0</v>
      </c>
      <c r="V17" t="s">
        <v>127</v>
      </c>
      <c r="W17" s="1">
        <v>44656.627812500003</v>
      </c>
      <c r="X17">
        <v>80</v>
      </c>
      <c r="Y17">
        <v>21</v>
      </c>
      <c r="Z17">
        <v>0</v>
      </c>
      <c r="AA17">
        <v>21</v>
      </c>
      <c r="AB17">
        <v>0</v>
      </c>
      <c r="AC17">
        <v>2</v>
      </c>
      <c r="AD17">
        <v>7</v>
      </c>
      <c r="AE17">
        <v>0</v>
      </c>
      <c r="AF17">
        <v>0</v>
      </c>
      <c r="AG17">
        <v>0</v>
      </c>
      <c r="AH17" t="s">
        <v>105</v>
      </c>
      <c r="AI17" s="1">
        <v>44656.74927083333</v>
      </c>
      <c r="AJ17">
        <v>110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</v>
      </c>
      <c r="AQ17">
        <v>0</v>
      </c>
      <c r="AR17">
        <v>0</v>
      </c>
      <c r="AS17">
        <v>0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</row>
    <row r="18" spans="1:57" x14ac:dyDescent="0.45">
      <c r="A18" t="s">
        <v>136</v>
      </c>
      <c r="B18" t="s">
        <v>81</v>
      </c>
      <c r="C18" t="s">
        <v>93</v>
      </c>
      <c r="D18" t="s">
        <v>83</v>
      </c>
      <c r="E18" s="2" t="str">
        <f>HYPERLINK("capsilon://?command=openfolder&amp;siteaddress=envoy.emaiq-na2.net&amp;folderid=FX09F1004A-43E8-D48C-6C4D-FA1EA06AA39C","FX2203908")</f>
        <v>FX2203908</v>
      </c>
      <c r="F18" t="s">
        <v>19</v>
      </c>
      <c r="G18" t="s">
        <v>19</v>
      </c>
      <c r="H18" t="s">
        <v>84</v>
      </c>
      <c r="I18" t="s">
        <v>137</v>
      </c>
      <c r="J18">
        <v>66</v>
      </c>
      <c r="K18" t="s">
        <v>86</v>
      </c>
      <c r="L18" t="s">
        <v>87</v>
      </c>
      <c r="M18" t="s">
        <v>88</v>
      </c>
      <c r="N18">
        <v>2</v>
      </c>
      <c r="O18" s="1">
        <v>44656.615578703706</v>
      </c>
      <c r="P18" s="1">
        <v>44656.751342592594</v>
      </c>
      <c r="Q18">
        <v>11666</v>
      </c>
      <c r="R18">
        <v>64</v>
      </c>
      <c r="S18" t="b">
        <v>0</v>
      </c>
      <c r="T18" t="s">
        <v>89</v>
      </c>
      <c r="U18" t="b">
        <v>0</v>
      </c>
      <c r="V18" t="s">
        <v>127</v>
      </c>
      <c r="W18" s="1">
        <v>44656.628310185188</v>
      </c>
      <c r="X18">
        <v>42</v>
      </c>
      <c r="Y18">
        <v>0</v>
      </c>
      <c r="Z18">
        <v>0</v>
      </c>
      <c r="AA18">
        <v>0</v>
      </c>
      <c r="AB18">
        <v>52</v>
      </c>
      <c r="AC18">
        <v>0</v>
      </c>
      <c r="AD18">
        <v>66</v>
      </c>
      <c r="AE18">
        <v>0</v>
      </c>
      <c r="AF18">
        <v>0</v>
      </c>
      <c r="AG18">
        <v>0</v>
      </c>
      <c r="AH18" t="s">
        <v>105</v>
      </c>
      <c r="AI18" s="1">
        <v>44656.751342592594</v>
      </c>
      <c r="AJ18">
        <v>22</v>
      </c>
      <c r="AK18">
        <v>0</v>
      </c>
      <c r="AL18">
        <v>0</v>
      </c>
      <c r="AM18">
        <v>0</v>
      </c>
      <c r="AN18">
        <v>52</v>
      </c>
      <c r="AO18">
        <v>0</v>
      </c>
      <c r="AP18">
        <v>66</v>
      </c>
      <c r="AQ18">
        <v>0</v>
      </c>
      <c r="AR18">
        <v>0</v>
      </c>
      <c r="AS18">
        <v>0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</row>
    <row r="19" spans="1:57" x14ac:dyDescent="0.45">
      <c r="A19" t="s">
        <v>138</v>
      </c>
      <c r="B19" t="s">
        <v>81</v>
      </c>
      <c r="C19" t="s">
        <v>139</v>
      </c>
      <c r="D19" t="s">
        <v>83</v>
      </c>
      <c r="E19" s="2" t="str">
        <f>HYPERLINK("capsilon://?command=openfolder&amp;siteaddress=envoy.emaiq-na2.net&amp;folderid=FX19EB480E-E907-8755-A345-A3334492822C","FX22031064")</f>
        <v>FX22031064</v>
      </c>
      <c r="F19" t="s">
        <v>19</v>
      </c>
      <c r="G19" t="s">
        <v>19</v>
      </c>
      <c r="H19" t="s">
        <v>84</v>
      </c>
      <c r="I19" t="s">
        <v>140</v>
      </c>
      <c r="J19">
        <v>28</v>
      </c>
      <c r="K19" t="s">
        <v>86</v>
      </c>
      <c r="L19" t="s">
        <v>87</v>
      </c>
      <c r="M19" t="s">
        <v>88</v>
      </c>
      <c r="N19">
        <v>2</v>
      </c>
      <c r="O19" s="1">
        <v>44656.678784722222</v>
      </c>
      <c r="P19" s="1">
        <v>44656.752962962964</v>
      </c>
      <c r="Q19">
        <v>5967</v>
      </c>
      <c r="R19">
        <v>442</v>
      </c>
      <c r="S19" t="b">
        <v>0</v>
      </c>
      <c r="T19" t="s">
        <v>89</v>
      </c>
      <c r="U19" t="b">
        <v>0</v>
      </c>
      <c r="V19" t="s">
        <v>95</v>
      </c>
      <c r="W19" s="1">
        <v>44656.689016203702</v>
      </c>
      <c r="X19">
        <v>303</v>
      </c>
      <c r="Y19">
        <v>21</v>
      </c>
      <c r="Z19">
        <v>0</v>
      </c>
      <c r="AA19">
        <v>21</v>
      </c>
      <c r="AB19">
        <v>0</v>
      </c>
      <c r="AC19">
        <v>13</v>
      </c>
      <c r="AD19">
        <v>7</v>
      </c>
      <c r="AE19">
        <v>0</v>
      </c>
      <c r="AF19">
        <v>0</v>
      </c>
      <c r="AG19">
        <v>0</v>
      </c>
      <c r="AH19" t="s">
        <v>105</v>
      </c>
      <c r="AI19" s="1">
        <v>44656.752962962964</v>
      </c>
      <c r="AJ19">
        <v>139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</v>
      </c>
      <c r="AQ19">
        <v>0</v>
      </c>
      <c r="AR19">
        <v>0</v>
      </c>
      <c r="AS19">
        <v>0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</row>
    <row r="20" spans="1:57" x14ac:dyDescent="0.45">
      <c r="A20" t="s">
        <v>141</v>
      </c>
      <c r="B20" t="s">
        <v>81</v>
      </c>
      <c r="C20" t="s">
        <v>142</v>
      </c>
      <c r="D20" t="s">
        <v>83</v>
      </c>
      <c r="E20" s="2" t="str">
        <f>HYPERLINK("capsilon://?command=openfolder&amp;siteaddress=envoy.emaiq-na2.net&amp;folderid=FX29BB8E78-E323-14D9-7BD7-9FB3EC77E5C1","FX2203198")</f>
        <v>FX2203198</v>
      </c>
      <c r="F20" t="s">
        <v>19</v>
      </c>
      <c r="G20" t="s">
        <v>19</v>
      </c>
      <c r="H20" t="s">
        <v>84</v>
      </c>
      <c r="I20" t="s">
        <v>143</v>
      </c>
      <c r="J20">
        <v>32</v>
      </c>
      <c r="K20" t="s">
        <v>86</v>
      </c>
      <c r="L20" t="s">
        <v>87</v>
      </c>
      <c r="M20" t="s">
        <v>88</v>
      </c>
      <c r="N20">
        <v>1</v>
      </c>
      <c r="O20" s="1">
        <v>44656.726493055554</v>
      </c>
      <c r="P20" s="1">
        <v>44656.736712962964</v>
      </c>
      <c r="Q20">
        <v>737</v>
      </c>
      <c r="R20">
        <v>146</v>
      </c>
      <c r="S20" t="b">
        <v>0</v>
      </c>
      <c r="T20" t="s">
        <v>89</v>
      </c>
      <c r="U20" t="b">
        <v>0</v>
      </c>
      <c r="V20" t="s">
        <v>95</v>
      </c>
      <c r="W20" s="1">
        <v>44656.736712962964</v>
      </c>
      <c r="X20">
        <v>146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32</v>
      </c>
      <c r="AE20">
        <v>27</v>
      </c>
      <c r="AF20">
        <v>0</v>
      </c>
      <c r="AG20">
        <v>2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  <c r="BD20" t="s">
        <v>89</v>
      </c>
      <c r="BE20" t="s">
        <v>89</v>
      </c>
    </row>
    <row r="21" spans="1:57" x14ac:dyDescent="0.45">
      <c r="A21" t="s">
        <v>144</v>
      </c>
      <c r="B21" t="s">
        <v>81</v>
      </c>
      <c r="C21" t="s">
        <v>142</v>
      </c>
      <c r="D21" t="s">
        <v>83</v>
      </c>
      <c r="E21" s="2" t="str">
        <f>HYPERLINK("capsilon://?command=openfolder&amp;siteaddress=envoy.emaiq-na2.net&amp;folderid=FX29BB8E78-E323-14D9-7BD7-9FB3EC77E5C1","FX2203198")</f>
        <v>FX2203198</v>
      </c>
      <c r="F21" t="s">
        <v>19</v>
      </c>
      <c r="G21" t="s">
        <v>19</v>
      </c>
      <c r="H21" t="s">
        <v>84</v>
      </c>
      <c r="I21" t="s">
        <v>143</v>
      </c>
      <c r="J21">
        <v>64</v>
      </c>
      <c r="K21" t="s">
        <v>86</v>
      </c>
      <c r="L21" t="s">
        <v>87</v>
      </c>
      <c r="M21" t="s">
        <v>88</v>
      </c>
      <c r="N21">
        <v>2</v>
      </c>
      <c r="O21" s="1">
        <v>44656.737685185188</v>
      </c>
      <c r="P21" s="1">
        <v>44656.751087962963</v>
      </c>
      <c r="Q21">
        <v>590</v>
      </c>
      <c r="R21">
        <v>568</v>
      </c>
      <c r="S21" t="b">
        <v>0</v>
      </c>
      <c r="T21" t="s">
        <v>89</v>
      </c>
      <c r="U21" t="b">
        <v>1</v>
      </c>
      <c r="V21" t="s">
        <v>95</v>
      </c>
      <c r="W21" s="1">
        <v>44656.748541666668</v>
      </c>
      <c r="X21">
        <v>403</v>
      </c>
      <c r="Y21">
        <v>72</v>
      </c>
      <c r="Z21">
        <v>0</v>
      </c>
      <c r="AA21">
        <v>72</v>
      </c>
      <c r="AB21">
        <v>0</v>
      </c>
      <c r="AC21">
        <v>46</v>
      </c>
      <c r="AD21">
        <v>-8</v>
      </c>
      <c r="AE21">
        <v>0</v>
      </c>
      <c r="AF21">
        <v>0</v>
      </c>
      <c r="AG21">
        <v>0</v>
      </c>
      <c r="AH21" t="s">
        <v>105</v>
      </c>
      <c r="AI21" s="1">
        <v>44656.751087962963</v>
      </c>
      <c r="AJ21">
        <v>156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-8</v>
      </c>
      <c r="AQ21">
        <v>0</v>
      </c>
      <c r="AR21">
        <v>0</v>
      </c>
      <c r="AS21">
        <v>0</v>
      </c>
      <c r="AT21" t="s">
        <v>89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89</v>
      </c>
    </row>
    <row r="22" spans="1:57" x14ac:dyDescent="0.45">
      <c r="A22" t="s">
        <v>145</v>
      </c>
      <c r="B22" t="s">
        <v>81</v>
      </c>
      <c r="C22" t="s">
        <v>146</v>
      </c>
      <c r="D22" t="s">
        <v>83</v>
      </c>
      <c r="E22" s="2" t="str">
        <f>HYPERLINK("capsilon://?command=openfolder&amp;siteaddress=envoy.emaiq-na2.net&amp;folderid=FX634A0DF5-2548-B77D-21EC-A5967823B8BF","FX220338")</f>
        <v>FX220338</v>
      </c>
      <c r="F22" t="s">
        <v>19</v>
      </c>
      <c r="G22" t="s">
        <v>19</v>
      </c>
      <c r="H22" t="s">
        <v>84</v>
      </c>
      <c r="I22" t="s">
        <v>147</v>
      </c>
      <c r="J22">
        <v>28</v>
      </c>
      <c r="K22" t="s">
        <v>86</v>
      </c>
      <c r="L22" t="s">
        <v>87</v>
      </c>
      <c r="M22" t="s">
        <v>88</v>
      </c>
      <c r="N22">
        <v>2</v>
      </c>
      <c r="O22" s="1">
        <v>44652.40221064815</v>
      </c>
      <c r="P22" s="1">
        <v>44652.50818287037</v>
      </c>
      <c r="Q22">
        <v>6848</v>
      </c>
      <c r="R22">
        <v>2308</v>
      </c>
      <c r="S22" t="b">
        <v>0</v>
      </c>
      <c r="T22" t="s">
        <v>89</v>
      </c>
      <c r="U22" t="b">
        <v>0</v>
      </c>
      <c r="V22" t="s">
        <v>109</v>
      </c>
      <c r="W22" s="1">
        <v>44652.45521990741</v>
      </c>
      <c r="X22">
        <v>736</v>
      </c>
      <c r="Y22">
        <v>21</v>
      </c>
      <c r="Z22">
        <v>0</v>
      </c>
      <c r="AA22">
        <v>21</v>
      </c>
      <c r="AB22">
        <v>0</v>
      </c>
      <c r="AC22">
        <v>18</v>
      </c>
      <c r="AD22">
        <v>7</v>
      </c>
      <c r="AE22">
        <v>0</v>
      </c>
      <c r="AF22">
        <v>0</v>
      </c>
      <c r="AG22">
        <v>0</v>
      </c>
      <c r="AH22" t="s">
        <v>105</v>
      </c>
      <c r="AI22" s="1">
        <v>44652.50818287037</v>
      </c>
      <c r="AJ22">
        <v>1543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</v>
      </c>
      <c r="AQ22">
        <v>0</v>
      </c>
      <c r="AR22">
        <v>0</v>
      </c>
      <c r="AS22">
        <v>0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</row>
    <row r="23" spans="1:57" x14ac:dyDescent="0.45">
      <c r="A23" t="s">
        <v>148</v>
      </c>
      <c r="B23" t="s">
        <v>81</v>
      </c>
      <c r="C23" t="s">
        <v>149</v>
      </c>
      <c r="D23" t="s">
        <v>83</v>
      </c>
      <c r="E23" s="2" t="str">
        <f>HYPERLINK("capsilon://?command=openfolder&amp;siteaddress=envoy.emaiq-na2.net&amp;folderid=FX16C38AE8-5396-1841-6D2E-CA2E6280EF7D","FX22031129")</f>
        <v>FX22031129</v>
      </c>
      <c r="F23" t="s">
        <v>19</v>
      </c>
      <c r="G23" t="s">
        <v>19</v>
      </c>
      <c r="H23" t="s">
        <v>84</v>
      </c>
      <c r="I23" t="s">
        <v>150</v>
      </c>
      <c r="J23">
        <v>66</v>
      </c>
      <c r="K23" t="s">
        <v>86</v>
      </c>
      <c r="L23" t="s">
        <v>87</v>
      </c>
      <c r="M23" t="s">
        <v>88</v>
      </c>
      <c r="N23">
        <v>2</v>
      </c>
      <c r="O23" s="1">
        <v>44657.33730324074</v>
      </c>
      <c r="P23" s="1">
        <v>44657.500127314815</v>
      </c>
      <c r="Q23">
        <v>12871</v>
      </c>
      <c r="R23">
        <v>1197</v>
      </c>
      <c r="S23" t="b">
        <v>0</v>
      </c>
      <c r="T23" t="s">
        <v>89</v>
      </c>
      <c r="U23" t="b">
        <v>0</v>
      </c>
      <c r="V23" t="s">
        <v>109</v>
      </c>
      <c r="W23" s="1">
        <v>44657.357442129629</v>
      </c>
      <c r="X23">
        <v>827</v>
      </c>
      <c r="Y23">
        <v>52</v>
      </c>
      <c r="Z23">
        <v>0</v>
      </c>
      <c r="AA23">
        <v>52</v>
      </c>
      <c r="AB23">
        <v>0</v>
      </c>
      <c r="AC23">
        <v>37</v>
      </c>
      <c r="AD23">
        <v>14</v>
      </c>
      <c r="AE23">
        <v>0</v>
      </c>
      <c r="AF23">
        <v>0</v>
      </c>
      <c r="AG23">
        <v>0</v>
      </c>
      <c r="AH23" t="s">
        <v>105</v>
      </c>
      <c r="AI23" s="1">
        <v>44657.500127314815</v>
      </c>
      <c r="AJ23">
        <v>340</v>
      </c>
      <c r="AK23">
        <v>2</v>
      </c>
      <c r="AL23">
        <v>0</v>
      </c>
      <c r="AM23">
        <v>2</v>
      </c>
      <c r="AN23">
        <v>0</v>
      </c>
      <c r="AO23">
        <v>2</v>
      </c>
      <c r="AP23">
        <v>12</v>
      </c>
      <c r="AQ23">
        <v>0</v>
      </c>
      <c r="AR23">
        <v>0</v>
      </c>
      <c r="AS23">
        <v>0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 t="s">
        <v>89</v>
      </c>
      <c r="BD23" t="s">
        <v>89</v>
      </c>
      <c r="BE23" t="s">
        <v>89</v>
      </c>
    </row>
    <row r="24" spans="1:57" x14ac:dyDescent="0.45">
      <c r="A24" t="s">
        <v>151</v>
      </c>
      <c r="B24" t="s">
        <v>81</v>
      </c>
      <c r="C24" t="s">
        <v>152</v>
      </c>
      <c r="D24" t="s">
        <v>83</v>
      </c>
      <c r="E24" s="2" t="str">
        <f>HYPERLINK("capsilon://?command=openfolder&amp;siteaddress=envoy.emaiq-na2.net&amp;folderid=FXB7788728-0745-FF5B-DD38-22CC050639EB","FX22027")</f>
        <v>FX22027</v>
      </c>
      <c r="F24" t="s">
        <v>19</v>
      </c>
      <c r="G24" t="s">
        <v>19</v>
      </c>
      <c r="H24" t="s">
        <v>84</v>
      </c>
      <c r="I24" t="s">
        <v>153</v>
      </c>
      <c r="J24">
        <v>28</v>
      </c>
      <c r="K24" t="s">
        <v>86</v>
      </c>
      <c r="L24" t="s">
        <v>87</v>
      </c>
      <c r="M24" t="s">
        <v>88</v>
      </c>
      <c r="N24">
        <v>2</v>
      </c>
      <c r="O24" s="1">
        <v>44657.358101851853</v>
      </c>
      <c r="P24" s="1">
        <v>44657.501770833333</v>
      </c>
      <c r="Q24">
        <v>11846</v>
      </c>
      <c r="R24">
        <v>567</v>
      </c>
      <c r="S24" t="b">
        <v>0</v>
      </c>
      <c r="T24" t="s">
        <v>89</v>
      </c>
      <c r="U24" t="b">
        <v>0</v>
      </c>
      <c r="V24" t="s">
        <v>117</v>
      </c>
      <c r="W24" s="1">
        <v>44657.365844907406</v>
      </c>
      <c r="X24">
        <v>396</v>
      </c>
      <c r="Y24">
        <v>21</v>
      </c>
      <c r="Z24">
        <v>0</v>
      </c>
      <c r="AA24">
        <v>21</v>
      </c>
      <c r="AB24">
        <v>0</v>
      </c>
      <c r="AC24">
        <v>2</v>
      </c>
      <c r="AD24">
        <v>7</v>
      </c>
      <c r="AE24">
        <v>0</v>
      </c>
      <c r="AF24">
        <v>0</v>
      </c>
      <c r="AG24">
        <v>0</v>
      </c>
      <c r="AH24" t="s">
        <v>105</v>
      </c>
      <c r="AI24" s="1">
        <v>44657.501770833333</v>
      </c>
      <c r="AJ24">
        <v>141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0</v>
      </c>
      <c r="AR24">
        <v>0</v>
      </c>
      <c r="AS24">
        <v>0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</row>
    <row r="25" spans="1:57" x14ac:dyDescent="0.45">
      <c r="A25" t="s">
        <v>154</v>
      </c>
      <c r="B25" t="s">
        <v>81</v>
      </c>
      <c r="C25" t="s">
        <v>152</v>
      </c>
      <c r="D25" t="s">
        <v>83</v>
      </c>
      <c r="E25" s="2" t="str">
        <f>HYPERLINK("capsilon://?command=openfolder&amp;siteaddress=envoy.emaiq-na2.net&amp;folderid=FXB7788728-0745-FF5B-DD38-22CC050639EB","FX22027")</f>
        <v>FX22027</v>
      </c>
      <c r="F25" t="s">
        <v>19</v>
      </c>
      <c r="G25" t="s">
        <v>19</v>
      </c>
      <c r="H25" t="s">
        <v>84</v>
      </c>
      <c r="I25" t="s">
        <v>155</v>
      </c>
      <c r="J25">
        <v>32</v>
      </c>
      <c r="K25" t="s">
        <v>86</v>
      </c>
      <c r="L25" t="s">
        <v>87</v>
      </c>
      <c r="M25" t="s">
        <v>88</v>
      </c>
      <c r="N25">
        <v>2</v>
      </c>
      <c r="O25" s="1">
        <v>44657.358437499999</v>
      </c>
      <c r="P25" s="1">
        <v>44657.503101851849</v>
      </c>
      <c r="Q25">
        <v>12254</v>
      </c>
      <c r="R25">
        <v>245</v>
      </c>
      <c r="S25" t="b">
        <v>0</v>
      </c>
      <c r="T25" t="s">
        <v>89</v>
      </c>
      <c r="U25" t="b">
        <v>0</v>
      </c>
      <c r="V25" t="s">
        <v>109</v>
      </c>
      <c r="W25" s="1">
        <v>44657.365254629629</v>
      </c>
      <c r="X25">
        <v>98</v>
      </c>
      <c r="Y25">
        <v>0</v>
      </c>
      <c r="Z25">
        <v>0</v>
      </c>
      <c r="AA25">
        <v>0</v>
      </c>
      <c r="AB25">
        <v>27</v>
      </c>
      <c r="AC25">
        <v>0</v>
      </c>
      <c r="AD25">
        <v>32</v>
      </c>
      <c r="AE25">
        <v>0</v>
      </c>
      <c r="AF25">
        <v>0</v>
      </c>
      <c r="AG25">
        <v>0</v>
      </c>
      <c r="AH25" t="s">
        <v>105</v>
      </c>
      <c r="AI25" s="1">
        <v>44657.503101851849</v>
      </c>
      <c r="AJ25">
        <v>114</v>
      </c>
      <c r="AK25">
        <v>0</v>
      </c>
      <c r="AL25">
        <v>0</v>
      </c>
      <c r="AM25">
        <v>0</v>
      </c>
      <c r="AN25">
        <v>27</v>
      </c>
      <c r="AO25">
        <v>0</v>
      </c>
      <c r="AP25">
        <v>32</v>
      </c>
      <c r="AQ25">
        <v>0</v>
      </c>
      <c r="AR25">
        <v>0</v>
      </c>
      <c r="AS25">
        <v>0</v>
      </c>
      <c r="AT25" t="s">
        <v>89</v>
      </c>
      <c r="AU25" t="s">
        <v>89</v>
      </c>
      <c r="AV25" t="s">
        <v>89</v>
      </c>
      <c r="AW25" t="s">
        <v>89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</row>
    <row r="26" spans="1:57" x14ac:dyDescent="0.45">
      <c r="A26" t="s">
        <v>156</v>
      </c>
      <c r="B26" t="s">
        <v>81</v>
      </c>
      <c r="C26" t="s">
        <v>157</v>
      </c>
      <c r="D26" t="s">
        <v>83</v>
      </c>
      <c r="E26" s="2" t="str">
        <f>HYPERLINK("capsilon://?command=openfolder&amp;siteaddress=envoy.emaiq-na2.net&amp;folderid=FX1984B3D4-F7B5-A856-082D-5B472C7EAC5C","FX22031038")</f>
        <v>FX22031038</v>
      </c>
      <c r="F26" t="s">
        <v>19</v>
      </c>
      <c r="G26" t="s">
        <v>19</v>
      </c>
      <c r="H26" t="s">
        <v>84</v>
      </c>
      <c r="I26" t="s">
        <v>158</v>
      </c>
      <c r="J26">
        <v>30</v>
      </c>
      <c r="K26" t="s">
        <v>86</v>
      </c>
      <c r="L26" t="s">
        <v>87</v>
      </c>
      <c r="M26" t="s">
        <v>88</v>
      </c>
      <c r="N26">
        <v>2</v>
      </c>
      <c r="O26" s="1">
        <v>44657.374965277777</v>
      </c>
      <c r="P26" s="1">
        <v>44657.503981481481</v>
      </c>
      <c r="Q26">
        <v>10828</v>
      </c>
      <c r="R26">
        <v>319</v>
      </c>
      <c r="S26" t="b">
        <v>0</v>
      </c>
      <c r="T26" t="s">
        <v>89</v>
      </c>
      <c r="U26" t="b">
        <v>0</v>
      </c>
      <c r="V26" t="s">
        <v>117</v>
      </c>
      <c r="W26" s="1">
        <v>44657.381643518522</v>
      </c>
      <c r="X26">
        <v>214</v>
      </c>
      <c r="Y26">
        <v>9</v>
      </c>
      <c r="Z26">
        <v>0</v>
      </c>
      <c r="AA26">
        <v>9</v>
      </c>
      <c r="AB26">
        <v>0</v>
      </c>
      <c r="AC26">
        <v>7</v>
      </c>
      <c r="AD26">
        <v>21</v>
      </c>
      <c r="AE26">
        <v>0</v>
      </c>
      <c r="AF26">
        <v>0</v>
      </c>
      <c r="AG26">
        <v>0</v>
      </c>
      <c r="AH26" t="s">
        <v>105</v>
      </c>
      <c r="AI26" s="1">
        <v>44657.503981481481</v>
      </c>
      <c r="AJ26">
        <v>75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21</v>
      </c>
      <c r="AQ26">
        <v>0</v>
      </c>
      <c r="AR26">
        <v>0</v>
      </c>
      <c r="AS26">
        <v>0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</row>
    <row r="27" spans="1:57" x14ac:dyDescent="0.45">
      <c r="A27" t="s">
        <v>159</v>
      </c>
      <c r="B27" t="s">
        <v>81</v>
      </c>
      <c r="C27" t="s">
        <v>160</v>
      </c>
      <c r="D27" t="s">
        <v>83</v>
      </c>
      <c r="E27" s="2" t="str">
        <f>HYPERLINK("capsilon://?command=openfolder&amp;siteaddress=envoy.emaiq-na2.net&amp;folderid=FX8C0B32E5-BCF7-CF5E-2D5F-F99B53C6AA6E","FX2203530")</f>
        <v>FX2203530</v>
      </c>
      <c r="F27" t="s">
        <v>19</v>
      </c>
      <c r="G27" t="s">
        <v>19</v>
      </c>
      <c r="H27" t="s">
        <v>84</v>
      </c>
      <c r="I27" t="s">
        <v>161</v>
      </c>
      <c r="J27">
        <v>133</v>
      </c>
      <c r="K27" t="s">
        <v>86</v>
      </c>
      <c r="L27" t="s">
        <v>87</v>
      </c>
      <c r="M27" t="s">
        <v>88</v>
      </c>
      <c r="N27">
        <v>2</v>
      </c>
      <c r="O27" s="1">
        <v>44657.433680555558</v>
      </c>
      <c r="P27" s="1">
        <v>44657.509409722225</v>
      </c>
      <c r="Q27">
        <v>4602</v>
      </c>
      <c r="R27">
        <v>1941</v>
      </c>
      <c r="S27" t="b">
        <v>0</v>
      </c>
      <c r="T27" t="s">
        <v>89</v>
      </c>
      <c r="U27" t="b">
        <v>0</v>
      </c>
      <c r="V27" t="s">
        <v>117</v>
      </c>
      <c r="W27" s="1">
        <v>44657.45484953704</v>
      </c>
      <c r="X27">
        <v>1473</v>
      </c>
      <c r="Y27">
        <v>96</v>
      </c>
      <c r="Z27">
        <v>0</v>
      </c>
      <c r="AA27">
        <v>96</v>
      </c>
      <c r="AB27">
        <v>0</v>
      </c>
      <c r="AC27">
        <v>75</v>
      </c>
      <c r="AD27">
        <v>37</v>
      </c>
      <c r="AE27">
        <v>0</v>
      </c>
      <c r="AF27">
        <v>0</v>
      </c>
      <c r="AG27">
        <v>0</v>
      </c>
      <c r="AH27" t="s">
        <v>105</v>
      </c>
      <c r="AI27" s="1">
        <v>44657.509409722225</v>
      </c>
      <c r="AJ27">
        <v>468</v>
      </c>
      <c r="AK27">
        <v>3</v>
      </c>
      <c r="AL27">
        <v>0</v>
      </c>
      <c r="AM27">
        <v>3</v>
      </c>
      <c r="AN27">
        <v>0</v>
      </c>
      <c r="AO27">
        <v>3</v>
      </c>
      <c r="AP27">
        <v>34</v>
      </c>
      <c r="AQ27">
        <v>0</v>
      </c>
      <c r="AR27">
        <v>0</v>
      </c>
      <c r="AS27">
        <v>0</v>
      </c>
      <c r="AT27" t="s">
        <v>89</v>
      </c>
      <c r="AU27" t="s">
        <v>89</v>
      </c>
      <c r="AV27" t="s">
        <v>89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</row>
    <row r="28" spans="1:57" x14ac:dyDescent="0.45">
      <c r="A28" t="s">
        <v>162</v>
      </c>
      <c r="B28" t="s">
        <v>81</v>
      </c>
      <c r="C28" t="s">
        <v>160</v>
      </c>
      <c r="D28" t="s">
        <v>83</v>
      </c>
      <c r="E28" s="2" t="str">
        <f>HYPERLINK("capsilon://?command=openfolder&amp;siteaddress=envoy.emaiq-na2.net&amp;folderid=FX8C0B32E5-BCF7-CF5E-2D5F-F99B53C6AA6E","FX2203530")</f>
        <v>FX2203530</v>
      </c>
      <c r="F28" t="s">
        <v>19</v>
      </c>
      <c r="G28" t="s">
        <v>19</v>
      </c>
      <c r="H28" t="s">
        <v>84</v>
      </c>
      <c r="I28" t="s">
        <v>163</v>
      </c>
      <c r="J28">
        <v>128</v>
      </c>
      <c r="K28" t="s">
        <v>86</v>
      </c>
      <c r="L28" t="s">
        <v>87</v>
      </c>
      <c r="M28" t="s">
        <v>88</v>
      </c>
      <c r="N28">
        <v>2</v>
      </c>
      <c r="O28" s="1">
        <v>44657.43409722222</v>
      </c>
      <c r="P28" s="1">
        <v>44657.529861111114</v>
      </c>
      <c r="Q28">
        <v>6862</v>
      </c>
      <c r="R28">
        <v>1412</v>
      </c>
      <c r="S28" t="b">
        <v>0</v>
      </c>
      <c r="T28" t="s">
        <v>89</v>
      </c>
      <c r="U28" t="b">
        <v>0</v>
      </c>
      <c r="V28" t="s">
        <v>117</v>
      </c>
      <c r="W28" s="1">
        <v>44657.465567129628</v>
      </c>
      <c r="X28">
        <v>925</v>
      </c>
      <c r="Y28">
        <v>91</v>
      </c>
      <c r="Z28">
        <v>0</v>
      </c>
      <c r="AA28">
        <v>91</v>
      </c>
      <c r="AB28">
        <v>0</v>
      </c>
      <c r="AC28">
        <v>55</v>
      </c>
      <c r="AD28">
        <v>37</v>
      </c>
      <c r="AE28">
        <v>0</v>
      </c>
      <c r="AF28">
        <v>0</v>
      </c>
      <c r="AG28">
        <v>0</v>
      </c>
      <c r="AH28" t="s">
        <v>105</v>
      </c>
      <c r="AI28" s="1">
        <v>44657.529861111114</v>
      </c>
      <c r="AJ28">
        <v>487</v>
      </c>
      <c r="AK28">
        <v>2</v>
      </c>
      <c r="AL28">
        <v>0</v>
      </c>
      <c r="AM28">
        <v>2</v>
      </c>
      <c r="AN28">
        <v>0</v>
      </c>
      <c r="AO28">
        <v>2</v>
      </c>
      <c r="AP28">
        <v>35</v>
      </c>
      <c r="AQ28">
        <v>0</v>
      </c>
      <c r="AR28">
        <v>0</v>
      </c>
      <c r="AS28">
        <v>0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 t="s">
        <v>89</v>
      </c>
      <c r="BD28" t="s">
        <v>89</v>
      </c>
      <c r="BE28" t="s">
        <v>89</v>
      </c>
    </row>
    <row r="29" spans="1:57" x14ac:dyDescent="0.45">
      <c r="A29" t="s">
        <v>164</v>
      </c>
      <c r="B29" t="s">
        <v>81</v>
      </c>
      <c r="C29" t="s">
        <v>160</v>
      </c>
      <c r="D29" t="s">
        <v>83</v>
      </c>
      <c r="E29" s="2" t="str">
        <f>HYPERLINK("capsilon://?command=openfolder&amp;siteaddress=envoy.emaiq-na2.net&amp;folderid=FX8C0B32E5-BCF7-CF5E-2D5F-F99B53C6AA6E","FX2203530")</f>
        <v>FX2203530</v>
      </c>
      <c r="F29" t="s">
        <v>19</v>
      </c>
      <c r="G29" t="s">
        <v>19</v>
      </c>
      <c r="H29" t="s">
        <v>84</v>
      </c>
      <c r="I29" t="s">
        <v>165</v>
      </c>
      <c r="J29">
        <v>123</v>
      </c>
      <c r="K29" t="s">
        <v>86</v>
      </c>
      <c r="L29" t="s">
        <v>87</v>
      </c>
      <c r="M29" t="s">
        <v>88</v>
      </c>
      <c r="N29">
        <v>2</v>
      </c>
      <c r="O29" s="1">
        <v>44657.43472222222</v>
      </c>
      <c r="P29" s="1">
        <v>44657.542627314811</v>
      </c>
      <c r="Q29">
        <v>7241</v>
      </c>
      <c r="R29">
        <v>2082</v>
      </c>
      <c r="S29" t="b">
        <v>0</v>
      </c>
      <c r="T29" t="s">
        <v>89</v>
      </c>
      <c r="U29" t="b">
        <v>0</v>
      </c>
      <c r="V29" t="s">
        <v>95</v>
      </c>
      <c r="W29" s="1">
        <v>44657.491273148145</v>
      </c>
      <c r="X29">
        <v>758</v>
      </c>
      <c r="Y29">
        <v>91</v>
      </c>
      <c r="Z29">
        <v>0</v>
      </c>
      <c r="AA29">
        <v>91</v>
      </c>
      <c r="AB29">
        <v>0</v>
      </c>
      <c r="AC29">
        <v>74</v>
      </c>
      <c r="AD29">
        <v>32</v>
      </c>
      <c r="AE29">
        <v>0</v>
      </c>
      <c r="AF29">
        <v>0</v>
      </c>
      <c r="AG29">
        <v>0</v>
      </c>
      <c r="AH29" t="s">
        <v>105</v>
      </c>
      <c r="AI29" s="1">
        <v>44657.542627314811</v>
      </c>
      <c r="AJ29">
        <v>1102</v>
      </c>
      <c r="AK29">
        <v>5</v>
      </c>
      <c r="AL29">
        <v>0</v>
      </c>
      <c r="AM29">
        <v>5</v>
      </c>
      <c r="AN29">
        <v>0</v>
      </c>
      <c r="AO29">
        <v>5</v>
      </c>
      <c r="AP29">
        <v>27</v>
      </c>
      <c r="AQ29">
        <v>0</v>
      </c>
      <c r="AR29">
        <v>0</v>
      </c>
      <c r="AS29">
        <v>0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</row>
    <row r="30" spans="1:57" x14ac:dyDescent="0.45">
      <c r="A30" t="s">
        <v>166</v>
      </c>
      <c r="B30" t="s">
        <v>81</v>
      </c>
      <c r="C30" t="s">
        <v>160</v>
      </c>
      <c r="D30" t="s">
        <v>83</v>
      </c>
      <c r="E30" s="2" t="str">
        <f>HYPERLINK("capsilon://?command=openfolder&amp;siteaddress=envoy.emaiq-na2.net&amp;folderid=FX8C0B32E5-BCF7-CF5E-2D5F-F99B53C6AA6E","FX2203530")</f>
        <v>FX2203530</v>
      </c>
      <c r="F30" t="s">
        <v>19</v>
      </c>
      <c r="G30" t="s">
        <v>19</v>
      </c>
      <c r="H30" t="s">
        <v>84</v>
      </c>
      <c r="I30" t="s">
        <v>167</v>
      </c>
      <c r="J30">
        <v>126</v>
      </c>
      <c r="K30" t="s">
        <v>86</v>
      </c>
      <c r="L30" t="s">
        <v>87</v>
      </c>
      <c r="M30" t="s">
        <v>88</v>
      </c>
      <c r="N30">
        <v>2</v>
      </c>
      <c r="O30" s="1">
        <v>44657.435335648152</v>
      </c>
      <c r="P30" s="1">
        <v>44657.547777777778</v>
      </c>
      <c r="Q30">
        <v>8572</v>
      </c>
      <c r="R30">
        <v>1143</v>
      </c>
      <c r="S30" t="b">
        <v>0</v>
      </c>
      <c r="T30" t="s">
        <v>89</v>
      </c>
      <c r="U30" t="b">
        <v>0</v>
      </c>
      <c r="V30" t="s">
        <v>117</v>
      </c>
      <c r="W30" s="1">
        <v>44657.473657407405</v>
      </c>
      <c r="X30">
        <v>699</v>
      </c>
      <c r="Y30">
        <v>91</v>
      </c>
      <c r="Z30">
        <v>0</v>
      </c>
      <c r="AA30">
        <v>91</v>
      </c>
      <c r="AB30">
        <v>0</v>
      </c>
      <c r="AC30">
        <v>49</v>
      </c>
      <c r="AD30">
        <v>35</v>
      </c>
      <c r="AE30">
        <v>0</v>
      </c>
      <c r="AF30">
        <v>0</v>
      </c>
      <c r="AG30">
        <v>0</v>
      </c>
      <c r="AH30" t="s">
        <v>105</v>
      </c>
      <c r="AI30" s="1">
        <v>44657.547777777778</v>
      </c>
      <c r="AJ30">
        <v>444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35</v>
      </c>
      <c r="AQ30">
        <v>0</v>
      </c>
      <c r="AR30">
        <v>0</v>
      </c>
      <c r="AS30">
        <v>0</v>
      </c>
      <c r="AT30" t="s">
        <v>89</v>
      </c>
      <c r="AU30" t="s">
        <v>89</v>
      </c>
      <c r="AV30" t="s">
        <v>89</v>
      </c>
      <c r="AW30" t="s">
        <v>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 t="s">
        <v>89</v>
      </c>
      <c r="BD30" t="s">
        <v>89</v>
      </c>
      <c r="BE30" t="s">
        <v>89</v>
      </c>
    </row>
    <row r="31" spans="1:57" x14ac:dyDescent="0.45">
      <c r="A31" t="s">
        <v>168</v>
      </c>
      <c r="B31" t="s">
        <v>81</v>
      </c>
      <c r="C31" t="s">
        <v>160</v>
      </c>
      <c r="D31" t="s">
        <v>83</v>
      </c>
      <c r="E31" s="2" t="str">
        <f>HYPERLINK("capsilon://?command=openfolder&amp;siteaddress=envoy.emaiq-na2.net&amp;folderid=FX8C0B32E5-BCF7-CF5E-2D5F-F99B53C6AA6E","FX2203530")</f>
        <v>FX2203530</v>
      </c>
      <c r="F31" t="s">
        <v>19</v>
      </c>
      <c r="G31" t="s">
        <v>19</v>
      </c>
      <c r="H31" t="s">
        <v>84</v>
      </c>
      <c r="I31" t="s">
        <v>169</v>
      </c>
      <c r="J31">
        <v>68</v>
      </c>
      <c r="K31" t="s">
        <v>86</v>
      </c>
      <c r="L31" t="s">
        <v>87</v>
      </c>
      <c r="M31" t="s">
        <v>88</v>
      </c>
      <c r="N31">
        <v>2</v>
      </c>
      <c r="O31" s="1">
        <v>44657.435671296298</v>
      </c>
      <c r="P31" s="1">
        <v>44657.562893518516</v>
      </c>
      <c r="Q31">
        <v>8932</v>
      </c>
      <c r="R31">
        <v>2060</v>
      </c>
      <c r="S31" t="b">
        <v>0</v>
      </c>
      <c r="T31" t="s">
        <v>89</v>
      </c>
      <c r="U31" t="b">
        <v>0</v>
      </c>
      <c r="V31" t="s">
        <v>95</v>
      </c>
      <c r="W31" s="1">
        <v>44657.500023148146</v>
      </c>
      <c r="X31">
        <v>755</v>
      </c>
      <c r="Y31">
        <v>91</v>
      </c>
      <c r="Z31">
        <v>0</v>
      </c>
      <c r="AA31">
        <v>91</v>
      </c>
      <c r="AB31">
        <v>0</v>
      </c>
      <c r="AC31">
        <v>84</v>
      </c>
      <c r="AD31">
        <v>-23</v>
      </c>
      <c r="AE31">
        <v>0</v>
      </c>
      <c r="AF31">
        <v>0</v>
      </c>
      <c r="AG31">
        <v>0</v>
      </c>
      <c r="AH31" t="s">
        <v>105</v>
      </c>
      <c r="AI31" s="1">
        <v>44657.562893518516</v>
      </c>
      <c r="AJ31">
        <v>1305</v>
      </c>
      <c r="AK31">
        <v>3</v>
      </c>
      <c r="AL31">
        <v>0</v>
      </c>
      <c r="AM31">
        <v>3</v>
      </c>
      <c r="AN31">
        <v>0</v>
      </c>
      <c r="AO31">
        <v>3</v>
      </c>
      <c r="AP31">
        <v>-26</v>
      </c>
      <c r="AQ31">
        <v>0</v>
      </c>
      <c r="AR31">
        <v>0</v>
      </c>
      <c r="AS31">
        <v>0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</row>
    <row r="32" spans="1:57" x14ac:dyDescent="0.45">
      <c r="A32" t="s">
        <v>170</v>
      </c>
      <c r="B32" t="s">
        <v>81</v>
      </c>
      <c r="C32" t="s">
        <v>171</v>
      </c>
      <c r="D32" t="s">
        <v>83</v>
      </c>
      <c r="E32" s="2" t="str">
        <f>HYPERLINK("capsilon://?command=openfolder&amp;siteaddress=envoy.emaiq-na2.net&amp;folderid=FX52AF7134-A488-CC87-8CEC-97673F76E4EF","FX220447")</f>
        <v>FX220447</v>
      </c>
      <c r="F32" t="s">
        <v>19</v>
      </c>
      <c r="G32" t="s">
        <v>19</v>
      </c>
      <c r="H32" t="s">
        <v>84</v>
      </c>
      <c r="I32" t="s">
        <v>172</v>
      </c>
      <c r="J32">
        <v>81</v>
      </c>
      <c r="K32" t="s">
        <v>86</v>
      </c>
      <c r="L32" t="s">
        <v>87</v>
      </c>
      <c r="M32" t="s">
        <v>88</v>
      </c>
      <c r="N32">
        <v>2</v>
      </c>
      <c r="O32" s="1">
        <v>44657.456203703703</v>
      </c>
      <c r="P32" s="1">
        <v>44657.58185185185</v>
      </c>
      <c r="Q32">
        <v>10056</v>
      </c>
      <c r="R32">
        <v>800</v>
      </c>
      <c r="S32" t="b">
        <v>0</v>
      </c>
      <c r="T32" t="s">
        <v>89</v>
      </c>
      <c r="U32" t="b">
        <v>0</v>
      </c>
      <c r="V32" t="s">
        <v>95</v>
      </c>
      <c r="W32" s="1">
        <v>44657.502743055556</v>
      </c>
      <c r="X32">
        <v>234</v>
      </c>
      <c r="Y32">
        <v>73</v>
      </c>
      <c r="Z32">
        <v>0</v>
      </c>
      <c r="AA32">
        <v>73</v>
      </c>
      <c r="AB32">
        <v>0</v>
      </c>
      <c r="AC32">
        <v>10</v>
      </c>
      <c r="AD32">
        <v>8</v>
      </c>
      <c r="AE32">
        <v>0</v>
      </c>
      <c r="AF32">
        <v>0</v>
      </c>
      <c r="AG32">
        <v>0</v>
      </c>
      <c r="AH32" t="s">
        <v>105</v>
      </c>
      <c r="AI32" s="1">
        <v>44657.58185185185</v>
      </c>
      <c r="AJ32">
        <v>480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</v>
      </c>
      <c r="AQ32">
        <v>0</v>
      </c>
      <c r="AR32">
        <v>0</v>
      </c>
      <c r="AS32">
        <v>0</v>
      </c>
      <c r="AT32" t="s">
        <v>89</v>
      </c>
      <c r="AU32" t="s">
        <v>89</v>
      </c>
      <c r="AV32" t="s">
        <v>89</v>
      </c>
      <c r="AW32" t="s">
        <v>89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</row>
    <row r="33" spans="1:57" x14ac:dyDescent="0.45">
      <c r="A33" t="s">
        <v>173</v>
      </c>
      <c r="B33" t="s">
        <v>81</v>
      </c>
      <c r="C33" t="s">
        <v>174</v>
      </c>
      <c r="D33" t="s">
        <v>83</v>
      </c>
      <c r="E33" s="2" t="str">
        <f>HYPERLINK("capsilon://?command=openfolder&amp;siteaddress=envoy.emaiq-na2.net&amp;folderid=FX66BF9348-EDB2-BDD1-FCF0-71420274ED4E","FX2203474")</f>
        <v>FX2203474</v>
      </c>
      <c r="F33" t="s">
        <v>19</v>
      </c>
      <c r="G33" t="s">
        <v>19</v>
      </c>
      <c r="H33" t="s">
        <v>84</v>
      </c>
      <c r="I33" t="s">
        <v>175</v>
      </c>
      <c r="J33">
        <v>28</v>
      </c>
      <c r="K33" t="s">
        <v>86</v>
      </c>
      <c r="L33" t="s">
        <v>87</v>
      </c>
      <c r="M33" t="s">
        <v>88</v>
      </c>
      <c r="N33">
        <v>1</v>
      </c>
      <c r="O33" s="1">
        <v>44657.465115740742</v>
      </c>
      <c r="P33" s="1">
        <v>44657.503981481481</v>
      </c>
      <c r="Q33">
        <v>3251</v>
      </c>
      <c r="R33">
        <v>107</v>
      </c>
      <c r="S33" t="b">
        <v>0</v>
      </c>
      <c r="T33" t="s">
        <v>89</v>
      </c>
      <c r="U33" t="b">
        <v>0</v>
      </c>
      <c r="V33" t="s">
        <v>95</v>
      </c>
      <c r="W33" s="1">
        <v>44657.503981481481</v>
      </c>
      <c r="X33">
        <v>107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28</v>
      </c>
      <c r="AE33">
        <v>21</v>
      </c>
      <c r="AF33">
        <v>0</v>
      </c>
      <c r="AG33">
        <v>1</v>
      </c>
      <c r="AH33" t="s">
        <v>89</v>
      </c>
      <c r="AI33" t="s">
        <v>89</v>
      </c>
      <c r="AJ33" t="s">
        <v>89</v>
      </c>
      <c r="AK33" t="s">
        <v>89</v>
      </c>
      <c r="AL33" t="s">
        <v>89</v>
      </c>
      <c r="AM33" t="s">
        <v>89</v>
      </c>
      <c r="AN33" t="s">
        <v>89</v>
      </c>
      <c r="AO33" t="s">
        <v>89</v>
      </c>
      <c r="AP33" t="s">
        <v>89</v>
      </c>
      <c r="AQ33" t="s">
        <v>89</v>
      </c>
      <c r="AR33" t="s">
        <v>89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</row>
    <row r="34" spans="1:57" x14ac:dyDescent="0.45">
      <c r="A34" t="s">
        <v>176</v>
      </c>
      <c r="B34" t="s">
        <v>81</v>
      </c>
      <c r="C34" t="s">
        <v>146</v>
      </c>
      <c r="D34" t="s">
        <v>83</v>
      </c>
      <c r="E34" s="2" t="str">
        <f>HYPERLINK("capsilon://?command=openfolder&amp;siteaddress=envoy.emaiq-na2.net&amp;folderid=FX634A0DF5-2548-B77D-21EC-A5967823B8BF","FX220338")</f>
        <v>FX220338</v>
      </c>
      <c r="F34" t="s">
        <v>19</v>
      </c>
      <c r="G34" t="s">
        <v>19</v>
      </c>
      <c r="H34" t="s">
        <v>84</v>
      </c>
      <c r="I34" t="s">
        <v>177</v>
      </c>
      <c r="J34">
        <v>28</v>
      </c>
      <c r="K34" t="s">
        <v>86</v>
      </c>
      <c r="L34" t="s">
        <v>87</v>
      </c>
      <c r="M34" t="s">
        <v>88</v>
      </c>
      <c r="N34">
        <v>1</v>
      </c>
      <c r="O34" s="1">
        <v>44652.420949074076</v>
      </c>
      <c r="P34" s="1">
        <v>44652.458379629628</v>
      </c>
      <c r="Q34">
        <v>2962</v>
      </c>
      <c r="R34">
        <v>272</v>
      </c>
      <c r="S34" t="b">
        <v>0</v>
      </c>
      <c r="T34" t="s">
        <v>89</v>
      </c>
      <c r="U34" t="b">
        <v>0</v>
      </c>
      <c r="V34" t="s">
        <v>109</v>
      </c>
      <c r="W34" s="1">
        <v>44652.458379629628</v>
      </c>
      <c r="X34">
        <v>272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28</v>
      </c>
      <c r="AE34">
        <v>21</v>
      </c>
      <c r="AF34">
        <v>0</v>
      </c>
      <c r="AG34">
        <v>2</v>
      </c>
      <c r="AH34" t="s">
        <v>89</v>
      </c>
      <c r="AI34" t="s">
        <v>89</v>
      </c>
      <c r="AJ34" t="s">
        <v>89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</row>
    <row r="35" spans="1:57" x14ac:dyDescent="0.45">
      <c r="A35" t="s">
        <v>178</v>
      </c>
      <c r="B35" t="s">
        <v>81</v>
      </c>
      <c r="C35" t="s">
        <v>146</v>
      </c>
      <c r="D35" t="s">
        <v>83</v>
      </c>
      <c r="E35" s="2" t="str">
        <f>HYPERLINK("capsilon://?command=openfolder&amp;siteaddress=envoy.emaiq-na2.net&amp;folderid=FX634A0DF5-2548-B77D-21EC-A5967823B8BF","FX220338")</f>
        <v>FX220338</v>
      </c>
      <c r="F35" t="s">
        <v>19</v>
      </c>
      <c r="G35" t="s">
        <v>19</v>
      </c>
      <c r="H35" t="s">
        <v>84</v>
      </c>
      <c r="I35" t="s">
        <v>179</v>
      </c>
      <c r="J35">
        <v>65</v>
      </c>
      <c r="K35" t="s">
        <v>86</v>
      </c>
      <c r="L35" t="s">
        <v>87</v>
      </c>
      <c r="M35" t="s">
        <v>88</v>
      </c>
      <c r="N35">
        <v>1</v>
      </c>
      <c r="O35" s="1">
        <v>44652.424432870372</v>
      </c>
      <c r="P35" s="1">
        <v>44652.463414351849</v>
      </c>
      <c r="Q35">
        <v>2934</v>
      </c>
      <c r="R35">
        <v>434</v>
      </c>
      <c r="S35" t="b">
        <v>0</v>
      </c>
      <c r="T35" t="s">
        <v>89</v>
      </c>
      <c r="U35" t="b">
        <v>0</v>
      </c>
      <c r="V35" t="s">
        <v>109</v>
      </c>
      <c r="W35" s="1">
        <v>44652.463414351849</v>
      </c>
      <c r="X35">
        <v>434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65</v>
      </c>
      <c r="AE35">
        <v>60</v>
      </c>
      <c r="AF35">
        <v>0</v>
      </c>
      <c r="AG35">
        <v>3</v>
      </c>
      <c r="AH35" t="s">
        <v>89</v>
      </c>
      <c r="AI35" t="s">
        <v>89</v>
      </c>
      <c r="AJ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89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</row>
    <row r="36" spans="1:57" x14ac:dyDescent="0.45">
      <c r="A36" t="s">
        <v>180</v>
      </c>
      <c r="B36" t="s">
        <v>81</v>
      </c>
      <c r="C36" t="s">
        <v>146</v>
      </c>
      <c r="D36" t="s">
        <v>83</v>
      </c>
      <c r="E36" s="2" t="str">
        <f>HYPERLINK("capsilon://?command=openfolder&amp;siteaddress=envoy.emaiq-na2.net&amp;folderid=FX634A0DF5-2548-B77D-21EC-A5967823B8BF","FX220338")</f>
        <v>FX220338</v>
      </c>
      <c r="F36" t="s">
        <v>19</v>
      </c>
      <c r="G36" t="s">
        <v>19</v>
      </c>
      <c r="H36" t="s">
        <v>84</v>
      </c>
      <c r="I36" t="s">
        <v>181</v>
      </c>
      <c r="J36">
        <v>28</v>
      </c>
      <c r="K36" t="s">
        <v>86</v>
      </c>
      <c r="L36" t="s">
        <v>87</v>
      </c>
      <c r="M36" t="s">
        <v>88</v>
      </c>
      <c r="N36">
        <v>2</v>
      </c>
      <c r="O36" s="1">
        <v>44652.424710648149</v>
      </c>
      <c r="P36" s="1">
        <v>44652.516504629632</v>
      </c>
      <c r="Q36">
        <v>7461</v>
      </c>
      <c r="R36">
        <v>470</v>
      </c>
      <c r="S36" t="b">
        <v>0</v>
      </c>
      <c r="T36" t="s">
        <v>89</v>
      </c>
      <c r="U36" t="b">
        <v>0</v>
      </c>
      <c r="V36" t="s">
        <v>95</v>
      </c>
      <c r="W36" s="1">
        <v>44652.49659722222</v>
      </c>
      <c r="X36">
        <v>328</v>
      </c>
      <c r="Y36">
        <v>21</v>
      </c>
      <c r="Z36">
        <v>0</v>
      </c>
      <c r="AA36">
        <v>21</v>
      </c>
      <c r="AB36">
        <v>0</v>
      </c>
      <c r="AC36">
        <v>17</v>
      </c>
      <c r="AD36">
        <v>7</v>
      </c>
      <c r="AE36">
        <v>0</v>
      </c>
      <c r="AF36">
        <v>0</v>
      </c>
      <c r="AG36">
        <v>0</v>
      </c>
      <c r="AH36" t="s">
        <v>105</v>
      </c>
      <c r="AI36" s="1">
        <v>44652.516504629632</v>
      </c>
      <c r="AJ36">
        <v>142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</v>
      </c>
      <c r="AQ36">
        <v>0</v>
      </c>
      <c r="AR36">
        <v>0</v>
      </c>
      <c r="AS36">
        <v>0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</row>
    <row r="37" spans="1:57" x14ac:dyDescent="0.45">
      <c r="A37" t="s">
        <v>182</v>
      </c>
      <c r="B37" t="s">
        <v>81</v>
      </c>
      <c r="C37" t="s">
        <v>174</v>
      </c>
      <c r="D37" t="s">
        <v>83</v>
      </c>
      <c r="E37" s="2" t="str">
        <f>HYPERLINK("capsilon://?command=openfolder&amp;siteaddress=envoy.emaiq-na2.net&amp;folderid=FX66BF9348-EDB2-BDD1-FCF0-71420274ED4E","FX2203474")</f>
        <v>FX2203474</v>
      </c>
      <c r="F37" t="s">
        <v>19</v>
      </c>
      <c r="G37" t="s">
        <v>19</v>
      </c>
      <c r="H37" t="s">
        <v>84</v>
      </c>
      <c r="I37" t="s">
        <v>175</v>
      </c>
      <c r="J37">
        <v>28</v>
      </c>
      <c r="K37" t="s">
        <v>86</v>
      </c>
      <c r="L37" t="s">
        <v>87</v>
      </c>
      <c r="M37" t="s">
        <v>88</v>
      </c>
      <c r="N37">
        <v>2</v>
      </c>
      <c r="O37" s="1">
        <v>44657.504351851851</v>
      </c>
      <c r="P37" s="1">
        <v>44657.524212962962</v>
      </c>
      <c r="Q37">
        <v>113</v>
      </c>
      <c r="R37">
        <v>1603</v>
      </c>
      <c r="S37" t="b">
        <v>0</v>
      </c>
      <c r="T37" t="s">
        <v>89</v>
      </c>
      <c r="U37" t="b">
        <v>1</v>
      </c>
      <c r="V37" t="s">
        <v>95</v>
      </c>
      <c r="W37" s="1">
        <v>44657.508506944447</v>
      </c>
      <c r="X37">
        <v>325</v>
      </c>
      <c r="Y37">
        <v>21</v>
      </c>
      <c r="Z37">
        <v>0</v>
      </c>
      <c r="AA37">
        <v>21</v>
      </c>
      <c r="AB37">
        <v>0</v>
      </c>
      <c r="AC37">
        <v>5</v>
      </c>
      <c r="AD37">
        <v>7</v>
      </c>
      <c r="AE37">
        <v>0</v>
      </c>
      <c r="AF37">
        <v>0</v>
      </c>
      <c r="AG37">
        <v>0</v>
      </c>
      <c r="AH37" t="s">
        <v>105</v>
      </c>
      <c r="AI37" s="1">
        <v>44657.524212962962</v>
      </c>
      <c r="AJ37">
        <v>1278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</v>
      </c>
      <c r="AQ37">
        <v>0</v>
      </c>
      <c r="AR37">
        <v>0</v>
      </c>
      <c r="AS37">
        <v>0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</row>
    <row r="38" spans="1:57" x14ac:dyDescent="0.45">
      <c r="A38" t="s">
        <v>183</v>
      </c>
      <c r="B38" t="s">
        <v>81</v>
      </c>
      <c r="C38" t="s">
        <v>146</v>
      </c>
      <c r="D38" t="s">
        <v>83</v>
      </c>
      <c r="E38" s="2" t="str">
        <f>HYPERLINK("capsilon://?command=openfolder&amp;siteaddress=envoy.emaiq-na2.net&amp;folderid=FX634A0DF5-2548-B77D-21EC-A5967823B8BF","FX220338")</f>
        <v>FX220338</v>
      </c>
      <c r="F38" t="s">
        <v>19</v>
      </c>
      <c r="G38" t="s">
        <v>19</v>
      </c>
      <c r="H38" t="s">
        <v>84</v>
      </c>
      <c r="I38" t="s">
        <v>184</v>
      </c>
      <c r="J38">
        <v>28</v>
      </c>
      <c r="K38" t="s">
        <v>86</v>
      </c>
      <c r="L38" t="s">
        <v>87</v>
      </c>
      <c r="M38" t="s">
        <v>88</v>
      </c>
      <c r="N38">
        <v>2</v>
      </c>
      <c r="O38" s="1">
        <v>44652.425104166665</v>
      </c>
      <c r="P38" s="1">
        <v>44652.517766203702</v>
      </c>
      <c r="Q38">
        <v>7511</v>
      </c>
      <c r="R38">
        <v>495</v>
      </c>
      <c r="S38" t="b">
        <v>0</v>
      </c>
      <c r="T38" t="s">
        <v>89</v>
      </c>
      <c r="U38" t="b">
        <v>0</v>
      </c>
      <c r="V38" t="s">
        <v>95</v>
      </c>
      <c r="W38" s="1">
        <v>44652.500335648147</v>
      </c>
      <c r="X38">
        <v>322</v>
      </c>
      <c r="Y38">
        <v>21</v>
      </c>
      <c r="Z38">
        <v>0</v>
      </c>
      <c r="AA38">
        <v>21</v>
      </c>
      <c r="AB38">
        <v>0</v>
      </c>
      <c r="AC38">
        <v>17</v>
      </c>
      <c r="AD38">
        <v>7</v>
      </c>
      <c r="AE38">
        <v>0</v>
      </c>
      <c r="AF38">
        <v>0</v>
      </c>
      <c r="AG38">
        <v>0</v>
      </c>
      <c r="AH38" t="s">
        <v>105</v>
      </c>
      <c r="AI38" s="1">
        <v>44652.517766203702</v>
      </c>
      <c r="AJ38">
        <v>108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</v>
      </c>
      <c r="AQ38">
        <v>0</v>
      </c>
      <c r="AR38">
        <v>0</v>
      </c>
      <c r="AS38">
        <v>0</v>
      </c>
      <c r="AT38" t="s">
        <v>89</v>
      </c>
      <c r="AU38" t="s">
        <v>89</v>
      </c>
      <c r="AV38" t="s">
        <v>89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</row>
    <row r="39" spans="1:57" x14ac:dyDescent="0.45">
      <c r="A39" t="s">
        <v>185</v>
      </c>
      <c r="B39" t="s">
        <v>81</v>
      </c>
      <c r="C39" t="s">
        <v>93</v>
      </c>
      <c r="D39" t="s">
        <v>83</v>
      </c>
      <c r="E39" s="2" t="str">
        <f>HYPERLINK("capsilon://?command=openfolder&amp;siteaddress=envoy.emaiq-na2.net&amp;folderid=FX09F1004A-43E8-D48C-6C4D-FA1EA06AA39C","FX2203908")</f>
        <v>FX2203908</v>
      </c>
      <c r="F39" t="s">
        <v>19</v>
      </c>
      <c r="G39" t="s">
        <v>19</v>
      </c>
      <c r="H39" t="s">
        <v>84</v>
      </c>
      <c r="I39" t="s">
        <v>186</v>
      </c>
      <c r="J39">
        <v>66</v>
      </c>
      <c r="K39" t="s">
        <v>86</v>
      </c>
      <c r="L39" t="s">
        <v>87</v>
      </c>
      <c r="M39" t="s">
        <v>88</v>
      </c>
      <c r="N39">
        <v>2</v>
      </c>
      <c r="O39" s="1">
        <v>44657.523935185185</v>
      </c>
      <c r="P39" s="1">
        <v>44657.585069444445</v>
      </c>
      <c r="Q39">
        <v>4709</v>
      </c>
      <c r="R39">
        <v>573</v>
      </c>
      <c r="S39" t="b">
        <v>0</v>
      </c>
      <c r="T39" t="s">
        <v>89</v>
      </c>
      <c r="U39" t="b">
        <v>0</v>
      </c>
      <c r="V39" t="s">
        <v>95</v>
      </c>
      <c r="W39" s="1">
        <v>44657.528194444443</v>
      </c>
      <c r="X39">
        <v>296</v>
      </c>
      <c r="Y39">
        <v>52</v>
      </c>
      <c r="Z39">
        <v>0</v>
      </c>
      <c r="AA39">
        <v>52</v>
      </c>
      <c r="AB39">
        <v>0</v>
      </c>
      <c r="AC39">
        <v>43</v>
      </c>
      <c r="AD39">
        <v>14</v>
      </c>
      <c r="AE39">
        <v>0</v>
      </c>
      <c r="AF39">
        <v>0</v>
      </c>
      <c r="AG39">
        <v>0</v>
      </c>
      <c r="AH39" t="s">
        <v>105</v>
      </c>
      <c r="AI39" s="1">
        <v>44657.585069444445</v>
      </c>
      <c r="AJ39">
        <v>277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14</v>
      </c>
      <c r="AQ39">
        <v>0</v>
      </c>
      <c r="AR39">
        <v>0</v>
      </c>
      <c r="AS39">
        <v>0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</row>
    <row r="40" spans="1:57" x14ac:dyDescent="0.45">
      <c r="A40" t="s">
        <v>187</v>
      </c>
      <c r="B40" t="s">
        <v>81</v>
      </c>
      <c r="C40" t="s">
        <v>142</v>
      </c>
      <c r="D40" t="s">
        <v>83</v>
      </c>
      <c r="E40" s="2" t="str">
        <f>HYPERLINK("capsilon://?command=openfolder&amp;siteaddress=envoy.emaiq-na2.net&amp;folderid=FX29BB8E78-E323-14D9-7BD7-9FB3EC77E5C1","FX2203198")</f>
        <v>FX2203198</v>
      </c>
      <c r="F40" t="s">
        <v>19</v>
      </c>
      <c r="G40" t="s">
        <v>19</v>
      </c>
      <c r="H40" t="s">
        <v>84</v>
      </c>
      <c r="I40" t="s">
        <v>188</v>
      </c>
      <c r="J40">
        <v>28</v>
      </c>
      <c r="K40" t="s">
        <v>86</v>
      </c>
      <c r="L40" t="s">
        <v>87</v>
      </c>
      <c r="M40" t="s">
        <v>88</v>
      </c>
      <c r="N40">
        <v>2</v>
      </c>
      <c r="O40" s="1">
        <v>44657.617013888892</v>
      </c>
      <c r="P40" s="1">
        <v>44657.638738425929</v>
      </c>
      <c r="Q40">
        <v>1612</v>
      </c>
      <c r="R40">
        <v>265</v>
      </c>
      <c r="S40" t="b">
        <v>0</v>
      </c>
      <c r="T40" t="s">
        <v>89</v>
      </c>
      <c r="U40" t="b">
        <v>0</v>
      </c>
      <c r="V40" t="s">
        <v>95</v>
      </c>
      <c r="W40" s="1">
        <v>44657.629444444443</v>
      </c>
      <c r="X40">
        <v>155</v>
      </c>
      <c r="Y40">
        <v>21</v>
      </c>
      <c r="Z40">
        <v>0</v>
      </c>
      <c r="AA40">
        <v>21</v>
      </c>
      <c r="AB40">
        <v>0</v>
      </c>
      <c r="AC40">
        <v>6</v>
      </c>
      <c r="AD40">
        <v>7</v>
      </c>
      <c r="AE40">
        <v>0</v>
      </c>
      <c r="AF40">
        <v>0</v>
      </c>
      <c r="AG40">
        <v>0</v>
      </c>
      <c r="AH40" t="s">
        <v>105</v>
      </c>
      <c r="AI40" s="1">
        <v>44657.638738425929</v>
      </c>
      <c r="AJ40">
        <v>110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</v>
      </c>
      <c r="AQ40">
        <v>0</v>
      </c>
      <c r="AR40">
        <v>0</v>
      </c>
      <c r="AS40">
        <v>0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</row>
    <row r="41" spans="1:57" x14ac:dyDescent="0.45">
      <c r="A41" t="s">
        <v>189</v>
      </c>
      <c r="B41" t="s">
        <v>81</v>
      </c>
      <c r="C41" t="s">
        <v>142</v>
      </c>
      <c r="D41" t="s">
        <v>83</v>
      </c>
      <c r="E41" s="2" t="str">
        <f>HYPERLINK("capsilon://?command=openfolder&amp;siteaddress=envoy.emaiq-na2.net&amp;folderid=FX29BB8E78-E323-14D9-7BD7-9FB3EC77E5C1","FX2203198")</f>
        <v>FX2203198</v>
      </c>
      <c r="F41" t="s">
        <v>19</v>
      </c>
      <c r="G41" t="s">
        <v>19</v>
      </c>
      <c r="H41" t="s">
        <v>84</v>
      </c>
      <c r="I41" t="s">
        <v>190</v>
      </c>
      <c r="J41">
        <v>28</v>
      </c>
      <c r="K41" t="s">
        <v>86</v>
      </c>
      <c r="L41" t="s">
        <v>87</v>
      </c>
      <c r="M41" t="s">
        <v>88</v>
      </c>
      <c r="N41">
        <v>2</v>
      </c>
      <c r="O41" s="1">
        <v>44657.617071759261</v>
      </c>
      <c r="P41" s="1">
        <v>44657.639699074076</v>
      </c>
      <c r="Q41">
        <v>1620</v>
      </c>
      <c r="R41">
        <v>335</v>
      </c>
      <c r="S41" t="b">
        <v>0</v>
      </c>
      <c r="T41" t="s">
        <v>89</v>
      </c>
      <c r="U41" t="b">
        <v>0</v>
      </c>
      <c r="V41" t="s">
        <v>95</v>
      </c>
      <c r="W41" s="1">
        <v>44657.632384259261</v>
      </c>
      <c r="X41">
        <v>253</v>
      </c>
      <c r="Y41">
        <v>21</v>
      </c>
      <c r="Z41">
        <v>0</v>
      </c>
      <c r="AA41">
        <v>21</v>
      </c>
      <c r="AB41">
        <v>0</v>
      </c>
      <c r="AC41">
        <v>15</v>
      </c>
      <c r="AD41">
        <v>7</v>
      </c>
      <c r="AE41">
        <v>0</v>
      </c>
      <c r="AF41">
        <v>0</v>
      </c>
      <c r="AG41">
        <v>0</v>
      </c>
      <c r="AH41" t="s">
        <v>105</v>
      </c>
      <c r="AI41" s="1">
        <v>44657.639699074076</v>
      </c>
      <c r="AJ41">
        <v>82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</v>
      </c>
      <c r="AQ41">
        <v>0</v>
      </c>
      <c r="AR41">
        <v>0</v>
      </c>
      <c r="AS41">
        <v>0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</row>
    <row r="42" spans="1:57" x14ac:dyDescent="0.45">
      <c r="A42" t="s">
        <v>191</v>
      </c>
      <c r="B42" t="s">
        <v>81</v>
      </c>
      <c r="C42" t="s">
        <v>192</v>
      </c>
      <c r="D42" t="s">
        <v>83</v>
      </c>
      <c r="E42" s="2" t="str">
        <f>HYPERLINK("capsilon://?command=openfolder&amp;siteaddress=envoy.emaiq-na2.net&amp;folderid=FXB6D0B4B7-96F0-FACB-E38B-F1836DAF408C","FX2203136")</f>
        <v>FX2203136</v>
      </c>
      <c r="F42" t="s">
        <v>19</v>
      </c>
      <c r="G42" t="s">
        <v>19</v>
      </c>
      <c r="H42" t="s">
        <v>84</v>
      </c>
      <c r="I42" t="s">
        <v>193</v>
      </c>
      <c r="J42">
        <v>30</v>
      </c>
      <c r="K42" t="s">
        <v>86</v>
      </c>
      <c r="L42" t="s">
        <v>87</v>
      </c>
      <c r="M42" t="s">
        <v>88</v>
      </c>
      <c r="N42">
        <v>2</v>
      </c>
      <c r="O42" s="1">
        <v>44657.681805555556</v>
      </c>
      <c r="P42" s="1">
        <v>44657.700092592589</v>
      </c>
      <c r="Q42">
        <v>1319</v>
      </c>
      <c r="R42">
        <v>261</v>
      </c>
      <c r="S42" t="b">
        <v>0</v>
      </c>
      <c r="T42" t="s">
        <v>89</v>
      </c>
      <c r="U42" t="b">
        <v>0</v>
      </c>
      <c r="V42" t="s">
        <v>194</v>
      </c>
      <c r="W42" s="1">
        <v>44657.683333333334</v>
      </c>
      <c r="X42">
        <v>92</v>
      </c>
      <c r="Y42">
        <v>9</v>
      </c>
      <c r="Z42">
        <v>0</v>
      </c>
      <c r="AA42">
        <v>9</v>
      </c>
      <c r="AB42">
        <v>0</v>
      </c>
      <c r="AC42">
        <v>2</v>
      </c>
      <c r="AD42">
        <v>21</v>
      </c>
      <c r="AE42">
        <v>0</v>
      </c>
      <c r="AF42">
        <v>0</v>
      </c>
      <c r="AG42">
        <v>0</v>
      </c>
      <c r="AH42" t="s">
        <v>105</v>
      </c>
      <c r="AI42" s="1">
        <v>44657.700092592589</v>
      </c>
      <c r="AJ42">
        <v>169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21</v>
      </c>
      <c r="AQ42">
        <v>0</v>
      </c>
      <c r="AR42">
        <v>0</v>
      </c>
      <c r="AS42">
        <v>0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</row>
    <row r="43" spans="1:57" x14ac:dyDescent="0.45">
      <c r="A43" t="s">
        <v>195</v>
      </c>
      <c r="B43" t="s">
        <v>81</v>
      </c>
      <c r="C43" t="s">
        <v>146</v>
      </c>
      <c r="D43" t="s">
        <v>83</v>
      </c>
      <c r="E43" s="2" t="str">
        <f>HYPERLINK("capsilon://?command=openfolder&amp;siteaddress=envoy.emaiq-na2.net&amp;folderid=FX634A0DF5-2548-B77D-21EC-A5967823B8BF","FX220338")</f>
        <v>FX220338</v>
      </c>
      <c r="F43" t="s">
        <v>19</v>
      </c>
      <c r="G43" t="s">
        <v>19</v>
      </c>
      <c r="H43" t="s">
        <v>84</v>
      </c>
      <c r="I43" t="s">
        <v>177</v>
      </c>
      <c r="J43">
        <v>56</v>
      </c>
      <c r="K43" t="s">
        <v>86</v>
      </c>
      <c r="L43" t="s">
        <v>87</v>
      </c>
      <c r="M43" t="s">
        <v>88</v>
      </c>
      <c r="N43">
        <v>2</v>
      </c>
      <c r="O43" s="1">
        <v>44652.458749999998</v>
      </c>
      <c r="P43" s="1">
        <v>44652.490312499998</v>
      </c>
      <c r="Q43">
        <v>2184</v>
      </c>
      <c r="R43">
        <v>543</v>
      </c>
      <c r="S43" t="b">
        <v>0</v>
      </c>
      <c r="T43" t="s">
        <v>89</v>
      </c>
      <c r="U43" t="b">
        <v>1</v>
      </c>
      <c r="V43" t="s">
        <v>109</v>
      </c>
      <c r="W43" s="1">
        <v>44652.466979166667</v>
      </c>
      <c r="X43">
        <v>307</v>
      </c>
      <c r="Y43">
        <v>42</v>
      </c>
      <c r="Z43">
        <v>0</v>
      </c>
      <c r="AA43">
        <v>42</v>
      </c>
      <c r="AB43">
        <v>0</v>
      </c>
      <c r="AC43">
        <v>10</v>
      </c>
      <c r="AD43">
        <v>14</v>
      </c>
      <c r="AE43">
        <v>0</v>
      </c>
      <c r="AF43">
        <v>0</v>
      </c>
      <c r="AG43">
        <v>0</v>
      </c>
      <c r="AH43" t="s">
        <v>105</v>
      </c>
      <c r="AI43" s="1">
        <v>44652.490312499998</v>
      </c>
      <c r="AJ43">
        <v>236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14</v>
      </c>
      <c r="AQ43">
        <v>0</v>
      </c>
      <c r="AR43">
        <v>0</v>
      </c>
      <c r="AS43">
        <v>0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</row>
    <row r="44" spans="1:57" x14ac:dyDescent="0.45">
      <c r="A44" t="s">
        <v>196</v>
      </c>
      <c r="B44" t="s">
        <v>81</v>
      </c>
      <c r="C44" t="s">
        <v>197</v>
      </c>
      <c r="D44" t="s">
        <v>83</v>
      </c>
      <c r="E44" s="2" t="str">
        <f>HYPERLINK("capsilon://?command=openfolder&amp;siteaddress=envoy.emaiq-na2.net&amp;folderid=FX6D692255-6244-87B5-75EF-6EFF58F067F6","FX22031273")</f>
        <v>FX22031273</v>
      </c>
      <c r="F44" t="s">
        <v>19</v>
      </c>
      <c r="G44" t="s">
        <v>19</v>
      </c>
      <c r="H44" t="s">
        <v>84</v>
      </c>
      <c r="I44" t="s">
        <v>198</v>
      </c>
      <c r="J44">
        <v>91</v>
      </c>
      <c r="K44" t="s">
        <v>86</v>
      </c>
      <c r="L44" t="s">
        <v>87</v>
      </c>
      <c r="M44" t="s">
        <v>88</v>
      </c>
      <c r="N44">
        <v>2</v>
      </c>
      <c r="O44" s="1">
        <v>44658.266099537039</v>
      </c>
      <c r="P44" s="1">
        <v>44658.496041666665</v>
      </c>
      <c r="Q44">
        <v>18989</v>
      </c>
      <c r="R44">
        <v>878</v>
      </c>
      <c r="S44" t="b">
        <v>0</v>
      </c>
      <c r="T44" t="s">
        <v>89</v>
      </c>
      <c r="U44" t="b">
        <v>0</v>
      </c>
      <c r="V44" t="s">
        <v>117</v>
      </c>
      <c r="W44" s="1">
        <v>44658.32471064815</v>
      </c>
      <c r="X44">
        <v>499</v>
      </c>
      <c r="Y44">
        <v>86</v>
      </c>
      <c r="Z44">
        <v>0</v>
      </c>
      <c r="AA44">
        <v>86</v>
      </c>
      <c r="AB44">
        <v>0</v>
      </c>
      <c r="AC44">
        <v>25</v>
      </c>
      <c r="AD44">
        <v>5</v>
      </c>
      <c r="AE44">
        <v>0</v>
      </c>
      <c r="AF44">
        <v>0</v>
      </c>
      <c r="AG44">
        <v>0</v>
      </c>
      <c r="AH44" t="s">
        <v>105</v>
      </c>
      <c r="AI44" s="1">
        <v>44658.496041666665</v>
      </c>
      <c r="AJ44">
        <v>373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</v>
      </c>
      <c r="AQ44">
        <v>0</v>
      </c>
      <c r="AR44">
        <v>0</v>
      </c>
      <c r="AS44">
        <v>0</v>
      </c>
      <c r="AT44" t="s">
        <v>89</v>
      </c>
      <c r="AU44" t="s">
        <v>89</v>
      </c>
      <c r="AV44" t="s">
        <v>89</v>
      </c>
      <c r="AW44" t="s">
        <v>89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89</v>
      </c>
    </row>
    <row r="45" spans="1:57" x14ac:dyDescent="0.45">
      <c r="A45" t="s">
        <v>199</v>
      </c>
      <c r="B45" t="s">
        <v>81</v>
      </c>
      <c r="C45" t="s">
        <v>146</v>
      </c>
      <c r="D45" t="s">
        <v>83</v>
      </c>
      <c r="E45" s="2" t="str">
        <f>HYPERLINK("capsilon://?command=openfolder&amp;siteaddress=envoy.emaiq-na2.net&amp;folderid=FX634A0DF5-2548-B77D-21EC-A5967823B8BF","FX220338")</f>
        <v>FX220338</v>
      </c>
      <c r="F45" t="s">
        <v>19</v>
      </c>
      <c r="G45" t="s">
        <v>19</v>
      </c>
      <c r="H45" t="s">
        <v>84</v>
      </c>
      <c r="I45" t="s">
        <v>179</v>
      </c>
      <c r="J45">
        <v>195</v>
      </c>
      <c r="K45" t="s">
        <v>86</v>
      </c>
      <c r="L45" t="s">
        <v>87</v>
      </c>
      <c r="M45" t="s">
        <v>88</v>
      </c>
      <c r="N45">
        <v>2</v>
      </c>
      <c r="O45" s="1">
        <v>44652.464953703704</v>
      </c>
      <c r="P45" s="1">
        <v>44652.514849537038</v>
      </c>
      <c r="Q45">
        <v>2920</v>
      </c>
      <c r="R45">
        <v>1391</v>
      </c>
      <c r="S45" t="b">
        <v>0</v>
      </c>
      <c r="T45" t="s">
        <v>89</v>
      </c>
      <c r="U45" t="b">
        <v>1</v>
      </c>
      <c r="V45" t="s">
        <v>95</v>
      </c>
      <c r="W45" s="1">
        <v>44652.492789351854</v>
      </c>
      <c r="X45">
        <v>804</v>
      </c>
      <c r="Y45">
        <v>138</v>
      </c>
      <c r="Z45">
        <v>0</v>
      </c>
      <c r="AA45">
        <v>138</v>
      </c>
      <c r="AB45">
        <v>60</v>
      </c>
      <c r="AC45">
        <v>52</v>
      </c>
      <c r="AD45">
        <v>57</v>
      </c>
      <c r="AE45">
        <v>0</v>
      </c>
      <c r="AF45">
        <v>0</v>
      </c>
      <c r="AG45">
        <v>0</v>
      </c>
      <c r="AH45" t="s">
        <v>105</v>
      </c>
      <c r="AI45" s="1">
        <v>44652.514849537038</v>
      </c>
      <c r="AJ45">
        <v>575</v>
      </c>
      <c r="AK45">
        <v>2</v>
      </c>
      <c r="AL45">
        <v>0</v>
      </c>
      <c r="AM45">
        <v>2</v>
      </c>
      <c r="AN45">
        <v>60</v>
      </c>
      <c r="AO45">
        <v>2</v>
      </c>
      <c r="AP45">
        <v>55</v>
      </c>
      <c r="AQ45">
        <v>0</v>
      </c>
      <c r="AR45">
        <v>0</v>
      </c>
      <c r="AS45">
        <v>0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</row>
    <row r="46" spans="1:57" x14ac:dyDescent="0.45">
      <c r="A46" t="s">
        <v>200</v>
      </c>
      <c r="B46" t="s">
        <v>81</v>
      </c>
      <c r="C46" t="s">
        <v>201</v>
      </c>
      <c r="D46" t="s">
        <v>83</v>
      </c>
      <c r="E46" s="2" t="str">
        <f>HYPERLINK("capsilon://?command=openfolder&amp;siteaddress=envoy.emaiq-na2.net&amp;folderid=FX07129594-2A1D-8F0A-2D16-4813D9D02062","FX2203101")</f>
        <v>FX2203101</v>
      </c>
      <c r="F46" t="s">
        <v>19</v>
      </c>
      <c r="G46" t="s">
        <v>19</v>
      </c>
      <c r="H46" t="s">
        <v>84</v>
      </c>
      <c r="I46" t="s">
        <v>202</v>
      </c>
      <c r="J46">
        <v>38</v>
      </c>
      <c r="K46" t="s">
        <v>86</v>
      </c>
      <c r="L46" t="s">
        <v>87</v>
      </c>
      <c r="M46" t="s">
        <v>88</v>
      </c>
      <c r="N46">
        <v>2</v>
      </c>
      <c r="O46" s="1">
        <v>44652.491828703707</v>
      </c>
      <c r="P46" s="1">
        <v>44652.518194444441</v>
      </c>
      <c r="Q46">
        <v>2216</v>
      </c>
      <c r="R46">
        <v>62</v>
      </c>
      <c r="S46" t="b">
        <v>0</v>
      </c>
      <c r="T46" t="s">
        <v>89</v>
      </c>
      <c r="U46" t="b">
        <v>0</v>
      </c>
      <c r="V46" t="s">
        <v>95</v>
      </c>
      <c r="W46" s="1">
        <v>44652.500636574077</v>
      </c>
      <c r="X46">
        <v>25</v>
      </c>
      <c r="Y46">
        <v>0</v>
      </c>
      <c r="Z46">
        <v>0</v>
      </c>
      <c r="AA46">
        <v>0</v>
      </c>
      <c r="AB46">
        <v>37</v>
      </c>
      <c r="AC46">
        <v>0</v>
      </c>
      <c r="AD46">
        <v>38</v>
      </c>
      <c r="AE46">
        <v>0</v>
      </c>
      <c r="AF46">
        <v>0</v>
      </c>
      <c r="AG46">
        <v>0</v>
      </c>
      <c r="AH46" t="s">
        <v>105</v>
      </c>
      <c r="AI46" s="1">
        <v>44652.518194444441</v>
      </c>
      <c r="AJ46">
        <v>37</v>
      </c>
      <c r="AK46">
        <v>0</v>
      </c>
      <c r="AL46">
        <v>0</v>
      </c>
      <c r="AM46">
        <v>0</v>
      </c>
      <c r="AN46">
        <v>37</v>
      </c>
      <c r="AO46">
        <v>0</v>
      </c>
      <c r="AP46">
        <v>38</v>
      </c>
      <c r="AQ46">
        <v>0</v>
      </c>
      <c r="AR46">
        <v>0</v>
      </c>
      <c r="AS46">
        <v>0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</row>
    <row r="47" spans="1:57" x14ac:dyDescent="0.45">
      <c r="A47" t="s">
        <v>203</v>
      </c>
      <c r="B47" t="s">
        <v>81</v>
      </c>
      <c r="C47" t="s">
        <v>204</v>
      </c>
      <c r="D47" t="s">
        <v>83</v>
      </c>
      <c r="E47" s="2" t="str">
        <f>HYPERLINK("capsilon://?command=openfolder&amp;siteaddress=envoy.emaiq-na2.net&amp;folderid=FX7C4BD9B6-314D-3852-F3A2-165B148C29BF","FX2203917")</f>
        <v>FX2203917</v>
      </c>
      <c r="F47" t="s">
        <v>19</v>
      </c>
      <c r="G47" t="s">
        <v>19</v>
      </c>
      <c r="H47" t="s">
        <v>84</v>
      </c>
      <c r="I47" t="s">
        <v>205</v>
      </c>
      <c r="J47">
        <v>28</v>
      </c>
      <c r="K47" t="s">
        <v>86</v>
      </c>
      <c r="L47" t="s">
        <v>87</v>
      </c>
      <c r="M47" t="s">
        <v>88</v>
      </c>
      <c r="N47">
        <v>2</v>
      </c>
      <c r="O47" s="1">
        <v>44658.401967592596</v>
      </c>
      <c r="P47" s="1">
        <v>44658.497627314813</v>
      </c>
      <c r="Q47">
        <v>7925</v>
      </c>
      <c r="R47">
        <v>340</v>
      </c>
      <c r="S47" t="b">
        <v>0</v>
      </c>
      <c r="T47" t="s">
        <v>89</v>
      </c>
      <c r="U47" t="b">
        <v>0</v>
      </c>
      <c r="V47" t="s">
        <v>109</v>
      </c>
      <c r="W47" s="1">
        <v>44658.417627314811</v>
      </c>
      <c r="X47">
        <v>204</v>
      </c>
      <c r="Y47">
        <v>21</v>
      </c>
      <c r="Z47">
        <v>0</v>
      </c>
      <c r="AA47">
        <v>21</v>
      </c>
      <c r="AB47">
        <v>0</v>
      </c>
      <c r="AC47">
        <v>2</v>
      </c>
      <c r="AD47">
        <v>7</v>
      </c>
      <c r="AE47">
        <v>0</v>
      </c>
      <c r="AF47">
        <v>0</v>
      </c>
      <c r="AG47">
        <v>0</v>
      </c>
      <c r="AH47" t="s">
        <v>105</v>
      </c>
      <c r="AI47" s="1">
        <v>44658.497627314813</v>
      </c>
      <c r="AJ47">
        <v>136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</v>
      </c>
      <c r="AQ47">
        <v>0</v>
      </c>
      <c r="AR47">
        <v>0</v>
      </c>
      <c r="AS47">
        <v>0</v>
      </c>
      <c r="AT47" t="s">
        <v>89</v>
      </c>
      <c r="AU47" t="s">
        <v>89</v>
      </c>
      <c r="AV47" t="s">
        <v>89</v>
      </c>
      <c r="AW47" t="s">
        <v>89</v>
      </c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 t="s">
        <v>89</v>
      </c>
      <c r="BD47" t="s">
        <v>89</v>
      </c>
      <c r="BE47" t="s">
        <v>89</v>
      </c>
    </row>
    <row r="48" spans="1:57" x14ac:dyDescent="0.45">
      <c r="A48" t="s">
        <v>206</v>
      </c>
      <c r="B48" t="s">
        <v>81</v>
      </c>
      <c r="C48" t="s">
        <v>204</v>
      </c>
      <c r="D48" t="s">
        <v>83</v>
      </c>
      <c r="E48" s="2" t="str">
        <f>HYPERLINK("capsilon://?command=openfolder&amp;siteaddress=envoy.emaiq-na2.net&amp;folderid=FX7C4BD9B6-314D-3852-F3A2-165B148C29BF","FX2203917")</f>
        <v>FX2203917</v>
      </c>
      <c r="F48" t="s">
        <v>19</v>
      </c>
      <c r="G48" t="s">
        <v>19</v>
      </c>
      <c r="H48" t="s">
        <v>84</v>
      </c>
      <c r="I48" t="s">
        <v>207</v>
      </c>
      <c r="J48">
        <v>28</v>
      </c>
      <c r="K48" t="s">
        <v>86</v>
      </c>
      <c r="L48" t="s">
        <v>87</v>
      </c>
      <c r="M48" t="s">
        <v>88</v>
      </c>
      <c r="N48">
        <v>2</v>
      </c>
      <c r="O48" s="1">
        <v>44658.408703703702</v>
      </c>
      <c r="P48" s="1">
        <v>44658.501446759263</v>
      </c>
      <c r="Q48">
        <v>7516</v>
      </c>
      <c r="R48">
        <v>497</v>
      </c>
      <c r="S48" t="b">
        <v>0</v>
      </c>
      <c r="T48" t="s">
        <v>89</v>
      </c>
      <c r="U48" t="b">
        <v>0</v>
      </c>
      <c r="V48" t="s">
        <v>109</v>
      </c>
      <c r="W48" s="1">
        <v>44658.419571759259</v>
      </c>
      <c r="X48">
        <v>168</v>
      </c>
      <c r="Y48">
        <v>21</v>
      </c>
      <c r="Z48">
        <v>0</v>
      </c>
      <c r="AA48">
        <v>21</v>
      </c>
      <c r="AB48">
        <v>0</v>
      </c>
      <c r="AC48">
        <v>2</v>
      </c>
      <c r="AD48">
        <v>7</v>
      </c>
      <c r="AE48">
        <v>0</v>
      </c>
      <c r="AF48">
        <v>0</v>
      </c>
      <c r="AG48">
        <v>0</v>
      </c>
      <c r="AH48" t="s">
        <v>105</v>
      </c>
      <c r="AI48" s="1">
        <v>44658.501446759263</v>
      </c>
      <c r="AJ48">
        <v>329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</v>
      </c>
      <c r="AQ48">
        <v>0</v>
      </c>
      <c r="AR48">
        <v>0</v>
      </c>
      <c r="AS48">
        <v>0</v>
      </c>
      <c r="AT48" t="s">
        <v>89</v>
      </c>
      <c r="AU48" t="s">
        <v>89</v>
      </c>
      <c r="AV48" t="s">
        <v>89</v>
      </c>
      <c r="AW48" t="s">
        <v>89</v>
      </c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</row>
    <row r="49" spans="1:57" x14ac:dyDescent="0.45">
      <c r="A49" t="s">
        <v>208</v>
      </c>
      <c r="B49" t="s">
        <v>81</v>
      </c>
      <c r="C49" t="s">
        <v>209</v>
      </c>
      <c r="D49" t="s">
        <v>83</v>
      </c>
      <c r="E49" s="2" t="str">
        <f>HYPERLINK("capsilon://?command=openfolder&amp;siteaddress=envoy.emaiq-na2.net&amp;folderid=FX2E6BB2B6-810A-5FB9-19A6-10F32BAF128A","FX22031012")</f>
        <v>FX22031012</v>
      </c>
      <c r="F49" t="s">
        <v>19</v>
      </c>
      <c r="G49" t="s">
        <v>19</v>
      </c>
      <c r="H49" t="s">
        <v>84</v>
      </c>
      <c r="I49" t="s">
        <v>210</v>
      </c>
      <c r="J49">
        <v>66</v>
      </c>
      <c r="K49" t="s">
        <v>86</v>
      </c>
      <c r="L49" t="s">
        <v>87</v>
      </c>
      <c r="M49" t="s">
        <v>88</v>
      </c>
      <c r="N49">
        <v>2</v>
      </c>
      <c r="O49" s="1">
        <v>44658.433796296296</v>
      </c>
      <c r="P49" s="1">
        <v>44658.509363425925</v>
      </c>
      <c r="Q49">
        <v>5625</v>
      </c>
      <c r="R49">
        <v>904</v>
      </c>
      <c r="S49" t="b">
        <v>0</v>
      </c>
      <c r="T49" t="s">
        <v>89</v>
      </c>
      <c r="U49" t="b">
        <v>0</v>
      </c>
      <c r="V49" t="s">
        <v>117</v>
      </c>
      <c r="W49" s="1">
        <v>44658.444907407407</v>
      </c>
      <c r="X49">
        <v>564</v>
      </c>
      <c r="Y49">
        <v>52</v>
      </c>
      <c r="Z49">
        <v>0</v>
      </c>
      <c r="AA49">
        <v>52</v>
      </c>
      <c r="AB49">
        <v>0</v>
      </c>
      <c r="AC49">
        <v>37</v>
      </c>
      <c r="AD49">
        <v>14</v>
      </c>
      <c r="AE49">
        <v>0</v>
      </c>
      <c r="AF49">
        <v>0</v>
      </c>
      <c r="AG49">
        <v>0</v>
      </c>
      <c r="AH49" t="s">
        <v>105</v>
      </c>
      <c r="AI49" s="1">
        <v>44658.509363425925</v>
      </c>
      <c r="AJ49">
        <v>340</v>
      </c>
      <c r="AK49">
        <v>2</v>
      </c>
      <c r="AL49">
        <v>0</v>
      </c>
      <c r="AM49">
        <v>2</v>
      </c>
      <c r="AN49">
        <v>0</v>
      </c>
      <c r="AO49">
        <v>3</v>
      </c>
      <c r="AP49">
        <v>12</v>
      </c>
      <c r="AQ49">
        <v>0</v>
      </c>
      <c r="AR49">
        <v>0</v>
      </c>
      <c r="AS49">
        <v>0</v>
      </c>
      <c r="AT49" t="s">
        <v>89</v>
      </c>
      <c r="AU49" t="s">
        <v>89</v>
      </c>
      <c r="AV49" t="s">
        <v>89</v>
      </c>
      <c r="AW49" t="s">
        <v>89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 t="s">
        <v>89</v>
      </c>
      <c r="BD49" t="s">
        <v>89</v>
      </c>
      <c r="BE49" t="s">
        <v>89</v>
      </c>
    </row>
    <row r="50" spans="1:57" x14ac:dyDescent="0.45">
      <c r="A50" t="s">
        <v>211</v>
      </c>
      <c r="B50" t="s">
        <v>81</v>
      </c>
      <c r="C50" t="s">
        <v>209</v>
      </c>
      <c r="D50" t="s">
        <v>83</v>
      </c>
      <c r="E50" s="2" t="str">
        <f>HYPERLINK("capsilon://?command=openfolder&amp;siteaddress=envoy.emaiq-na2.net&amp;folderid=FX2E6BB2B6-810A-5FB9-19A6-10F32BAF128A","FX22031012")</f>
        <v>FX22031012</v>
      </c>
      <c r="F50" t="s">
        <v>19</v>
      </c>
      <c r="G50" t="s">
        <v>19</v>
      </c>
      <c r="H50" t="s">
        <v>84</v>
      </c>
      <c r="I50" t="s">
        <v>212</v>
      </c>
      <c r="J50">
        <v>66</v>
      </c>
      <c r="K50" t="s">
        <v>86</v>
      </c>
      <c r="L50" t="s">
        <v>87</v>
      </c>
      <c r="M50" t="s">
        <v>88</v>
      </c>
      <c r="N50">
        <v>2</v>
      </c>
      <c r="O50" s="1">
        <v>44658.433993055558</v>
      </c>
      <c r="P50" s="1">
        <v>44658.512407407405</v>
      </c>
      <c r="Q50">
        <v>6234</v>
      </c>
      <c r="R50">
        <v>541</v>
      </c>
      <c r="S50" t="b">
        <v>0</v>
      </c>
      <c r="T50" t="s">
        <v>89</v>
      </c>
      <c r="U50" t="b">
        <v>0</v>
      </c>
      <c r="V50" t="s">
        <v>117</v>
      </c>
      <c r="W50" s="1">
        <v>44658.448148148149</v>
      </c>
      <c r="X50">
        <v>279</v>
      </c>
      <c r="Y50">
        <v>52</v>
      </c>
      <c r="Z50">
        <v>0</v>
      </c>
      <c r="AA50">
        <v>52</v>
      </c>
      <c r="AB50">
        <v>0</v>
      </c>
      <c r="AC50">
        <v>34</v>
      </c>
      <c r="AD50">
        <v>14</v>
      </c>
      <c r="AE50">
        <v>0</v>
      </c>
      <c r="AF50">
        <v>0</v>
      </c>
      <c r="AG50">
        <v>0</v>
      </c>
      <c r="AH50" t="s">
        <v>105</v>
      </c>
      <c r="AI50" s="1">
        <v>44658.512407407405</v>
      </c>
      <c r="AJ50">
        <v>262</v>
      </c>
      <c r="AK50">
        <v>2</v>
      </c>
      <c r="AL50">
        <v>0</v>
      </c>
      <c r="AM50">
        <v>2</v>
      </c>
      <c r="AN50">
        <v>0</v>
      </c>
      <c r="AO50">
        <v>1</v>
      </c>
      <c r="AP50">
        <v>12</v>
      </c>
      <c r="AQ50">
        <v>0</v>
      </c>
      <c r="AR50">
        <v>0</v>
      </c>
      <c r="AS50">
        <v>0</v>
      </c>
      <c r="AT50" t="s">
        <v>89</v>
      </c>
      <c r="AU50" t="s">
        <v>89</v>
      </c>
      <c r="AV50" t="s">
        <v>89</v>
      </c>
      <c r="AW50" t="s">
        <v>89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 t="s">
        <v>89</v>
      </c>
      <c r="BD50" t="s">
        <v>89</v>
      </c>
      <c r="BE50" t="s">
        <v>89</v>
      </c>
    </row>
    <row r="51" spans="1:57" x14ac:dyDescent="0.45">
      <c r="A51" t="s">
        <v>213</v>
      </c>
      <c r="B51" t="s">
        <v>81</v>
      </c>
      <c r="C51" t="s">
        <v>214</v>
      </c>
      <c r="D51" t="s">
        <v>83</v>
      </c>
      <c r="E51" s="2" t="str">
        <f>HYPERLINK("capsilon://?command=openfolder&amp;siteaddress=envoy.emaiq-na2.net&amp;folderid=FX2622379F-486F-2FBA-2096-672039BE0D9A","FX22031369")</f>
        <v>FX22031369</v>
      </c>
      <c r="F51" t="s">
        <v>19</v>
      </c>
      <c r="G51" t="s">
        <v>19</v>
      </c>
      <c r="H51" t="s">
        <v>84</v>
      </c>
      <c r="I51" t="s">
        <v>215</v>
      </c>
      <c r="J51">
        <v>66</v>
      </c>
      <c r="K51" t="s">
        <v>86</v>
      </c>
      <c r="L51" t="s">
        <v>87</v>
      </c>
      <c r="M51" t="s">
        <v>88</v>
      </c>
      <c r="N51">
        <v>1</v>
      </c>
      <c r="O51" s="1">
        <v>44658.474490740744</v>
      </c>
      <c r="P51" s="1">
        <v>44658.486875000002</v>
      </c>
      <c r="Q51">
        <v>846</v>
      </c>
      <c r="R51">
        <v>224</v>
      </c>
      <c r="S51" t="b">
        <v>0</v>
      </c>
      <c r="T51" t="s">
        <v>89</v>
      </c>
      <c r="U51" t="b">
        <v>0</v>
      </c>
      <c r="V51" t="s">
        <v>121</v>
      </c>
      <c r="W51" s="1">
        <v>44658.486875000002</v>
      </c>
      <c r="X51">
        <v>224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66</v>
      </c>
      <c r="AE51">
        <v>61</v>
      </c>
      <c r="AF51">
        <v>0</v>
      </c>
      <c r="AG51">
        <v>2</v>
      </c>
      <c r="AH51" t="s">
        <v>89</v>
      </c>
      <c r="AI51" t="s">
        <v>89</v>
      </c>
      <c r="AJ51" t="s">
        <v>89</v>
      </c>
      <c r="AK51" t="s">
        <v>89</v>
      </c>
      <c r="AL51" t="s">
        <v>89</v>
      </c>
      <c r="AM51" t="s">
        <v>89</v>
      </c>
      <c r="AN51" t="s">
        <v>89</v>
      </c>
      <c r="AO51" t="s">
        <v>89</v>
      </c>
      <c r="AP51" t="s">
        <v>89</v>
      </c>
      <c r="AQ51" t="s">
        <v>89</v>
      </c>
      <c r="AR51" t="s">
        <v>89</v>
      </c>
      <c r="AS51" t="s">
        <v>89</v>
      </c>
      <c r="AT51" t="s">
        <v>89</v>
      </c>
      <c r="AU51" t="s">
        <v>89</v>
      </c>
      <c r="AV51" t="s">
        <v>89</v>
      </c>
      <c r="AW51" t="s">
        <v>89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 t="s">
        <v>89</v>
      </c>
      <c r="BD51" t="s">
        <v>89</v>
      </c>
      <c r="BE51" t="s">
        <v>89</v>
      </c>
    </row>
    <row r="52" spans="1:57" x14ac:dyDescent="0.45">
      <c r="A52" t="s">
        <v>216</v>
      </c>
      <c r="B52" t="s">
        <v>81</v>
      </c>
      <c r="C52" t="s">
        <v>217</v>
      </c>
      <c r="D52" t="s">
        <v>83</v>
      </c>
      <c r="E52" s="2" t="str">
        <f>HYPERLINK("capsilon://?command=openfolder&amp;siteaddress=envoy.emaiq-na2.net&amp;folderid=FX21499E75-5C04-CE08-9143-00D5F09E48DC","FX2203563")</f>
        <v>FX2203563</v>
      </c>
      <c r="F52" t="s">
        <v>19</v>
      </c>
      <c r="G52" t="s">
        <v>19</v>
      </c>
      <c r="H52" t="s">
        <v>84</v>
      </c>
      <c r="I52" t="s">
        <v>218</v>
      </c>
      <c r="J52">
        <v>66</v>
      </c>
      <c r="K52" t="s">
        <v>86</v>
      </c>
      <c r="L52" t="s">
        <v>87</v>
      </c>
      <c r="M52" t="s">
        <v>88</v>
      </c>
      <c r="N52">
        <v>2</v>
      </c>
      <c r="O52" s="1">
        <v>44658.474537037036</v>
      </c>
      <c r="P52" s="1">
        <v>44658.514560185184</v>
      </c>
      <c r="Q52">
        <v>3010</v>
      </c>
      <c r="R52">
        <v>448</v>
      </c>
      <c r="S52" t="b">
        <v>0</v>
      </c>
      <c r="T52" t="s">
        <v>89</v>
      </c>
      <c r="U52" t="b">
        <v>0</v>
      </c>
      <c r="V52" t="s">
        <v>121</v>
      </c>
      <c r="W52" s="1">
        <v>44658.489930555559</v>
      </c>
      <c r="X52">
        <v>263</v>
      </c>
      <c r="Y52">
        <v>52</v>
      </c>
      <c r="Z52">
        <v>0</v>
      </c>
      <c r="AA52">
        <v>52</v>
      </c>
      <c r="AB52">
        <v>0</v>
      </c>
      <c r="AC52">
        <v>27</v>
      </c>
      <c r="AD52">
        <v>14</v>
      </c>
      <c r="AE52">
        <v>0</v>
      </c>
      <c r="AF52">
        <v>0</v>
      </c>
      <c r="AG52">
        <v>0</v>
      </c>
      <c r="AH52" t="s">
        <v>105</v>
      </c>
      <c r="AI52" s="1">
        <v>44658.514560185184</v>
      </c>
      <c r="AJ52">
        <v>185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14</v>
      </c>
      <c r="AQ52">
        <v>0</v>
      </c>
      <c r="AR52">
        <v>0</v>
      </c>
      <c r="AS52">
        <v>0</v>
      </c>
      <c r="AT52" t="s">
        <v>89</v>
      </c>
      <c r="AU52" t="s">
        <v>89</v>
      </c>
      <c r="AV52" t="s">
        <v>89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</row>
    <row r="53" spans="1:57" x14ac:dyDescent="0.45">
      <c r="A53" t="s">
        <v>219</v>
      </c>
      <c r="B53" t="s">
        <v>81</v>
      </c>
      <c r="C53" t="s">
        <v>220</v>
      </c>
      <c r="D53" t="s">
        <v>83</v>
      </c>
      <c r="E53" s="2" t="str">
        <f>HYPERLINK("capsilon://?command=openfolder&amp;siteaddress=envoy.emaiq-na2.net&amp;folderid=FXEEAA346A-E588-3AF3-48C5-7BB48A709DC2","FX2203947")</f>
        <v>FX2203947</v>
      </c>
      <c r="F53" t="s">
        <v>19</v>
      </c>
      <c r="G53" t="s">
        <v>19</v>
      </c>
      <c r="H53" t="s">
        <v>84</v>
      </c>
      <c r="I53" t="s">
        <v>221</v>
      </c>
      <c r="J53">
        <v>71</v>
      </c>
      <c r="K53" t="s">
        <v>86</v>
      </c>
      <c r="L53" t="s">
        <v>87</v>
      </c>
      <c r="M53" t="s">
        <v>88</v>
      </c>
      <c r="N53">
        <v>2</v>
      </c>
      <c r="O53" s="1">
        <v>44658.477071759262</v>
      </c>
      <c r="P53" s="1">
        <v>44658.518125000002</v>
      </c>
      <c r="Q53">
        <v>3053</v>
      </c>
      <c r="R53">
        <v>494</v>
      </c>
      <c r="S53" t="b">
        <v>0</v>
      </c>
      <c r="T53" t="s">
        <v>89</v>
      </c>
      <c r="U53" t="b">
        <v>0</v>
      </c>
      <c r="V53" t="s">
        <v>121</v>
      </c>
      <c r="W53" s="1">
        <v>44658.492106481484</v>
      </c>
      <c r="X53">
        <v>187</v>
      </c>
      <c r="Y53">
        <v>33</v>
      </c>
      <c r="Z53">
        <v>0</v>
      </c>
      <c r="AA53">
        <v>33</v>
      </c>
      <c r="AB53">
        <v>0</v>
      </c>
      <c r="AC53">
        <v>2</v>
      </c>
      <c r="AD53">
        <v>38</v>
      </c>
      <c r="AE53">
        <v>0</v>
      </c>
      <c r="AF53">
        <v>0</v>
      </c>
      <c r="AG53">
        <v>0</v>
      </c>
      <c r="AH53" t="s">
        <v>105</v>
      </c>
      <c r="AI53" s="1">
        <v>44658.518125000002</v>
      </c>
      <c r="AJ53">
        <v>307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37</v>
      </c>
      <c r="AQ53">
        <v>0</v>
      </c>
      <c r="AR53">
        <v>0</v>
      </c>
      <c r="AS53">
        <v>0</v>
      </c>
      <c r="AT53" t="s">
        <v>89</v>
      </c>
      <c r="AU53" t="s">
        <v>89</v>
      </c>
      <c r="AV53" t="s">
        <v>89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</row>
    <row r="54" spans="1:57" x14ac:dyDescent="0.45">
      <c r="A54" t="s">
        <v>222</v>
      </c>
      <c r="B54" t="s">
        <v>81</v>
      </c>
      <c r="C54" t="s">
        <v>220</v>
      </c>
      <c r="D54" t="s">
        <v>83</v>
      </c>
      <c r="E54" s="2" t="str">
        <f>HYPERLINK("capsilon://?command=openfolder&amp;siteaddress=envoy.emaiq-na2.net&amp;folderid=FXEEAA346A-E588-3AF3-48C5-7BB48A709DC2","FX2203947")</f>
        <v>FX2203947</v>
      </c>
      <c r="F54" t="s">
        <v>19</v>
      </c>
      <c r="G54" t="s">
        <v>19</v>
      </c>
      <c r="H54" t="s">
        <v>84</v>
      </c>
      <c r="I54" t="s">
        <v>223</v>
      </c>
      <c r="J54">
        <v>55</v>
      </c>
      <c r="K54" t="s">
        <v>86</v>
      </c>
      <c r="L54" t="s">
        <v>87</v>
      </c>
      <c r="M54" t="s">
        <v>88</v>
      </c>
      <c r="N54">
        <v>2</v>
      </c>
      <c r="O54" s="1">
        <v>44658.477835648147</v>
      </c>
      <c r="P54" s="1">
        <v>44658.520578703705</v>
      </c>
      <c r="Q54">
        <v>3324</v>
      </c>
      <c r="R54">
        <v>369</v>
      </c>
      <c r="S54" t="b">
        <v>0</v>
      </c>
      <c r="T54" t="s">
        <v>89</v>
      </c>
      <c r="U54" t="b">
        <v>0</v>
      </c>
      <c r="V54" t="s">
        <v>95</v>
      </c>
      <c r="W54" s="1">
        <v>44658.492337962962</v>
      </c>
      <c r="X54">
        <v>146</v>
      </c>
      <c r="Y54">
        <v>0</v>
      </c>
      <c r="Z54">
        <v>0</v>
      </c>
      <c r="AA54">
        <v>0</v>
      </c>
      <c r="AB54">
        <v>50</v>
      </c>
      <c r="AC54">
        <v>4</v>
      </c>
      <c r="AD54">
        <v>55</v>
      </c>
      <c r="AE54">
        <v>0</v>
      </c>
      <c r="AF54">
        <v>0</v>
      </c>
      <c r="AG54">
        <v>0</v>
      </c>
      <c r="AH54" t="s">
        <v>105</v>
      </c>
      <c r="AI54" s="1">
        <v>44658.520578703705</v>
      </c>
      <c r="AJ54">
        <v>211</v>
      </c>
      <c r="AK54">
        <v>0</v>
      </c>
      <c r="AL54">
        <v>0</v>
      </c>
      <c r="AM54">
        <v>0</v>
      </c>
      <c r="AN54">
        <v>50</v>
      </c>
      <c r="AO54">
        <v>0</v>
      </c>
      <c r="AP54">
        <v>55</v>
      </c>
      <c r="AQ54">
        <v>0</v>
      </c>
      <c r="AR54">
        <v>0</v>
      </c>
      <c r="AS54">
        <v>0</v>
      </c>
      <c r="AT54" t="s">
        <v>89</v>
      </c>
      <c r="AU54" t="s">
        <v>89</v>
      </c>
      <c r="AV54" t="s">
        <v>89</v>
      </c>
      <c r="AW54" t="s">
        <v>89</v>
      </c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</row>
    <row r="55" spans="1:57" x14ac:dyDescent="0.45">
      <c r="A55" t="s">
        <v>224</v>
      </c>
      <c r="B55" t="s">
        <v>81</v>
      </c>
      <c r="C55" t="s">
        <v>214</v>
      </c>
      <c r="D55" t="s">
        <v>83</v>
      </c>
      <c r="E55" s="2" t="str">
        <f>HYPERLINK("capsilon://?command=openfolder&amp;siteaddress=envoy.emaiq-na2.net&amp;folderid=FX2622379F-486F-2FBA-2096-672039BE0D9A","FX22031369")</f>
        <v>FX22031369</v>
      </c>
      <c r="F55" t="s">
        <v>19</v>
      </c>
      <c r="G55" t="s">
        <v>19</v>
      </c>
      <c r="H55" t="s">
        <v>84</v>
      </c>
      <c r="I55" t="s">
        <v>215</v>
      </c>
      <c r="J55">
        <v>127</v>
      </c>
      <c r="K55" t="s">
        <v>86</v>
      </c>
      <c r="L55" t="s">
        <v>87</v>
      </c>
      <c r="M55" t="s">
        <v>88</v>
      </c>
      <c r="N55">
        <v>2</v>
      </c>
      <c r="O55" s="1">
        <v>44658.487928240742</v>
      </c>
      <c r="P55" s="1">
        <v>44658.505416666667</v>
      </c>
      <c r="Q55">
        <v>195</v>
      </c>
      <c r="R55">
        <v>1316</v>
      </c>
      <c r="S55" t="b">
        <v>0</v>
      </c>
      <c r="T55" t="s">
        <v>89</v>
      </c>
      <c r="U55" t="b">
        <v>1</v>
      </c>
      <c r="V55" t="s">
        <v>225</v>
      </c>
      <c r="W55" s="1">
        <v>44658.500509259262</v>
      </c>
      <c r="X55">
        <v>974</v>
      </c>
      <c r="Y55">
        <v>97</v>
      </c>
      <c r="Z55">
        <v>0</v>
      </c>
      <c r="AA55">
        <v>97</v>
      </c>
      <c r="AB55">
        <v>0</v>
      </c>
      <c r="AC55">
        <v>55</v>
      </c>
      <c r="AD55">
        <v>30</v>
      </c>
      <c r="AE55">
        <v>0</v>
      </c>
      <c r="AF55">
        <v>0</v>
      </c>
      <c r="AG55">
        <v>0</v>
      </c>
      <c r="AH55" t="s">
        <v>105</v>
      </c>
      <c r="AI55" s="1">
        <v>44658.505416666667</v>
      </c>
      <c r="AJ55">
        <v>342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30</v>
      </c>
      <c r="AQ55">
        <v>0</v>
      </c>
      <c r="AR55">
        <v>0</v>
      </c>
      <c r="AS55">
        <v>0</v>
      </c>
      <c r="AT55" t="s">
        <v>89</v>
      </c>
      <c r="AU55" t="s">
        <v>89</v>
      </c>
      <c r="AV55" t="s">
        <v>89</v>
      </c>
      <c r="AW55" t="s">
        <v>89</v>
      </c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</row>
    <row r="56" spans="1:57" x14ac:dyDescent="0.45">
      <c r="A56" t="s">
        <v>226</v>
      </c>
      <c r="B56" t="s">
        <v>81</v>
      </c>
      <c r="C56" t="s">
        <v>227</v>
      </c>
      <c r="D56" t="s">
        <v>83</v>
      </c>
      <c r="E56" s="2" t="str">
        <f>HYPERLINK("capsilon://?command=openfolder&amp;siteaddress=envoy.emaiq-na2.net&amp;folderid=FX1795D41F-562E-DB56-A513-73AAC9E1F392","FX22031237")</f>
        <v>FX22031237</v>
      </c>
      <c r="F56" t="s">
        <v>19</v>
      </c>
      <c r="G56" t="s">
        <v>19</v>
      </c>
      <c r="H56" t="s">
        <v>84</v>
      </c>
      <c r="I56" t="s">
        <v>228</v>
      </c>
      <c r="J56">
        <v>30</v>
      </c>
      <c r="K56" t="s">
        <v>86</v>
      </c>
      <c r="L56" t="s">
        <v>87</v>
      </c>
      <c r="M56" t="s">
        <v>88</v>
      </c>
      <c r="N56">
        <v>2</v>
      </c>
      <c r="O56" s="1">
        <v>44658.535046296296</v>
      </c>
      <c r="P56" s="1">
        <v>44658.550729166665</v>
      </c>
      <c r="Q56">
        <v>1077</v>
      </c>
      <c r="R56">
        <v>278</v>
      </c>
      <c r="S56" t="b">
        <v>0</v>
      </c>
      <c r="T56" t="s">
        <v>89</v>
      </c>
      <c r="U56" t="b">
        <v>0</v>
      </c>
      <c r="V56" t="s">
        <v>90</v>
      </c>
      <c r="W56" s="1">
        <v>44658.538657407407</v>
      </c>
      <c r="X56">
        <v>158</v>
      </c>
      <c r="Y56">
        <v>9</v>
      </c>
      <c r="Z56">
        <v>0</v>
      </c>
      <c r="AA56">
        <v>9</v>
      </c>
      <c r="AB56">
        <v>0</v>
      </c>
      <c r="AC56">
        <v>2</v>
      </c>
      <c r="AD56">
        <v>21</v>
      </c>
      <c r="AE56">
        <v>0</v>
      </c>
      <c r="AF56">
        <v>0</v>
      </c>
      <c r="AG56">
        <v>0</v>
      </c>
      <c r="AH56" t="s">
        <v>105</v>
      </c>
      <c r="AI56" s="1">
        <v>44658.550729166665</v>
      </c>
      <c r="AJ56">
        <v>120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21</v>
      </c>
      <c r="AQ56">
        <v>0</v>
      </c>
      <c r="AR56">
        <v>0</v>
      </c>
      <c r="AS56">
        <v>0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</row>
    <row r="57" spans="1:57" x14ac:dyDescent="0.45">
      <c r="A57" t="s">
        <v>229</v>
      </c>
      <c r="B57" t="s">
        <v>81</v>
      </c>
      <c r="C57" t="s">
        <v>214</v>
      </c>
      <c r="D57" t="s">
        <v>83</v>
      </c>
      <c r="E57" s="2" t="str">
        <f>HYPERLINK("capsilon://?command=openfolder&amp;siteaddress=envoy.emaiq-na2.net&amp;folderid=FX2622379F-486F-2FBA-2096-672039BE0D9A","FX22031369")</f>
        <v>FX22031369</v>
      </c>
      <c r="F57" t="s">
        <v>19</v>
      </c>
      <c r="G57" t="s">
        <v>19</v>
      </c>
      <c r="H57" t="s">
        <v>84</v>
      </c>
      <c r="I57" t="s">
        <v>230</v>
      </c>
      <c r="J57">
        <v>66</v>
      </c>
      <c r="K57" t="s">
        <v>86</v>
      </c>
      <c r="L57" t="s">
        <v>87</v>
      </c>
      <c r="M57" t="s">
        <v>88</v>
      </c>
      <c r="N57">
        <v>2</v>
      </c>
      <c r="O57" s="1">
        <v>44658.589305555557</v>
      </c>
      <c r="P57" s="1">
        <v>44658.629062499997</v>
      </c>
      <c r="Q57">
        <v>3309</v>
      </c>
      <c r="R57">
        <v>126</v>
      </c>
      <c r="S57" t="b">
        <v>0</v>
      </c>
      <c r="T57" t="s">
        <v>89</v>
      </c>
      <c r="U57" t="b">
        <v>0</v>
      </c>
      <c r="V57" t="s">
        <v>231</v>
      </c>
      <c r="W57" s="1">
        <v>44658.618148148147</v>
      </c>
      <c r="X57">
        <v>59</v>
      </c>
      <c r="Y57">
        <v>0</v>
      </c>
      <c r="Z57">
        <v>0</v>
      </c>
      <c r="AA57">
        <v>0</v>
      </c>
      <c r="AB57">
        <v>52</v>
      </c>
      <c r="AC57">
        <v>0</v>
      </c>
      <c r="AD57">
        <v>66</v>
      </c>
      <c r="AE57">
        <v>0</v>
      </c>
      <c r="AF57">
        <v>0</v>
      </c>
      <c r="AG57">
        <v>0</v>
      </c>
      <c r="AH57" t="s">
        <v>105</v>
      </c>
      <c r="AI57" s="1">
        <v>44658.629062499997</v>
      </c>
      <c r="AJ57">
        <v>28</v>
      </c>
      <c r="AK57">
        <v>0</v>
      </c>
      <c r="AL57">
        <v>0</v>
      </c>
      <c r="AM57">
        <v>0</v>
      </c>
      <c r="AN57">
        <v>52</v>
      </c>
      <c r="AO57">
        <v>0</v>
      </c>
      <c r="AP57">
        <v>66</v>
      </c>
      <c r="AQ57">
        <v>0</v>
      </c>
      <c r="AR57">
        <v>0</v>
      </c>
      <c r="AS57">
        <v>0</v>
      </c>
      <c r="AT57" t="s">
        <v>89</v>
      </c>
      <c r="AU57" t="s">
        <v>89</v>
      </c>
      <c r="AV57" t="s">
        <v>89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</row>
    <row r="58" spans="1:57" x14ac:dyDescent="0.45">
      <c r="A58" t="s">
        <v>232</v>
      </c>
      <c r="B58" t="s">
        <v>81</v>
      </c>
      <c r="C58" t="s">
        <v>233</v>
      </c>
      <c r="D58" t="s">
        <v>83</v>
      </c>
      <c r="E58" s="2" t="str">
        <f>HYPERLINK("capsilon://?command=openfolder&amp;siteaddress=envoy.emaiq-na2.net&amp;folderid=FX74C9742E-41FF-3D75-E6BE-212E72928559","FX2201569")</f>
        <v>FX2201569</v>
      </c>
      <c r="F58" t="s">
        <v>19</v>
      </c>
      <c r="G58" t="s">
        <v>19</v>
      </c>
      <c r="H58" t="s">
        <v>84</v>
      </c>
      <c r="I58" t="s">
        <v>234</v>
      </c>
      <c r="J58">
        <v>28</v>
      </c>
      <c r="K58" t="s">
        <v>86</v>
      </c>
      <c r="L58" t="s">
        <v>87</v>
      </c>
      <c r="M58" t="s">
        <v>88</v>
      </c>
      <c r="N58">
        <v>2</v>
      </c>
      <c r="O58" s="1">
        <v>44658.726805555554</v>
      </c>
      <c r="P58" s="1">
        <v>44658.755648148152</v>
      </c>
      <c r="Q58">
        <v>1847</v>
      </c>
      <c r="R58">
        <v>645</v>
      </c>
      <c r="S58" t="b">
        <v>0</v>
      </c>
      <c r="T58" t="s">
        <v>89</v>
      </c>
      <c r="U58" t="b">
        <v>0</v>
      </c>
      <c r="V58" t="s">
        <v>95</v>
      </c>
      <c r="W58" s="1">
        <v>44658.731805555559</v>
      </c>
      <c r="X58">
        <v>314</v>
      </c>
      <c r="Y58">
        <v>21</v>
      </c>
      <c r="Z58">
        <v>0</v>
      </c>
      <c r="AA58">
        <v>21</v>
      </c>
      <c r="AB58">
        <v>0</v>
      </c>
      <c r="AC58">
        <v>17</v>
      </c>
      <c r="AD58">
        <v>7</v>
      </c>
      <c r="AE58">
        <v>0</v>
      </c>
      <c r="AF58">
        <v>0</v>
      </c>
      <c r="AG58">
        <v>0</v>
      </c>
      <c r="AH58" t="s">
        <v>105</v>
      </c>
      <c r="AI58" s="1">
        <v>44658.755648148152</v>
      </c>
      <c r="AJ58">
        <v>331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6</v>
      </c>
      <c r="AQ58">
        <v>0</v>
      </c>
      <c r="AR58">
        <v>0</v>
      </c>
      <c r="AS58">
        <v>0</v>
      </c>
      <c r="AT58" t="s">
        <v>89</v>
      </c>
      <c r="AU58" t="s">
        <v>89</v>
      </c>
      <c r="AV58" t="s">
        <v>89</v>
      </c>
      <c r="AW58" t="s">
        <v>89</v>
      </c>
      <c r="AX58" t="s">
        <v>89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</row>
    <row r="59" spans="1:57" x14ac:dyDescent="0.45">
      <c r="A59" t="s">
        <v>235</v>
      </c>
      <c r="B59" t="s">
        <v>81</v>
      </c>
      <c r="C59" t="s">
        <v>236</v>
      </c>
      <c r="D59" t="s">
        <v>83</v>
      </c>
      <c r="E59" s="2" t="str">
        <f>HYPERLINK("capsilon://?command=openfolder&amp;siteaddress=envoy.emaiq-na2.net&amp;folderid=FXFBABFE9A-1452-4213-C22B-05DF60465469","FX2203867")</f>
        <v>FX2203867</v>
      </c>
      <c r="F59" t="s">
        <v>19</v>
      </c>
      <c r="G59" t="s">
        <v>19</v>
      </c>
      <c r="H59" t="s">
        <v>84</v>
      </c>
      <c r="I59" t="s">
        <v>237</v>
      </c>
      <c r="J59">
        <v>66</v>
      </c>
      <c r="K59" t="s">
        <v>86</v>
      </c>
      <c r="L59" t="s">
        <v>87</v>
      </c>
      <c r="M59" t="s">
        <v>88</v>
      </c>
      <c r="N59">
        <v>2</v>
      </c>
      <c r="O59" s="1">
        <v>44658.818171296298</v>
      </c>
      <c r="P59" s="1">
        <v>44659.093506944446</v>
      </c>
      <c r="Q59">
        <v>22040</v>
      </c>
      <c r="R59">
        <v>1749</v>
      </c>
      <c r="S59" t="b">
        <v>0</v>
      </c>
      <c r="T59" t="s">
        <v>89</v>
      </c>
      <c r="U59" t="b">
        <v>0</v>
      </c>
      <c r="V59" t="s">
        <v>238</v>
      </c>
      <c r="W59" s="1">
        <v>44658.955671296295</v>
      </c>
      <c r="X59">
        <v>1326</v>
      </c>
      <c r="Y59">
        <v>52</v>
      </c>
      <c r="Z59">
        <v>0</v>
      </c>
      <c r="AA59">
        <v>52</v>
      </c>
      <c r="AB59">
        <v>0</v>
      </c>
      <c r="AC59">
        <v>34</v>
      </c>
      <c r="AD59">
        <v>14</v>
      </c>
      <c r="AE59">
        <v>0</v>
      </c>
      <c r="AF59">
        <v>0</v>
      </c>
      <c r="AG59">
        <v>0</v>
      </c>
      <c r="AH59" t="s">
        <v>91</v>
      </c>
      <c r="AI59" s="1">
        <v>44659.093506944446</v>
      </c>
      <c r="AJ59">
        <v>423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14</v>
      </c>
      <c r="AQ59">
        <v>0</v>
      </c>
      <c r="AR59">
        <v>0</v>
      </c>
      <c r="AS59">
        <v>0</v>
      </c>
      <c r="AT59" t="s">
        <v>89</v>
      </c>
      <c r="AU59" t="s">
        <v>89</v>
      </c>
      <c r="AV59" t="s">
        <v>89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</row>
    <row r="60" spans="1:57" x14ac:dyDescent="0.45">
      <c r="A60" t="s">
        <v>239</v>
      </c>
      <c r="B60" t="s">
        <v>81</v>
      </c>
      <c r="C60" t="s">
        <v>240</v>
      </c>
      <c r="D60" t="s">
        <v>83</v>
      </c>
      <c r="E60" s="2" t="str">
        <f>HYPERLINK("capsilon://?command=openfolder&amp;siteaddress=envoy.emaiq-na2.net&amp;folderid=FX1FAEC59D-5FE1-87BB-3082-D496F4FF74C8","FX2203686")</f>
        <v>FX2203686</v>
      </c>
      <c r="F60" t="s">
        <v>19</v>
      </c>
      <c r="G60" t="s">
        <v>19</v>
      </c>
      <c r="H60" t="s">
        <v>84</v>
      </c>
      <c r="I60" t="s">
        <v>241</v>
      </c>
      <c r="J60">
        <v>79</v>
      </c>
      <c r="K60" t="s">
        <v>86</v>
      </c>
      <c r="L60" t="s">
        <v>87</v>
      </c>
      <c r="M60" t="s">
        <v>88</v>
      </c>
      <c r="N60">
        <v>2</v>
      </c>
      <c r="O60" s="1">
        <v>44659.377627314818</v>
      </c>
      <c r="P60" s="1">
        <v>44659.514861111114</v>
      </c>
      <c r="Q60">
        <v>10201</v>
      </c>
      <c r="R60">
        <v>1656</v>
      </c>
      <c r="S60" t="b">
        <v>0</v>
      </c>
      <c r="T60" t="s">
        <v>89</v>
      </c>
      <c r="U60" t="b">
        <v>0</v>
      </c>
      <c r="V60" t="s">
        <v>117</v>
      </c>
      <c r="W60" s="1">
        <v>44659.389652777776</v>
      </c>
      <c r="X60">
        <v>588</v>
      </c>
      <c r="Y60">
        <v>79</v>
      </c>
      <c r="Z60">
        <v>0</v>
      </c>
      <c r="AA60">
        <v>79</v>
      </c>
      <c r="AB60">
        <v>0</v>
      </c>
      <c r="AC60">
        <v>41</v>
      </c>
      <c r="AD60">
        <v>0</v>
      </c>
      <c r="AE60">
        <v>0</v>
      </c>
      <c r="AF60">
        <v>0</v>
      </c>
      <c r="AG60">
        <v>0</v>
      </c>
      <c r="AH60" t="s">
        <v>105</v>
      </c>
      <c r="AI60" s="1">
        <v>44659.514861111114</v>
      </c>
      <c r="AJ60">
        <v>242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89</v>
      </c>
      <c r="AU60" t="s">
        <v>89</v>
      </c>
      <c r="AV60" t="s">
        <v>89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</row>
    <row r="61" spans="1:57" x14ac:dyDescent="0.45">
      <c r="A61" t="s">
        <v>242</v>
      </c>
      <c r="B61" t="s">
        <v>81</v>
      </c>
      <c r="C61" t="s">
        <v>240</v>
      </c>
      <c r="D61" t="s">
        <v>83</v>
      </c>
      <c r="E61" s="2" t="str">
        <f>HYPERLINK("capsilon://?command=openfolder&amp;siteaddress=envoy.emaiq-na2.net&amp;folderid=FX1FAEC59D-5FE1-87BB-3082-D496F4FF74C8","FX2203686")</f>
        <v>FX2203686</v>
      </c>
      <c r="F61" t="s">
        <v>19</v>
      </c>
      <c r="G61" t="s">
        <v>19</v>
      </c>
      <c r="H61" t="s">
        <v>84</v>
      </c>
      <c r="I61" t="s">
        <v>243</v>
      </c>
      <c r="J61">
        <v>79</v>
      </c>
      <c r="K61" t="s">
        <v>86</v>
      </c>
      <c r="L61" t="s">
        <v>87</v>
      </c>
      <c r="M61" t="s">
        <v>88</v>
      </c>
      <c r="N61">
        <v>2</v>
      </c>
      <c r="O61" s="1">
        <v>44659.384421296294</v>
      </c>
      <c r="P61" s="1">
        <v>44659.509004629632</v>
      </c>
      <c r="Q61">
        <v>9521</v>
      </c>
      <c r="R61">
        <v>1243</v>
      </c>
      <c r="S61" t="b">
        <v>0</v>
      </c>
      <c r="T61" t="s">
        <v>89</v>
      </c>
      <c r="U61" t="b">
        <v>0</v>
      </c>
      <c r="V61" t="s">
        <v>117</v>
      </c>
      <c r="W61" s="1">
        <v>44659.395879629628</v>
      </c>
      <c r="X61">
        <v>537</v>
      </c>
      <c r="Y61">
        <v>79</v>
      </c>
      <c r="Z61">
        <v>0</v>
      </c>
      <c r="AA61">
        <v>79</v>
      </c>
      <c r="AB61">
        <v>0</v>
      </c>
      <c r="AC61">
        <v>41</v>
      </c>
      <c r="AD61">
        <v>0</v>
      </c>
      <c r="AE61">
        <v>0</v>
      </c>
      <c r="AF61">
        <v>0</v>
      </c>
      <c r="AG61">
        <v>0</v>
      </c>
      <c r="AH61" t="s">
        <v>244</v>
      </c>
      <c r="AI61" s="1">
        <v>44659.509004629632</v>
      </c>
      <c r="AJ61">
        <v>675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89</v>
      </c>
      <c r="AU61" t="s">
        <v>89</v>
      </c>
      <c r="AV61" t="s">
        <v>89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</row>
    <row r="62" spans="1:57" x14ac:dyDescent="0.45">
      <c r="A62" t="s">
        <v>245</v>
      </c>
      <c r="B62" t="s">
        <v>81</v>
      </c>
      <c r="C62" t="s">
        <v>240</v>
      </c>
      <c r="D62" t="s">
        <v>83</v>
      </c>
      <c r="E62" s="2" t="str">
        <f>HYPERLINK("capsilon://?command=openfolder&amp;siteaddress=envoy.emaiq-na2.net&amp;folderid=FX1FAEC59D-5FE1-87BB-3082-D496F4FF74C8","FX2203686")</f>
        <v>FX2203686</v>
      </c>
      <c r="F62" t="s">
        <v>19</v>
      </c>
      <c r="G62" t="s">
        <v>19</v>
      </c>
      <c r="H62" t="s">
        <v>84</v>
      </c>
      <c r="I62" t="s">
        <v>246</v>
      </c>
      <c r="J62">
        <v>79</v>
      </c>
      <c r="K62" t="s">
        <v>86</v>
      </c>
      <c r="L62" t="s">
        <v>87</v>
      </c>
      <c r="M62" t="s">
        <v>88</v>
      </c>
      <c r="N62">
        <v>2</v>
      </c>
      <c r="O62" s="1">
        <v>44659.386759259258</v>
      </c>
      <c r="P62" s="1">
        <v>44659.518287037034</v>
      </c>
      <c r="Q62">
        <v>10696</v>
      </c>
      <c r="R62">
        <v>668</v>
      </c>
      <c r="S62" t="b">
        <v>0</v>
      </c>
      <c r="T62" t="s">
        <v>89</v>
      </c>
      <c r="U62" t="b">
        <v>0</v>
      </c>
      <c r="V62" t="s">
        <v>117</v>
      </c>
      <c r="W62" s="1">
        <v>44659.400208333333</v>
      </c>
      <c r="X62">
        <v>373</v>
      </c>
      <c r="Y62">
        <v>79</v>
      </c>
      <c r="Z62">
        <v>0</v>
      </c>
      <c r="AA62">
        <v>79</v>
      </c>
      <c r="AB62">
        <v>0</v>
      </c>
      <c r="AC62">
        <v>41</v>
      </c>
      <c r="AD62">
        <v>0</v>
      </c>
      <c r="AE62">
        <v>0</v>
      </c>
      <c r="AF62">
        <v>0</v>
      </c>
      <c r="AG62">
        <v>0</v>
      </c>
      <c r="AH62" t="s">
        <v>105</v>
      </c>
      <c r="AI62" s="1">
        <v>44659.518287037034</v>
      </c>
      <c r="AJ62">
        <v>295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</row>
    <row r="63" spans="1:57" x14ac:dyDescent="0.45">
      <c r="A63" t="s">
        <v>247</v>
      </c>
      <c r="B63" t="s">
        <v>81</v>
      </c>
      <c r="C63" t="s">
        <v>248</v>
      </c>
      <c r="D63" t="s">
        <v>83</v>
      </c>
      <c r="E63" s="2" t="str">
        <f>HYPERLINK("capsilon://?command=openfolder&amp;siteaddress=envoy.emaiq-na2.net&amp;folderid=FX48219B6B-4565-79EB-7F35-0003FFBFA49D","FX2203257")</f>
        <v>FX2203257</v>
      </c>
      <c r="F63" t="s">
        <v>19</v>
      </c>
      <c r="G63" t="s">
        <v>19</v>
      </c>
      <c r="H63" t="s">
        <v>84</v>
      </c>
      <c r="I63" t="s">
        <v>249</v>
      </c>
      <c r="J63">
        <v>66</v>
      </c>
      <c r="K63" t="s">
        <v>86</v>
      </c>
      <c r="L63" t="s">
        <v>87</v>
      </c>
      <c r="M63" t="s">
        <v>88</v>
      </c>
      <c r="N63">
        <v>2</v>
      </c>
      <c r="O63" s="1">
        <v>44659.406064814815</v>
      </c>
      <c r="P63" s="1">
        <v>44659.525717592594</v>
      </c>
      <c r="Q63">
        <v>9194</v>
      </c>
      <c r="R63">
        <v>1144</v>
      </c>
      <c r="S63" t="b">
        <v>0</v>
      </c>
      <c r="T63" t="s">
        <v>89</v>
      </c>
      <c r="U63" t="b">
        <v>0</v>
      </c>
      <c r="V63" t="s">
        <v>109</v>
      </c>
      <c r="W63" s="1">
        <v>44659.414155092592</v>
      </c>
      <c r="X63">
        <v>503</v>
      </c>
      <c r="Y63">
        <v>52</v>
      </c>
      <c r="Z63">
        <v>0</v>
      </c>
      <c r="AA63">
        <v>52</v>
      </c>
      <c r="AB63">
        <v>0</v>
      </c>
      <c r="AC63">
        <v>34</v>
      </c>
      <c r="AD63">
        <v>14</v>
      </c>
      <c r="AE63">
        <v>0</v>
      </c>
      <c r="AF63">
        <v>0</v>
      </c>
      <c r="AG63">
        <v>0</v>
      </c>
      <c r="AH63" t="s">
        <v>105</v>
      </c>
      <c r="AI63" s="1">
        <v>44659.525717592594</v>
      </c>
      <c r="AJ63">
        <v>641</v>
      </c>
      <c r="AK63">
        <v>2</v>
      </c>
      <c r="AL63">
        <v>0</v>
      </c>
      <c r="AM63">
        <v>2</v>
      </c>
      <c r="AN63">
        <v>0</v>
      </c>
      <c r="AO63">
        <v>3</v>
      </c>
      <c r="AP63">
        <v>12</v>
      </c>
      <c r="AQ63">
        <v>0</v>
      </c>
      <c r="AR63">
        <v>0</v>
      </c>
      <c r="AS63">
        <v>0</v>
      </c>
      <c r="AT63" t="s">
        <v>89</v>
      </c>
      <c r="AU63" t="s">
        <v>89</v>
      </c>
      <c r="AV63" t="s">
        <v>89</v>
      </c>
      <c r="AW63" t="s">
        <v>89</v>
      </c>
      <c r="AX63" t="s">
        <v>89</v>
      </c>
      <c r="AY63" t="s">
        <v>89</v>
      </c>
      <c r="AZ63" t="s">
        <v>89</v>
      </c>
      <c r="BA63" t="s">
        <v>89</v>
      </c>
      <c r="BB63" t="s">
        <v>89</v>
      </c>
      <c r="BC63" t="s">
        <v>89</v>
      </c>
      <c r="BD63" t="s">
        <v>89</v>
      </c>
      <c r="BE63" t="s">
        <v>89</v>
      </c>
    </row>
    <row r="64" spans="1:57" x14ac:dyDescent="0.45">
      <c r="A64" t="s">
        <v>250</v>
      </c>
      <c r="B64" t="s">
        <v>81</v>
      </c>
      <c r="C64" t="s">
        <v>251</v>
      </c>
      <c r="D64" t="s">
        <v>83</v>
      </c>
      <c r="E64" s="2" t="str">
        <f>HYPERLINK("capsilon://?command=openfolder&amp;siteaddress=envoy.emaiq-na2.net&amp;folderid=FX8E003DDA-1BCD-CA9E-B9B9-1BD8B8366F76","FX22031147")</f>
        <v>FX22031147</v>
      </c>
      <c r="F64" t="s">
        <v>19</v>
      </c>
      <c r="G64" t="s">
        <v>19</v>
      </c>
      <c r="H64" t="s">
        <v>84</v>
      </c>
      <c r="I64" t="s">
        <v>252</v>
      </c>
      <c r="J64">
        <v>46</v>
      </c>
      <c r="K64" t="s">
        <v>86</v>
      </c>
      <c r="L64" t="s">
        <v>87</v>
      </c>
      <c r="M64" t="s">
        <v>88</v>
      </c>
      <c r="N64">
        <v>2</v>
      </c>
      <c r="O64" s="1">
        <v>44652.616574074076</v>
      </c>
      <c r="P64" s="1">
        <v>44652.713425925926</v>
      </c>
      <c r="Q64">
        <v>7862</v>
      </c>
      <c r="R64">
        <v>506</v>
      </c>
      <c r="S64" t="b">
        <v>0</v>
      </c>
      <c r="T64" t="s">
        <v>89</v>
      </c>
      <c r="U64" t="b">
        <v>0</v>
      </c>
      <c r="V64" t="s">
        <v>127</v>
      </c>
      <c r="W64" s="1">
        <v>44652.649537037039</v>
      </c>
      <c r="X64">
        <v>242</v>
      </c>
      <c r="Y64">
        <v>54</v>
      </c>
      <c r="Z64">
        <v>0</v>
      </c>
      <c r="AA64">
        <v>54</v>
      </c>
      <c r="AB64">
        <v>0</v>
      </c>
      <c r="AC64">
        <v>21</v>
      </c>
      <c r="AD64">
        <v>-8</v>
      </c>
      <c r="AE64">
        <v>0</v>
      </c>
      <c r="AF64">
        <v>0</v>
      </c>
      <c r="AG64">
        <v>0</v>
      </c>
      <c r="AH64" t="s">
        <v>105</v>
      </c>
      <c r="AI64" s="1">
        <v>44652.713425925926</v>
      </c>
      <c r="AJ64">
        <v>264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-9</v>
      </c>
      <c r="AQ64">
        <v>0</v>
      </c>
      <c r="AR64">
        <v>0</v>
      </c>
      <c r="AS64">
        <v>0</v>
      </c>
      <c r="AT64" t="s">
        <v>89</v>
      </c>
      <c r="AU64" t="s">
        <v>89</v>
      </c>
      <c r="AV64" t="s">
        <v>89</v>
      </c>
      <c r="AW64" t="s">
        <v>89</v>
      </c>
      <c r="AX64" t="s">
        <v>89</v>
      </c>
      <c r="AY64" t="s">
        <v>89</v>
      </c>
      <c r="AZ64" t="s">
        <v>89</v>
      </c>
      <c r="BA64" t="s">
        <v>89</v>
      </c>
      <c r="BB64" t="s">
        <v>89</v>
      </c>
      <c r="BC64" t="s">
        <v>89</v>
      </c>
      <c r="BD64" t="s">
        <v>89</v>
      </c>
      <c r="BE64" t="s">
        <v>89</v>
      </c>
    </row>
    <row r="65" spans="1:57" x14ac:dyDescent="0.45">
      <c r="A65" t="s">
        <v>253</v>
      </c>
      <c r="B65" t="s">
        <v>81</v>
      </c>
      <c r="C65" t="s">
        <v>254</v>
      </c>
      <c r="D65" t="s">
        <v>83</v>
      </c>
      <c r="E65" s="2" t="str">
        <f>HYPERLINK("capsilon://?command=openfolder&amp;siteaddress=envoy.emaiq-na2.net&amp;folderid=FX08778AE4-B8D2-4550-EADE-CCCE368D1294","FX22031047")</f>
        <v>FX22031047</v>
      </c>
      <c r="F65" t="s">
        <v>19</v>
      </c>
      <c r="G65" t="s">
        <v>19</v>
      </c>
      <c r="H65" t="s">
        <v>84</v>
      </c>
      <c r="I65" t="s">
        <v>255</v>
      </c>
      <c r="J65">
        <v>28</v>
      </c>
      <c r="K65" t="s">
        <v>86</v>
      </c>
      <c r="L65" t="s">
        <v>87</v>
      </c>
      <c r="M65" t="s">
        <v>88</v>
      </c>
      <c r="N65">
        <v>2</v>
      </c>
      <c r="O65" s="1">
        <v>44659.424270833333</v>
      </c>
      <c r="P65" s="1">
        <v>44659.526296296295</v>
      </c>
      <c r="Q65">
        <v>8592</v>
      </c>
      <c r="R65">
        <v>223</v>
      </c>
      <c r="S65" t="b">
        <v>0</v>
      </c>
      <c r="T65" t="s">
        <v>89</v>
      </c>
      <c r="U65" t="b">
        <v>0</v>
      </c>
      <c r="V65" t="s">
        <v>109</v>
      </c>
      <c r="W65" s="1">
        <v>44659.427361111113</v>
      </c>
      <c r="X65">
        <v>173</v>
      </c>
      <c r="Y65">
        <v>0</v>
      </c>
      <c r="Z65">
        <v>0</v>
      </c>
      <c r="AA65">
        <v>0</v>
      </c>
      <c r="AB65">
        <v>21</v>
      </c>
      <c r="AC65">
        <v>0</v>
      </c>
      <c r="AD65">
        <v>28</v>
      </c>
      <c r="AE65">
        <v>0</v>
      </c>
      <c r="AF65">
        <v>0</v>
      </c>
      <c r="AG65">
        <v>0</v>
      </c>
      <c r="AH65" t="s">
        <v>105</v>
      </c>
      <c r="AI65" s="1">
        <v>44659.526296296295</v>
      </c>
      <c r="AJ65">
        <v>50</v>
      </c>
      <c r="AK65">
        <v>0</v>
      </c>
      <c r="AL65">
        <v>0</v>
      </c>
      <c r="AM65">
        <v>0</v>
      </c>
      <c r="AN65">
        <v>21</v>
      </c>
      <c r="AO65">
        <v>0</v>
      </c>
      <c r="AP65">
        <v>28</v>
      </c>
      <c r="AQ65">
        <v>0</v>
      </c>
      <c r="AR65">
        <v>0</v>
      </c>
      <c r="AS65">
        <v>0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</row>
    <row r="66" spans="1:57" x14ac:dyDescent="0.45">
      <c r="A66" t="s">
        <v>256</v>
      </c>
      <c r="B66" t="s">
        <v>81</v>
      </c>
      <c r="C66" t="s">
        <v>240</v>
      </c>
      <c r="D66" t="s">
        <v>83</v>
      </c>
      <c r="E66" s="2" t="str">
        <f>HYPERLINK("capsilon://?command=openfolder&amp;siteaddress=envoy.emaiq-na2.net&amp;folderid=FX1FAEC59D-5FE1-87BB-3082-D496F4FF74C8","FX2203686")</f>
        <v>FX2203686</v>
      </c>
      <c r="F66" t="s">
        <v>19</v>
      </c>
      <c r="G66" t="s">
        <v>19</v>
      </c>
      <c r="H66" t="s">
        <v>84</v>
      </c>
      <c r="I66" t="s">
        <v>257</v>
      </c>
      <c r="J66">
        <v>79</v>
      </c>
      <c r="K66" t="s">
        <v>86</v>
      </c>
      <c r="L66" t="s">
        <v>87</v>
      </c>
      <c r="M66" t="s">
        <v>88</v>
      </c>
      <c r="N66">
        <v>2</v>
      </c>
      <c r="O66" s="1">
        <v>44659.425497685188</v>
      </c>
      <c r="P66" s="1">
        <v>44659.529004629629</v>
      </c>
      <c r="Q66">
        <v>8178</v>
      </c>
      <c r="R66">
        <v>765</v>
      </c>
      <c r="S66" t="b">
        <v>0</v>
      </c>
      <c r="T66" t="s">
        <v>89</v>
      </c>
      <c r="U66" t="b">
        <v>0</v>
      </c>
      <c r="V66" t="s">
        <v>109</v>
      </c>
      <c r="W66" s="1">
        <v>44659.433530092596</v>
      </c>
      <c r="X66">
        <v>532</v>
      </c>
      <c r="Y66">
        <v>79</v>
      </c>
      <c r="Z66">
        <v>0</v>
      </c>
      <c r="AA66">
        <v>79</v>
      </c>
      <c r="AB66">
        <v>0</v>
      </c>
      <c r="AC66">
        <v>42</v>
      </c>
      <c r="AD66">
        <v>0</v>
      </c>
      <c r="AE66">
        <v>0</v>
      </c>
      <c r="AF66">
        <v>0</v>
      </c>
      <c r="AG66">
        <v>0</v>
      </c>
      <c r="AH66" t="s">
        <v>105</v>
      </c>
      <c r="AI66" s="1">
        <v>44659.529004629629</v>
      </c>
      <c r="AJ66">
        <v>233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Y66" t="s">
        <v>89</v>
      </c>
      <c r="AZ66" t="s">
        <v>89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</row>
    <row r="67" spans="1:57" x14ac:dyDescent="0.45">
      <c r="A67" t="s">
        <v>258</v>
      </c>
      <c r="B67" t="s">
        <v>81</v>
      </c>
      <c r="C67" t="s">
        <v>251</v>
      </c>
      <c r="D67" t="s">
        <v>83</v>
      </c>
      <c r="E67" s="2" t="str">
        <f>HYPERLINK("capsilon://?command=openfolder&amp;siteaddress=envoy.emaiq-na2.net&amp;folderid=FX8E003DDA-1BCD-CA9E-B9B9-1BD8B8366F76","FX22031147")</f>
        <v>FX22031147</v>
      </c>
      <c r="F67" t="s">
        <v>19</v>
      </c>
      <c r="G67" t="s">
        <v>19</v>
      </c>
      <c r="H67" t="s">
        <v>84</v>
      </c>
      <c r="I67" t="s">
        <v>259</v>
      </c>
      <c r="J67">
        <v>28</v>
      </c>
      <c r="K67" t="s">
        <v>86</v>
      </c>
      <c r="L67" t="s">
        <v>87</v>
      </c>
      <c r="M67" t="s">
        <v>88</v>
      </c>
      <c r="N67">
        <v>2</v>
      </c>
      <c r="O67" s="1">
        <v>44652.621215277781</v>
      </c>
      <c r="P67" s="1">
        <v>44652.715428240743</v>
      </c>
      <c r="Q67">
        <v>7865</v>
      </c>
      <c r="R67">
        <v>275</v>
      </c>
      <c r="S67" t="b">
        <v>0</v>
      </c>
      <c r="T67" t="s">
        <v>89</v>
      </c>
      <c r="U67" t="b">
        <v>0</v>
      </c>
      <c r="V67" t="s">
        <v>127</v>
      </c>
      <c r="W67" s="1">
        <v>44652.650740740741</v>
      </c>
      <c r="X67">
        <v>103</v>
      </c>
      <c r="Y67">
        <v>21</v>
      </c>
      <c r="Z67">
        <v>0</v>
      </c>
      <c r="AA67">
        <v>21</v>
      </c>
      <c r="AB67">
        <v>0</v>
      </c>
      <c r="AC67">
        <v>8</v>
      </c>
      <c r="AD67">
        <v>7</v>
      </c>
      <c r="AE67">
        <v>0</v>
      </c>
      <c r="AF67">
        <v>0</v>
      </c>
      <c r="AG67">
        <v>0</v>
      </c>
      <c r="AH67" t="s">
        <v>105</v>
      </c>
      <c r="AI67" s="1">
        <v>44652.715428240743</v>
      </c>
      <c r="AJ67">
        <v>172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6</v>
      </c>
      <c r="AQ67">
        <v>0</v>
      </c>
      <c r="AR67">
        <v>0</v>
      </c>
      <c r="AS67">
        <v>0</v>
      </c>
      <c r="AT67" t="s">
        <v>89</v>
      </c>
      <c r="AU67" t="s">
        <v>89</v>
      </c>
      <c r="AV67" t="s">
        <v>89</v>
      </c>
      <c r="AW67" t="s">
        <v>89</v>
      </c>
      <c r="AX67" t="s">
        <v>89</v>
      </c>
      <c r="AY67" t="s">
        <v>89</v>
      </c>
      <c r="AZ67" t="s">
        <v>89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</row>
    <row r="68" spans="1:57" x14ac:dyDescent="0.45">
      <c r="A68" t="s">
        <v>260</v>
      </c>
      <c r="B68" t="s">
        <v>81</v>
      </c>
      <c r="C68" t="s">
        <v>261</v>
      </c>
      <c r="D68" t="s">
        <v>83</v>
      </c>
      <c r="E68" s="2" t="str">
        <f>HYPERLINK("capsilon://?command=openfolder&amp;siteaddress=envoy.emaiq-na2.net&amp;folderid=FXD80E3691-D8B4-B8C7-8721-B5494C0081F7","FX2203432")</f>
        <v>FX2203432</v>
      </c>
      <c r="F68" t="s">
        <v>19</v>
      </c>
      <c r="G68" t="s">
        <v>19</v>
      </c>
      <c r="H68" t="s">
        <v>84</v>
      </c>
      <c r="I68" t="s">
        <v>262</v>
      </c>
      <c r="J68">
        <v>41</v>
      </c>
      <c r="K68" t="s">
        <v>86</v>
      </c>
      <c r="L68" t="s">
        <v>87</v>
      </c>
      <c r="M68" t="s">
        <v>88</v>
      </c>
      <c r="N68">
        <v>2</v>
      </c>
      <c r="O68" s="1">
        <v>44659.468506944446</v>
      </c>
      <c r="P68" s="1">
        <v>44659.530601851853</v>
      </c>
      <c r="Q68">
        <v>4951</v>
      </c>
      <c r="R68">
        <v>414</v>
      </c>
      <c r="S68" t="b">
        <v>0</v>
      </c>
      <c r="T68" t="s">
        <v>89</v>
      </c>
      <c r="U68" t="b">
        <v>0</v>
      </c>
      <c r="V68" t="s">
        <v>95</v>
      </c>
      <c r="W68" s="1">
        <v>44659.490914351853</v>
      </c>
      <c r="X68">
        <v>277</v>
      </c>
      <c r="Y68">
        <v>41</v>
      </c>
      <c r="Z68">
        <v>0</v>
      </c>
      <c r="AA68">
        <v>41</v>
      </c>
      <c r="AB68">
        <v>0</v>
      </c>
      <c r="AC68">
        <v>12</v>
      </c>
      <c r="AD68">
        <v>0</v>
      </c>
      <c r="AE68">
        <v>0</v>
      </c>
      <c r="AF68">
        <v>0</v>
      </c>
      <c r="AG68">
        <v>0</v>
      </c>
      <c r="AH68" t="s">
        <v>105</v>
      </c>
      <c r="AI68" s="1">
        <v>44659.530601851853</v>
      </c>
      <c r="AJ68">
        <v>137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t="s">
        <v>89</v>
      </c>
      <c r="AU68" t="s">
        <v>89</v>
      </c>
      <c r="AV68" t="s">
        <v>89</v>
      </c>
      <c r="AW68" t="s">
        <v>89</v>
      </c>
      <c r="AX68" t="s">
        <v>89</v>
      </c>
      <c r="AY68" t="s">
        <v>89</v>
      </c>
      <c r="AZ68" t="s">
        <v>89</v>
      </c>
      <c r="BA68" t="s">
        <v>89</v>
      </c>
      <c r="BB68" t="s">
        <v>89</v>
      </c>
      <c r="BC68" t="s">
        <v>89</v>
      </c>
      <c r="BD68" t="s">
        <v>89</v>
      </c>
      <c r="BE68" t="s">
        <v>89</v>
      </c>
    </row>
    <row r="69" spans="1:57" x14ac:dyDescent="0.45">
      <c r="A69" t="s">
        <v>263</v>
      </c>
      <c r="B69" t="s">
        <v>81</v>
      </c>
      <c r="C69" t="s">
        <v>264</v>
      </c>
      <c r="D69" t="s">
        <v>83</v>
      </c>
      <c r="E69" s="2" t="str">
        <f>HYPERLINK("capsilon://?command=openfolder&amp;siteaddress=envoy.emaiq-na2.net&amp;folderid=FX39FFC806-FA4E-08EA-FF35-D2579218B9C7","FX2203784")</f>
        <v>FX2203784</v>
      </c>
      <c r="F69" t="s">
        <v>19</v>
      </c>
      <c r="G69" t="s">
        <v>19</v>
      </c>
      <c r="H69" t="s">
        <v>84</v>
      </c>
      <c r="I69" t="s">
        <v>265</v>
      </c>
      <c r="J69">
        <v>71</v>
      </c>
      <c r="K69" t="s">
        <v>86</v>
      </c>
      <c r="L69" t="s">
        <v>87</v>
      </c>
      <c r="M69" t="s">
        <v>88</v>
      </c>
      <c r="N69">
        <v>2</v>
      </c>
      <c r="O69" s="1">
        <v>44659.49145833333</v>
      </c>
      <c r="P69" s="1">
        <v>44659.534502314818</v>
      </c>
      <c r="Q69">
        <v>3002</v>
      </c>
      <c r="R69">
        <v>717</v>
      </c>
      <c r="S69" t="b">
        <v>0</v>
      </c>
      <c r="T69" t="s">
        <v>89</v>
      </c>
      <c r="U69" t="b">
        <v>0</v>
      </c>
      <c r="V69" t="s">
        <v>225</v>
      </c>
      <c r="W69" s="1">
        <v>44659.498900462961</v>
      </c>
      <c r="X69">
        <v>381</v>
      </c>
      <c r="Y69">
        <v>42</v>
      </c>
      <c r="Z69">
        <v>0</v>
      </c>
      <c r="AA69">
        <v>42</v>
      </c>
      <c r="AB69">
        <v>0</v>
      </c>
      <c r="AC69">
        <v>20</v>
      </c>
      <c r="AD69">
        <v>29</v>
      </c>
      <c r="AE69">
        <v>0</v>
      </c>
      <c r="AF69">
        <v>0</v>
      </c>
      <c r="AG69">
        <v>0</v>
      </c>
      <c r="AH69" t="s">
        <v>105</v>
      </c>
      <c r="AI69" s="1">
        <v>44659.534502314818</v>
      </c>
      <c r="AJ69">
        <v>336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28</v>
      </c>
      <c r="AQ69">
        <v>0</v>
      </c>
      <c r="AR69">
        <v>0</v>
      </c>
      <c r="AS69">
        <v>0</v>
      </c>
      <c r="AT69" t="s">
        <v>89</v>
      </c>
      <c r="AU69" t="s">
        <v>89</v>
      </c>
      <c r="AV69" t="s">
        <v>89</v>
      </c>
      <c r="AW69" t="s">
        <v>89</v>
      </c>
      <c r="AX69" t="s">
        <v>89</v>
      </c>
      <c r="AY69" t="s">
        <v>89</v>
      </c>
      <c r="AZ69" t="s">
        <v>89</v>
      </c>
      <c r="BA69" t="s">
        <v>89</v>
      </c>
      <c r="BB69" t="s">
        <v>89</v>
      </c>
      <c r="BC69" t="s">
        <v>89</v>
      </c>
      <c r="BD69" t="s">
        <v>89</v>
      </c>
      <c r="BE69" t="s">
        <v>89</v>
      </c>
    </row>
    <row r="70" spans="1:57" x14ac:dyDescent="0.45">
      <c r="A70" t="s">
        <v>266</v>
      </c>
      <c r="B70" t="s">
        <v>81</v>
      </c>
      <c r="C70" t="s">
        <v>264</v>
      </c>
      <c r="D70" t="s">
        <v>83</v>
      </c>
      <c r="E70" s="2" t="str">
        <f>HYPERLINK("capsilon://?command=openfolder&amp;siteaddress=envoy.emaiq-na2.net&amp;folderid=FX39FFC806-FA4E-08EA-FF35-D2579218B9C7","FX2203784")</f>
        <v>FX2203784</v>
      </c>
      <c r="F70" t="s">
        <v>19</v>
      </c>
      <c r="G70" t="s">
        <v>19</v>
      </c>
      <c r="H70" t="s">
        <v>84</v>
      </c>
      <c r="I70" t="s">
        <v>267</v>
      </c>
      <c r="J70">
        <v>71</v>
      </c>
      <c r="K70" t="s">
        <v>86</v>
      </c>
      <c r="L70" t="s">
        <v>87</v>
      </c>
      <c r="M70" t="s">
        <v>88</v>
      </c>
      <c r="N70">
        <v>2</v>
      </c>
      <c r="O70" s="1">
        <v>44659.491689814815</v>
      </c>
      <c r="P70" s="1">
        <v>44659.537210648145</v>
      </c>
      <c r="Q70">
        <v>2154</v>
      </c>
      <c r="R70">
        <v>1779</v>
      </c>
      <c r="S70" t="b">
        <v>0</v>
      </c>
      <c r="T70" t="s">
        <v>89</v>
      </c>
      <c r="U70" t="b">
        <v>0</v>
      </c>
      <c r="V70" t="s">
        <v>268</v>
      </c>
      <c r="W70" s="1">
        <v>44659.516770833332</v>
      </c>
      <c r="X70">
        <v>1286</v>
      </c>
      <c r="Y70">
        <v>42</v>
      </c>
      <c r="Z70">
        <v>0</v>
      </c>
      <c r="AA70">
        <v>42</v>
      </c>
      <c r="AB70">
        <v>0</v>
      </c>
      <c r="AC70">
        <v>20</v>
      </c>
      <c r="AD70">
        <v>29</v>
      </c>
      <c r="AE70">
        <v>0</v>
      </c>
      <c r="AF70">
        <v>0</v>
      </c>
      <c r="AG70">
        <v>0</v>
      </c>
      <c r="AH70" t="s">
        <v>105</v>
      </c>
      <c r="AI70" s="1">
        <v>44659.537210648145</v>
      </c>
      <c r="AJ70">
        <v>234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29</v>
      </c>
      <c r="AQ70">
        <v>0</v>
      </c>
      <c r="AR70">
        <v>0</v>
      </c>
      <c r="AS70">
        <v>0</v>
      </c>
      <c r="AT70" t="s">
        <v>89</v>
      </c>
      <c r="AU70" t="s">
        <v>89</v>
      </c>
      <c r="AV70" t="s">
        <v>89</v>
      </c>
      <c r="AW70" t="s">
        <v>89</v>
      </c>
      <c r="AX70" t="s">
        <v>89</v>
      </c>
      <c r="AY70" t="s">
        <v>89</v>
      </c>
      <c r="AZ70" t="s">
        <v>89</v>
      </c>
      <c r="BA70" t="s">
        <v>89</v>
      </c>
      <c r="BB70" t="s">
        <v>89</v>
      </c>
      <c r="BC70" t="s">
        <v>89</v>
      </c>
      <c r="BD70" t="s">
        <v>89</v>
      </c>
      <c r="BE70" t="s">
        <v>89</v>
      </c>
    </row>
    <row r="71" spans="1:57" x14ac:dyDescent="0.45">
      <c r="A71" t="s">
        <v>269</v>
      </c>
      <c r="B71" t="s">
        <v>81</v>
      </c>
      <c r="C71" t="s">
        <v>251</v>
      </c>
      <c r="D71" t="s">
        <v>83</v>
      </c>
      <c r="E71" s="2" t="str">
        <f>HYPERLINK("capsilon://?command=openfolder&amp;siteaddress=envoy.emaiq-na2.net&amp;folderid=FX8E003DDA-1BCD-CA9E-B9B9-1BD8B8366F76","FX22031147")</f>
        <v>FX22031147</v>
      </c>
      <c r="F71" t="s">
        <v>19</v>
      </c>
      <c r="G71" t="s">
        <v>19</v>
      </c>
      <c r="H71" t="s">
        <v>84</v>
      </c>
      <c r="I71" t="s">
        <v>270</v>
      </c>
      <c r="J71">
        <v>28</v>
      </c>
      <c r="K71" t="s">
        <v>86</v>
      </c>
      <c r="L71" t="s">
        <v>87</v>
      </c>
      <c r="M71" t="s">
        <v>88</v>
      </c>
      <c r="N71">
        <v>2</v>
      </c>
      <c r="O71" s="1">
        <v>44652.622916666667</v>
      </c>
      <c r="P71" s="1">
        <v>44652.716597222221</v>
      </c>
      <c r="Q71">
        <v>7925</v>
      </c>
      <c r="R71">
        <v>169</v>
      </c>
      <c r="S71" t="b">
        <v>0</v>
      </c>
      <c r="T71" t="s">
        <v>89</v>
      </c>
      <c r="U71" t="b">
        <v>0</v>
      </c>
      <c r="V71" t="s">
        <v>127</v>
      </c>
      <c r="W71" s="1">
        <v>44652.651550925926</v>
      </c>
      <c r="X71">
        <v>69</v>
      </c>
      <c r="Y71">
        <v>21</v>
      </c>
      <c r="Z71">
        <v>0</v>
      </c>
      <c r="AA71">
        <v>21</v>
      </c>
      <c r="AB71">
        <v>0</v>
      </c>
      <c r="AC71">
        <v>3</v>
      </c>
      <c r="AD71">
        <v>7</v>
      </c>
      <c r="AE71">
        <v>0</v>
      </c>
      <c r="AF71">
        <v>0</v>
      </c>
      <c r="AG71">
        <v>0</v>
      </c>
      <c r="AH71" t="s">
        <v>105</v>
      </c>
      <c r="AI71" s="1">
        <v>44652.716597222221</v>
      </c>
      <c r="AJ71">
        <v>100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6</v>
      </c>
      <c r="AQ71">
        <v>0</v>
      </c>
      <c r="AR71">
        <v>0</v>
      </c>
      <c r="AS71">
        <v>0</v>
      </c>
      <c r="AT71" t="s">
        <v>89</v>
      </c>
      <c r="AU71" t="s">
        <v>89</v>
      </c>
      <c r="AV71" t="s">
        <v>89</v>
      </c>
      <c r="AW71" t="s">
        <v>89</v>
      </c>
      <c r="AX71" t="s">
        <v>89</v>
      </c>
      <c r="AY71" t="s">
        <v>89</v>
      </c>
      <c r="AZ71" t="s">
        <v>89</v>
      </c>
      <c r="BA71" t="s">
        <v>89</v>
      </c>
      <c r="BB71" t="s">
        <v>89</v>
      </c>
      <c r="BC71" t="s">
        <v>89</v>
      </c>
      <c r="BD71" t="s">
        <v>89</v>
      </c>
      <c r="BE71" t="s">
        <v>89</v>
      </c>
    </row>
    <row r="72" spans="1:57" x14ac:dyDescent="0.45">
      <c r="A72" t="s">
        <v>271</v>
      </c>
      <c r="B72" t="s">
        <v>81</v>
      </c>
      <c r="C72" t="s">
        <v>272</v>
      </c>
      <c r="D72" t="s">
        <v>83</v>
      </c>
      <c r="E72" s="2" t="str">
        <f>HYPERLINK("capsilon://?command=openfolder&amp;siteaddress=envoy.emaiq-na2.net&amp;folderid=FX8BE13175-791D-12B0-A1A3-FA53C7AB793D","FX220452")</f>
        <v>FX220452</v>
      </c>
      <c r="F72" t="s">
        <v>19</v>
      </c>
      <c r="G72" t="s">
        <v>19</v>
      </c>
      <c r="H72" t="s">
        <v>84</v>
      </c>
      <c r="I72" t="s">
        <v>273</v>
      </c>
      <c r="J72">
        <v>28</v>
      </c>
      <c r="K72" t="s">
        <v>86</v>
      </c>
      <c r="L72" t="s">
        <v>87</v>
      </c>
      <c r="M72" t="s">
        <v>88</v>
      </c>
      <c r="N72">
        <v>2</v>
      </c>
      <c r="O72" s="1">
        <v>44659.548113425924</v>
      </c>
      <c r="P72" s="1">
        <v>44659.57476851852</v>
      </c>
      <c r="Q72">
        <v>1371</v>
      </c>
      <c r="R72">
        <v>932</v>
      </c>
      <c r="S72" t="b">
        <v>0</v>
      </c>
      <c r="T72" t="s">
        <v>89</v>
      </c>
      <c r="U72" t="b">
        <v>0</v>
      </c>
      <c r="V72" t="s">
        <v>225</v>
      </c>
      <c r="W72" s="1">
        <v>44659.555925925924</v>
      </c>
      <c r="X72">
        <v>598</v>
      </c>
      <c r="Y72">
        <v>21</v>
      </c>
      <c r="Z72">
        <v>0</v>
      </c>
      <c r="AA72">
        <v>21</v>
      </c>
      <c r="AB72">
        <v>0</v>
      </c>
      <c r="AC72">
        <v>9</v>
      </c>
      <c r="AD72">
        <v>7</v>
      </c>
      <c r="AE72">
        <v>0</v>
      </c>
      <c r="AF72">
        <v>0</v>
      </c>
      <c r="AG72">
        <v>0</v>
      </c>
      <c r="AH72" t="s">
        <v>105</v>
      </c>
      <c r="AI72" s="1">
        <v>44659.57476851852</v>
      </c>
      <c r="AJ72">
        <v>334</v>
      </c>
      <c r="AK72">
        <v>2</v>
      </c>
      <c r="AL72">
        <v>0</v>
      </c>
      <c r="AM72">
        <v>2</v>
      </c>
      <c r="AN72">
        <v>0</v>
      </c>
      <c r="AO72">
        <v>2</v>
      </c>
      <c r="AP72">
        <v>5</v>
      </c>
      <c r="AQ72">
        <v>0</v>
      </c>
      <c r="AR72">
        <v>0</v>
      </c>
      <c r="AS72">
        <v>0</v>
      </c>
      <c r="AT72" t="s">
        <v>89</v>
      </c>
      <c r="AU72" t="s">
        <v>89</v>
      </c>
      <c r="AV72" t="s">
        <v>89</v>
      </c>
      <c r="AW72" t="s">
        <v>89</v>
      </c>
      <c r="AX72" t="s">
        <v>89</v>
      </c>
      <c r="AY72" t="s">
        <v>89</v>
      </c>
      <c r="AZ72" t="s">
        <v>89</v>
      </c>
      <c r="BA72" t="s">
        <v>89</v>
      </c>
      <c r="BB72" t="s">
        <v>89</v>
      </c>
      <c r="BC72" t="s">
        <v>89</v>
      </c>
      <c r="BD72" t="s">
        <v>89</v>
      </c>
      <c r="BE72" t="s">
        <v>89</v>
      </c>
    </row>
    <row r="73" spans="1:57" x14ac:dyDescent="0.45">
      <c r="A73" t="s">
        <v>274</v>
      </c>
      <c r="B73" t="s">
        <v>81</v>
      </c>
      <c r="C73" t="s">
        <v>275</v>
      </c>
      <c r="D73" t="s">
        <v>83</v>
      </c>
      <c r="E73" s="2" t="str">
        <f>HYPERLINK("capsilon://?command=openfolder&amp;siteaddress=envoy.emaiq-na2.net&amp;folderid=FXC8F3865D-264B-DD9F-927B-F24CF1325D75","FX22031095")</f>
        <v>FX22031095</v>
      </c>
      <c r="F73" t="s">
        <v>19</v>
      </c>
      <c r="G73" t="s">
        <v>19</v>
      </c>
      <c r="H73" t="s">
        <v>84</v>
      </c>
      <c r="I73" t="s">
        <v>276</v>
      </c>
      <c r="J73">
        <v>28</v>
      </c>
      <c r="K73" t="s">
        <v>86</v>
      </c>
      <c r="L73" t="s">
        <v>87</v>
      </c>
      <c r="M73" t="s">
        <v>88</v>
      </c>
      <c r="N73">
        <v>2</v>
      </c>
      <c r="O73" s="1">
        <v>44659.574328703704</v>
      </c>
      <c r="P73" s="1">
        <v>44659.583796296298</v>
      </c>
      <c r="Q73">
        <v>390</v>
      </c>
      <c r="R73">
        <v>428</v>
      </c>
      <c r="S73" t="b">
        <v>0</v>
      </c>
      <c r="T73" t="s">
        <v>89</v>
      </c>
      <c r="U73" t="b">
        <v>0</v>
      </c>
      <c r="V73" t="s">
        <v>277</v>
      </c>
      <c r="W73" s="1">
        <v>44659.577650462961</v>
      </c>
      <c r="X73">
        <v>221</v>
      </c>
      <c r="Y73">
        <v>21</v>
      </c>
      <c r="Z73">
        <v>0</v>
      </c>
      <c r="AA73">
        <v>21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  <c r="AH73" t="s">
        <v>105</v>
      </c>
      <c r="AI73" s="1">
        <v>44659.583796296298</v>
      </c>
      <c r="AJ73">
        <v>189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6</v>
      </c>
      <c r="AQ73">
        <v>0</v>
      </c>
      <c r="AR73">
        <v>0</v>
      </c>
      <c r="AS73">
        <v>0</v>
      </c>
      <c r="AT73" t="s">
        <v>89</v>
      </c>
      <c r="AU73" t="s">
        <v>89</v>
      </c>
      <c r="AV73" t="s">
        <v>89</v>
      </c>
      <c r="AW73" t="s">
        <v>89</v>
      </c>
      <c r="AX73" t="s">
        <v>89</v>
      </c>
      <c r="AY73" t="s">
        <v>89</v>
      </c>
      <c r="AZ73" t="s">
        <v>89</v>
      </c>
      <c r="BA73" t="s">
        <v>89</v>
      </c>
      <c r="BB73" t="s">
        <v>89</v>
      </c>
      <c r="BC73" t="s">
        <v>89</v>
      </c>
      <c r="BD73" t="s">
        <v>89</v>
      </c>
      <c r="BE73" t="s">
        <v>89</v>
      </c>
    </row>
    <row r="74" spans="1:57" x14ac:dyDescent="0.45">
      <c r="A74" t="s">
        <v>278</v>
      </c>
      <c r="B74" t="s">
        <v>81</v>
      </c>
      <c r="C74" t="s">
        <v>279</v>
      </c>
      <c r="D74" t="s">
        <v>83</v>
      </c>
      <c r="E74" s="2" t="str">
        <f>HYPERLINK("capsilon://?command=openfolder&amp;siteaddress=envoy.emaiq-na2.net&amp;folderid=FXC012CAFA-50B2-1F80-C2BB-C185DCF89C40","FX2203830")</f>
        <v>FX2203830</v>
      </c>
      <c r="F74" t="s">
        <v>19</v>
      </c>
      <c r="G74" t="s">
        <v>19</v>
      </c>
      <c r="H74" t="s">
        <v>84</v>
      </c>
      <c r="I74" t="s">
        <v>280</v>
      </c>
      <c r="J74">
        <v>66</v>
      </c>
      <c r="K74" t="s">
        <v>86</v>
      </c>
      <c r="L74" t="s">
        <v>87</v>
      </c>
      <c r="M74" t="s">
        <v>88</v>
      </c>
      <c r="N74">
        <v>2</v>
      </c>
      <c r="O74" s="1">
        <v>44652.645729166667</v>
      </c>
      <c r="P74" s="1">
        <v>44652.716909722221</v>
      </c>
      <c r="Q74">
        <v>6101</v>
      </c>
      <c r="R74">
        <v>49</v>
      </c>
      <c r="S74" t="b">
        <v>0</v>
      </c>
      <c r="T74" t="s">
        <v>89</v>
      </c>
      <c r="U74" t="b">
        <v>0</v>
      </c>
      <c r="V74" t="s">
        <v>127</v>
      </c>
      <c r="W74" s="1">
        <v>44652.651817129627</v>
      </c>
      <c r="X74">
        <v>23</v>
      </c>
      <c r="Y74">
        <v>0</v>
      </c>
      <c r="Z74">
        <v>0</v>
      </c>
      <c r="AA74">
        <v>0</v>
      </c>
      <c r="AB74">
        <v>52</v>
      </c>
      <c r="AC74">
        <v>0</v>
      </c>
      <c r="AD74">
        <v>66</v>
      </c>
      <c r="AE74">
        <v>0</v>
      </c>
      <c r="AF74">
        <v>0</v>
      </c>
      <c r="AG74">
        <v>0</v>
      </c>
      <c r="AH74" t="s">
        <v>105</v>
      </c>
      <c r="AI74" s="1">
        <v>44652.716909722221</v>
      </c>
      <c r="AJ74">
        <v>26</v>
      </c>
      <c r="AK74">
        <v>0</v>
      </c>
      <c r="AL74">
        <v>0</v>
      </c>
      <c r="AM74">
        <v>0</v>
      </c>
      <c r="AN74">
        <v>52</v>
      </c>
      <c r="AO74">
        <v>0</v>
      </c>
      <c r="AP74">
        <v>66</v>
      </c>
      <c r="AQ74">
        <v>0</v>
      </c>
      <c r="AR74">
        <v>0</v>
      </c>
      <c r="AS74">
        <v>0</v>
      </c>
      <c r="AT74" t="s">
        <v>89</v>
      </c>
      <c r="AU74" t="s">
        <v>89</v>
      </c>
      <c r="AV74" t="s">
        <v>89</v>
      </c>
      <c r="AW74" t="s">
        <v>89</v>
      </c>
      <c r="AX74" t="s">
        <v>89</v>
      </c>
      <c r="AY74" t="s">
        <v>89</v>
      </c>
      <c r="AZ74" t="s">
        <v>89</v>
      </c>
      <c r="BA74" t="s">
        <v>89</v>
      </c>
      <c r="BB74" t="s">
        <v>89</v>
      </c>
      <c r="BC74" t="s">
        <v>89</v>
      </c>
      <c r="BD74" t="s">
        <v>89</v>
      </c>
      <c r="BE74" t="s">
        <v>89</v>
      </c>
    </row>
    <row r="75" spans="1:57" x14ac:dyDescent="0.45">
      <c r="A75" t="s">
        <v>281</v>
      </c>
      <c r="B75" t="s">
        <v>81</v>
      </c>
      <c r="C75" t="s">
        <v>282</v>
      </c>
      <c r="D75" t="s">
        <v>83</v>
      </c>
      <c r="E75" s="2" t="str">
        <f>HYPERLINK("capsilon://?command=openfolder&amp;siteaddress=envoy.emaiq-na2.net&amp;folderid=FX1411B04F-6985-93EF-8A37-E5F6000402EB","FX2203113")</f>
        <v>FX2203113</v>
      </c>
      <c r="F75" t="s">
        <v>19</v>
      </c>
      <c r="G75" t="s">
        <v>19</v>
      </c>
      <c r="H75" t="s">
        <v>84</v>
      </c>
      <c r="I75" t="s">
        <v>283</v>
      </c>
      <c r="J75">
        <v>30</v>
      </c>
      <c r="K75" t="s">
        <v>86</v>
      </c>
      <c r="L75" t="s">
        <v>87</v>
      </c>
      <c r="M75" t="s">
        <v>88</v>
      </c>
      <c r="N75">
        <v>2</v>
      </c>
      <c r="O75" s="1">
        <v>44659.652754629627</v>
      </c>
      <c r="P75" s="1">
        <v>44659.662233796298</v>
      </c>
      <c r="Q75">
        <v>591</v>
      </c>
      <c r="R75">
        <v>228</v>
      </c>
      <c r="S75" t="b">
        <v>0</v>
      </c>
      <c r="T75" t="s">
        <v>89</v>
      </c>
      <c r="U75" t="b">
        <v>0</v>
      </c>
      <c r="V75" t="s">
        <v>225</v>
      </c>
      <c r="W75" s="1">
        <v>44659.656377314815</v>
      </c>
      <c r="X75">
        <v>99</v>
      </c>
      <c r="Y75">
        <v>9</v>
      </c>
      <c r="Z75">
        <v>0</v>
      </c>
      <c r="AA75">
        <v>9</v>
      </c>
      <c r="AB75">
        <v>0</v>
      </c>
      <c r="AC75">
        <v>2</v>
      </c>
      <c r="AD75">
        <v>21</v>
      </c>
      <c r="AE75">
        <v>0</v>
      </c>
      <c r="AF75">
        <v>0</v>
      </c>
      <c r="AG75">
        <v>0</v>
      </c>
      <c r="AH75" t="s">
        <v>105</v>
      </c>
      <c r="AI75" s="1">
        <v>44659.662233796298</v>
      </c>
      <c r="AJ75">
        <v>129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21</v>
      </c>
      <c r="AQ75">
        <v>0</v>
      </c>
      <c r="AR75">
        <v>0</v>
      </c>
      <c r="AS75">
        <v>0</v>
      </c>
      <c r="AT75" t="s">
        <v>89</v>
      </c>
      <c r="AU75" t="s">
        <v>89</v>
      </c>
      <c r="AV75" t="s">
        <v>89</v>
      </c>
      <c r="AW75" t="s">
        <v>89</v>
      </c>
      <c r="AX75" t="s">
        <v>89</v>
      </c>
      <c r="AY75" t="s">
        <v>89</v>
      </c>
      <c r="AZ75" t="s">
        <v>89</v>
      </c>
      <c r="BA75" t="s">
        <v>89</v>
      </c>
      <c r="BB75" t="s">
        <v>89</v>
      </c>
      <c r="BC75" t="s">
        <v>89</v>
      </c>
      <c r="BD75" t="s">
        <v>89</v>
      </c>
      <c r="BE75" t="s">
        <v>89</v>
      </c>
    </row>
    <row r="76" spans="1:57" x14ac:dyDescent="0.45">
      <c r="A76" t="s">
        <v>284</v>
      </c>
      <c r="B76" t="s">
        <v>81</v>
      </c>
      <c r="C76" t="s">
        <v>285</v>
      </c>
      <c r="D76" t="s">
        <v>83</v>
      </c>
      <c r="E76" s="2" t="str">
        <f>HYPERLINK("capsilon://?command=openfolder&amp;siteaddress=envoy.emaiq-na2.net&amp;folderid=FXB1954FF3-8FB0-5DF6-EA71-D94557E32B25","FX2203959")</f>
        <v>FX2203959</v>
      </c>
      <c r="F76" t="s">
        <v>19</v>
      </c>
      <c r="G76" t="s">
        <v>19</v>
      </c>
      <c r="H76" t="s">
        <v>84</v>
      </c>
      <c r="I76" t="s">
        <v>286</v>
      </c>
      <c r="J76">
        <v>66</v>
      </c>
      <c r="K76" t="s">
        <v>86</v>
      </c>
      <c r="L76" t="s">
        <v>87</v>
      </c>
      <c r="M76" t="s">
        <v>88</v>
      </c>
      <c r="N76">
        <v>1</v>
      </c>
      <c r="O76" s="1">
        <v>44659.663368055553</v>
      </c>
      <c r="P76" s="1">
        <v>44659.676874999997</v>
      </c>
      <c r="Q76">
        <v>822</v>
      </c>
      <c r="R76">
        <v>345</v>
      </c>
      <c r="S76" t="b">
        <v>0</v>
      </c>
      <c r="T76" t="s">
        <v>89</v>
      </c>
      <c r="U76" t="b">
        <v>0</v>
      </c>
      <c r="V76" t="s">
        <v>287</v>
      </c>
      <c r="W76" s="1">
        <v>44659.676874999997</v>
      </c>
      <c r="X76">
        <v>318</v>
      </c>
      <c r="Y76">
        <v>5</v>
      </c>
      <c r="Z76">
        <v>0</v>
      </c>
      <c r="AA76">
        <v>5</v>
      </c>
      <c r="AB76">
        <v>0</v>
      </c>
      <c r="AC76">
        <v>5</v>
      </c>
      <c r="AD76">
        <v>61</v>
      </c>
      <c r="AE76">
        <v>52</v>
      </c>
      <c r="AF76">
        <v>0</v>
      </c>
      <c r="AG76">
        <v>1</v>
      </c>
      <c r="AH76" t="s">
        <v>89</v>
      </c>
      <c r="AI76" t="s">
        <v>89</v>
      </c>
      <c r="AJ76" t="s">
        <v>89</v>
      </c>
      <c r="AK76" t="s">
        <v>89</v>
      </c>
      <c r="AL76" t="s">
        <v>89</v>
      </c>
      <c r="AM76" t="s">
        <v>89</v>
      </c>
      <c r="AN76" t="s">
        <v>89</v>
      </c>
      <c r="AO76" t="s">
        <v>89</v>
      </c>
      <c r="AP76" t="s">
        <v>89</v>
      </c>
      <c r="AQ76" t="s">
        <v>89</v>
      </c>
      <c r="AR76" t="s">
        <v>89</v>
      </c>
      <c r="AS76" t="s">
        <v>89</v>
      </c>
      <c r="AT76" t="s">
        <v>89</v>
      </c>
      <c r="AU76" t="s">
        <v>89</v>
      </c>
      <c r="AV76" t="s">
        <v>89</v>
      </c>
      <c r="AW76" t="s">
        <v>89</v>
      </c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 t="s">
        <v>89</v>
      </c>
      <c r="BD76" t="s">
        <v>89</v>
      </c>
      <c r="BE76" t="s">
        <v>89</v>
      </c>
    </row>
    <row r="77" spans="1:57" x14ac:dyDescent="0.45">
      <c r="A77" t="s">
        <v>288</v>
      </c>
      <c r="B77" t="s">
        <v>81</v>
      </c>
      <c r="C77" t="s">
        <v>285</v>
      </c>
      <c r="D77" t="s">
        <v>83</v>
      </c>
      <c r="E77" s="2" t="str">
        <f>HYPERLINK("capsilon://?command=openfolder&amp;siteaddress=envoy.emaiq-na2.net&amp;folderid=FXB1954FF3-8FB0-5DF6-EA71-D94557E32B25","FX2203959")</f>
        <v>FX2203959</v>
      </c>
      <c r="F77" t="s">
        <v>19</v>
      </c>
      <c r="G77" t="s">
        <v>19</v>
      </c>
      <c r="H77" t="s">
        <v>84</v>
      </c>
      <c r="I77" t="s">
        <v>286</v>
      </c>
      <c r="J77">
        <v>38</v>
      </c>
      <c r="K77" t="s">
        <v>86</v>
      </c>
      <c r="L77" t="s">
        <v>87</v>
      </c>
      <c r="M77" t="s">
        <v>88</v>
      </c>
      <c r="N77">
        <v>2</v>
      </c>
      <c r="O77" s="1">
        <v>44659.677233796298</v>
      </c>
      <c r="P77" s="1">
        <v>44659.700810185182</v>
      </c>
      <c r="Q77">
        <v>1201</v>
      </c>
      <c r="R77">
        <v>836</v>
      </c>
      <c r="S77" t="b">
        <v>0</v>
      </c>
      <c r="T77" t="s">
        <v>89</v>
      </c>
      <c r="U77" t="b">
        <v>1</v>
      </c>
      <c r="V77" t="s">
        <v>287</v>
      </c>
      <c r="W77" s="1">
        <v>44659.682569444441</v>
      </c>
      <c r="X77">
        <v>445</v>
      </c>
      <c r="Y77">
        <v>37</v>
      </c>
      <c r="Z77">
        <v>0</v>
      </c>
      <c r="AA77">
        <v>37</v>
      </c>
      <c r="AB77">
        <v>0</v>
      </c>
      <c r="AC77">
        <v>23</v>
      </c>
      <c r="AD77">
        <v>1</v>
      </c>
      <c r="AE77">
        <v>0</v>
      </c>
      <c r="AF77">
        <v>0</v>
      </c>
      <c r="AG77">
        <v>0</v>
      </c>
      <c r="AH77" t="s">
        <v>105</v>
      </c>
      <c r="AI77" s="1">
        <v>44659.700810185182</v>
      </c>
      <c r="AJ77">
        <v>380</v>
      </c>
      <c r="AK77">
        <v>7</v>
      </c>
      <c r="AL77">
        <v>0</v>
      </c>
      <c r="AM77">
        <v>7</v>
      </c>
      <c r="AN77">
        <v>0</v>
      </c>
      <c r="AO77">
        <v>7</v>
      </c>
      <c r="AP77">
        <v>-6</v>
      </c>
      <c r="AQ77">
        <v>0</v>
      </c>
      <c r="AR77">
        <v>0</v>
      </c>
      <c r="AS77">
        <v>0</v>
      </c>
      <c r="AT77" t="s">
        <v>89</v>
      </c>
      <c r="AU77" t="s">
        <v>89</v>
      </c>
      <c r="AV77" t="s">
        <v>89</v>
      </c>
      <c r="AW77" t="s">
        <v>89</v>
      </c>
      <c r="AX77" t="s">
        <v>89</v>
      </c>
      <c r="AY77" t="s">
        <v>89</v>
      </c>
      <c r="AZ77" t="s">
        <v>89</v>
      </c>
      <c r="BA77" t="s">
        <v>89</v>
      </c>
      <c r="BB77" t="s">
        <v>89</v>
      </c>
      <c r="BC77" t="s">
        <v>89</v>
      </c>
      <c r="BD77" t="s">
        <v>89</v>
      </c>
      <c r="BE7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Aparna Ramchandra Chavan</cp:lastModifiedBy>
  <dcterms:created xsi:type="dcterms:W3CDTF">2022-04-10T13:00:00Z</dcterms:created>
  <dcterms:modified xsi:type="dcterms:W3CDTF">2022-04-11T15:16:47Z</dcterms:modified>
</cp:coreProperties>
</file>