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1_DBBC107B8AFE83D7A116A81EA15CFCC05D10965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2" l="1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<sst xmlns="http://schemas.openxmlformats.org/spreadsheetml/2006/main" count="2994" uniqueCount="332">
  <si>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</si>
  <si>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</si>
  <si>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</si>
  <si>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</si>
  <si>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</si>
  <si>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</si>
  <si>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</si>
  <si>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</si>
  <si>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</si>
  <si>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</si>
  <si>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</si>
  <si>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</si>
  <si>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</si>
  <si>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</si>
  <si>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</si>
  <si>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</si>
  <si>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</si>
  <si>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</si>
  <si>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</si>
  <si>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</si>
  <si>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</si>
  <si>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</si>
  <si>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</si>
  <si>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</si>
  <si>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</si>
  <si>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</si>
  <si>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</si>
  <si>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</si>
  <si>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</si>
  <si>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</si>
  <si>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</si>
  <si>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</si>
  <si>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</si>
  <si>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</si>
  <si>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</si>
  <si>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</si>
  <si>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</si>
  <si>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</si>
  <si>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</si>
  <si>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</si>
  <si>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</si>
  <si>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</si>
  <si>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</si>
  <si>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</si>
  <si>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</si>
  <si>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</si>
  <si>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</si>
  <si>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</si>
  <si>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</si>
  <si>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</si>
  <si>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</si>
  <si>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</si>
  <si>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</si>
  <si>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</si>
  <si>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</si>
  <si>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</si>
  <si>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</si>
  <si>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</si>
  <si>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</si>
  <si>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</si>
  <si>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</si>
  <si>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</si>
  <si>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</si>
  <si>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</si>
  <si>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</si>
  <si>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</si>
  <si>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</si>
  <si>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</si>
  <si>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</si>
  <si>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</si>
  <si>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</si>
  <si>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</si>
  <si>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</si>
  <si>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</si>
  <si>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</si>
  <si>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</si>
  <si>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</si>
  <si>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</si>
  <si>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WI211110617</t>
  </si>
  <si>
    <t>DATA_VALIDATION</t>
  </si>
  <si>
    <t>150030050003</t>
  </si>
  <si>
    <t>Folder</t>
  </si>
  <si>
    <t>Mailitem</t>
  </si>
  <si>
    <t>MI2111119963</t>
  </si>
  <si>
    <t>COMPLETED</t>
  </si>
  <si>
    <t>MARK_AS_COMPLETED</t>
  </si>
  <si>
    <t>Queue</t>
  </si>
  <si>
    <t>N/A</t>
  </si>
  <si>
    <t>Amruta Erande</t>
  </si>
  <si>
    <t>WI211110759</t>
  </si>
  <si>
    <t>Sanjay Kharade</t>
  </si>
  <si>
    <t>Ashish Sutar</t>
  </si>
  <si>
    <t>WI211112940</t>
  </si>
  <si>
    <t>150030050157</t>
  </si>
  <si>
    <t>MI2111146473</t>
  </si>
  <si>
    <t>Archana Bhujbal</t>
  </si>
  <si>
    <t>Smriti Gauchan</t>
  </si>
  <si>
    <t>WI211119638</t>
  </si>
  <si>
    <t>150030049774</t>
  </si>
  <si>
    <t>MI2111220642</t>
  </si>
  <si>
    <t>Hemanshi Deshlahara</t>
  </si>
  <si>
    <t>WI211119643</t>
  </si>
  <si>
    <t>Mohini Shinde</t>
  </si>
  <si>
    <t>WI211120114</t>
  </si>
  <si>
    <t>150030049813</t>
  </si>
  <si>
    <t>MI2111227377</t>
  </si>
  <si>
    <t>DELETED</t>
  </si>
  <si>
    <t>WI21112081</t>
  </si>
  <si>
    <t>150030048744</t>
  </si>
  <si>
    <t>MI211125674</t>
  </si>
  <si>
    <t>WI211124563</t>
  </si>
  <si>
    <t>150030044140</t>
  </si>
  <si>
    <t>MI2111282358</t>
  </si>
  <si>
    <t>WI211124591</t>
  </si>
  <si>
    <t>MI2111282731</t>
  </si>
  <si>
    <t>Sumit Jarhad</t>
  </si>
  <si>
    <t>WI211124858</t>
  </si>
  <si>
    <t>MI2111284949</t>
  </si>
  <si>
    <t>Vikash Suryakanth Parmar</t>
  </si>
  <si>
    <t>WI211124868</t>
  </si>
  <si>
    <t>MI2111284988</t>
  </si>
  <si>
    <t>WI211129999</t>
  </si>
  <si>
    <t>150030050001</t>
  </si>
  <si>
    <t>MI2111346528</t>
  </si>
  <si>
    <t>WI211130162</t>
  </si>
  <si>
    <t>150030049808</t>
  </si>
  <si>
    <t>MI2111347959</t>
  </si>
  <si>
    <t>Poonam Patil</t>
  </si>
  <si>
    <t>WI211130166</t>
  </si>
  <si>
    <t>MI2111348088</t>
  </si>
  <si>
    <t>WI211130171</t>
  </si>
  <si>
    <t>MI2111348108</t>
  </si>
  <si>
    <t>WI211130199</t>
  </si>
  <si>
    <t>MI2111348283</t>
  </si>
  <si>
    <t>WI211130628</t>
  </si>
  <si>
    <t>WI211130674</t>
  </si>
  <si>
    <t>WI211133344</t>
  </si>
  <si>
    <t>150030049960</t>
  </si>
  <si>
    <t>MI2111386405</t>
  </si>
  <si>
    <t>Saloni Uttekar</t>
  </si>
  <si>
    <t>WI211133353</t>
  </si>
  <si>
    <t>MI2111386439</t>
  </si>
  <si>
    <t>WI211133360</t>
  </si>
  <si>
    <t>MI2111386481</t>
  </si>
  <si>
    <t>WI211135275</t>
  </si>
  <si>
    <t>150030050240</t>
  </si>
  <si>
    <t>MI2111405584</t>
  </si>
  <si>
    <t>WI211139481</t>
  </si>
  <si>
    <t>150030050031</t>
  </si>
  <si>
    <t>MI2111456547</t>
  </si>
  <si>
    <t>WI211139502</t>
  </si>
  <si>
    <t>MI2111456689</t>
  </si>
  <si>
    <t>WI211139515</t>
  </si>
  <si>
    <t>MI2111456762</t>
  </si>
  <si>
    <t>WI211139522</t>
  </si>
  <si>
    <t>MI2111456831</t>
  </si>
  <si>
    <t>WI211139527</t>
  </si>
  <si>
    <t>MI2111456837</t>
  </si>
  <si>
    <t>WI211139855</t>
  </si>
  <si>
    <t>150030048710</t>
  </si>
  <si>
    <t>MI2111460672</t>
  </si>
  <si>
    <t>WI211139900</t>
  </si>
  <si>
    <t>WI211139902</t>
  </si>
  <si>
    <t>WI211139910</t>
  </si>
  <si>
    <t>WI211140508</t>
  </si>
  <si>
    <t>MI2111471279</t>
  </si>
  <si>
    <t>WI211142047</t>
  </si>
  <si>
    <t>150030050275</t>
  </si>
  <si>
    <t>MI2111490309</t>
  </si>
  <si>
    <t>WI211142246</t>
  </si>
  <si>
    <t>150030050148</t>
  </si>
  <si>
    <t>MI2111491899</t>
  </si>
  <si>
    <t>WI211142249</t>
  </si>
  <si>
    <t>MI2111491952</t>
  </si>
  <si>
    <t>WI211144756</t>
  </si>
  <si>
    <t>150030050357</t>
  </si>
  <si>
    <t>MI2111518746</t>
  </si>
  <si>
    <t>Supriya Khape</t>
  </si>
  <si>
    <t>WI211145565</t>
  </si>
  <si>
    <t>150100001838</t>
  </si>
  <si>
    <t>MI2111528150</t>
  </si>
  <si>
    <t>WI211146692</t>
  </si>
  <si>
    <t>Aditya Tade</t>
  </si>
  <si>
    <t>Aparna Chavan</t>
  </si>
  <si>
    <t>WI211147094</t>
  </si>
  <si>
    <t>150030048876</t>
  </si>
  <si>
    <t>MI2111549870</t>
  </si>
  <si>
    <t>WI211147096</t>
  </si>
  <si>
    <t>MI2111549898</t>
  </si>
  <si>
    <t>WI211147099</t>
  </si>
  <si>
    <t>MI2111549879</t>
  </si>
  <si>
    <t>WI21115494</t>
  </si>
  <si>
    <t>150030049127</t>
  </si>
  <si>
    <t>MI211159431</t>
  </si>
  <si>
    <t>Rohit Mawal</t>
  </si>
  <si>
    <t>WI211156165</t>
  </si>
  <si>
    <t>150100001800</t>
  </si>
  <si>
    <t>MI2111648257</t>
  </si>
  <si>
    <t>WI211157686</t>
  </si>
  <si>
    <t>150030050591</t>
  </si>
  <si>
    <t>MI2111661679</t>
  </si>
  <si>
    <t>Suraj Toradmal</t>
  </si>
  <si>
    <t>WI211157691</t>
  </si>
  <si>
    <t>MI2111661652</t>
  </si>
  <si>
    <t>WI211157697</t>
  </si>
  <si>
    <t>MI2111661747</t>
  </si>
  <si>
    <t>Ujwala Ajabe</t>
  </si>
  <si>
    <t>WI211157700</t>
  </si>
  <si>
    <t>MI2111661707</t>
  </si>
  <si>
    <t>WI211157701</t>
  </si>
  <si>
    <t>MI2111661755</t>
  </si>
  <si>
    <t>WI211157705</t>
  </si>
  <si>
    <t>MI2111661762</t>
  </si>
  <si>
    <t>WI211157712</t>
  </si>
  <si>
    <t>MI2111661788</t>
  </si>
  <si>
    <t>WI211159069</t>
  </si>
  <si>
    <t>150030050323</t>
  </si>
  <si>
    <t>MI2111675169</t>
  </si>
  <si>
    <t>WI211159093</t>
  </si>
  <si>
    <t>150030050378</t>
  </si>
  <si>
    <t>MI2111675480</t>
  </si>
  <si>
    <t>WI211159095</t>
  </si>
  <si>
    <t>MI2111675486</t>
  </si>
  <si>
    <t>WI211159891</t>
  </si>
  <si>
    <t>150030049168</t>
  </si>
  <si>
    <t>MI2111683068</t>
  </si>
  <si>
    <t>WI211159893</t>
  </si>
  <si>
    <t>MI2111683073</t>
  </si>
  <si>
    <t>WI211159894</t>
  </si>
  <si>
    <t>MI2111683070</t>
  </si>
  <si>
    <t>WI211159896</t>
  </si>
  <si>
    <t>MI2111683075</t>
  </si>
  <si>
    <t>WI211159898</t>
  </si>
  <si>
    <t>MI2111683076</t>
  </si>
  <si>
    <t>WI211159899</t>
  </si>
  <si>
    <t>MI2111683064</t>
  </si>
  <si>
    <t>WI211159900</t>
  </si>
  <si>
    <t>MI2111683077</t>
  </si>
  <si>
    <t>WI211159901</t>
  </si>
  <si>
    <t>MI2111683081</t>
  </si>
  <si>
    <t>WI211159902</t>
  </si>
  <si>
    <t>MI2111683080</t>
  </si>
  <si>
    <t>WI211159903</t>
  </si>
  <si>
    <t>MI2111683143</t>
  </si>
  <si>
    <t>WI211159904</t>
  </si>
  <si>
    <t>MI2111683082</t>
  </si>
  <si>
    <t>WI211159912</t>
  </si>
  <si>
    <t>MI2111683449</t>
  </si>
  <si>
    <t>WI211159913</t>
  </si>
  <si>
    <t>MI2111683445</t>
  </si>
  <si>
    <t>WI211159914</t>
  </si>
  <si>
    <t>MI2111683454</t>
  </si>
  <si>
    <t>WI211159915</t>
  </si>
  <si>
    <t>MI2111683451</t>
  </si>
  <si>
    <t>WI211159918</t>
  </si>
  <si>
    <t>MI2111683457</t>
  </si>
  <si>
    <t>WI211161213</t>
  </si>
  <si>
    <t>WI211161214</t>
  </si>
  <si>
    <t>WI211161215</t>
  </si>
  <si>
    <t>WI211161401</t>
  </si>
  <si>
    <t>150030048344</t>
  </si>
  <si>
    <t>MI2111700840</t>
  </si>
  <si>
    <t>WI211161450</t>
  </si>
  <si>
    <t>MI2111700993</t>
  </si>
  <si>
    <t>WI211161507</t>
  </si>
  <si>
    <t>WI211163275</t>
  </si>
  <si>
    <t>150030048901</t>
  </si>
  <si>
    <t>MI2111720334</t>
  </si>
  <si>
    <t>WI211163398</t>
  </si>
  <si>
    <t>150030048886</t>
  </si>
  <si>
    <t>MI2111721633</t>
  </si>
  <si>
    <t>WI211163407</t>
  </si>
  <si>
    <t>WI211163453</t>
  </si>
  <si>
    <t>WI211163706</t>
  </si>
  <si>
    <t>150030050390</t>
  </si>
  <si>
    <t>MI2111724694</t>
  </si>
  <si>
    <t>WI211164887</t>
  </si>
  <si>
    <t>150030050324</t>
  </si>
  <si>
    <t>MI2111738933</t>
  </si>
  <si>
    <t>WI211166072</t>
  </si>
  <si>
    <t>WI211166187</t>
  </si>
  <si>
    <t>150030050212</t>
  </si>
  <si>
    <t>MI2111752701</t>
  </si>
  <si>
    <t>WI211167482</t>
  </si>
  <si>
    <t>150030050385</t>
  </si>
  <si>
    <t>MI2111766104</t>
  </si>
  <si>
    <t>WI211167901</t>
  </si>
  <si>
    <t>150030049387</t>
  </si>
  <si>
    <t>MI2111771427</t>
  </si>
  <si>
    <t>WI211167904</t>
  </si>
  <si>
    <t>MI2111771460</t>
  </si>
  <si>
    <t>WI211168037</t>
  </si>
  <si>
    <t>WI211168498</t>
  </si>
  <si>
    <t>112300001453</t>
  </si>
  <si>
    <t>MI2111778113</t>
  </si>
  <si>
    <t>WI211171197</t>
  </si>
  <si>
    <t>150080001005</t>
  </si>
  <si>
    <t>MI2111810422</t>
  </si>
  <si>
    <t>WI211172882</t>
  </si>
  <si>
    <t>MI2111829666</t>
  </si>
  <si>
    <t>WI211173020</t>
  </si>
  <si>
    <t>150030050381</t>
  </si>
  <si>
    <t>MI2111830937</t>
  </si>
  <si>
    <t>WI211179242</t>
  </si>
  <si>
    <t>150030050514</t>
  </si>
  <si>
    <t>MI2111897887</t>
  </si>
  <si>
    <t>WI211179246</t>
  </si>
  <si>
    <t>MI2111897907</t>
  </si>
  <si>
    <t>WI211179353</t>
  </si>
  <si>
    <t>WI211179372</t>
  </si>
  <si>
    <t>WI211181399</t>
  </si>
  <si>
    <t>150030050511</t>
  </si>
  <si>
    <t>MI2111921569</t>
  </si>
  <si>
    <t>WI211182328</t>
  </si>
  <si>
    <t>150030049501</t>
  </si>
  <si>
    <t>MI2111931128</t>
  </si>
  <si>
    <t>Sangeeta Kumari</t>
  </si>
  <si>
    <t>WI211183673</t>
  </si>
  <si>
    <t>150030050265</t>
  </si>
  <si>
    <t>MI2111947643</t>
  </si>
  <si>
    <t>WI211183675</t>
  </si>
  <si>
    <t>MI2111947633</t>
  </si>
  <si>
    <t>WI211185988</t>
  </si>
  <si>
    <t>150100001870</t>
  </si>
  <si>
    <t>MI2111972288</t>
  </si>
  <si>
    <t>WI211188673</t>
  </si>
  <si>
    <t>150030050679</t>
  </si>
  <si>
    <t>MI21111003239</t>
  </si>
  <si>
    <t>WI21119750</t>
  </si>
  <si>
    <t>150030049954</t>
  </si>
  <si>
    <t>MI2111109673</t>
  </si>
  <si>
    <t>Devendra 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</si>
</sst>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/>
  <cols>
    <col min="1" max="1" width="17.5703125" customWidth="1"/>
    <col min="2" max="2" width="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44530.458337071759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44500.958333333336</v>
      </c>
    </row>
    <row r="10" spans="1:2">
      <c r="A10" t="s">
        <v>16</v>
      </c>
      <c r="B10" s="1">
        <v>44530.458337071759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03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>
      <c r="A2" t="s">
        <v>78</v>
      </c>
      <c r="B2" t="s">
        <v>79</v>
      </c>
      <c r="C2" t="s">
        <v>80</v>
      </c>
      <c r="D2" t="s">
        <v>81</v>
      </c>
      <c r="E2" s="2" t="str">
        <f>HYPERLINK("capsilon://?command=openfolder&amp;siteaddress=FAM.docvelocity-na8.net&amp;folderid=FXFB86836E-1E78-D407-3245-8F04EC9D1E97","FX211013265")</f>
        <v>FX211013265</v>
      </c>
      <c r="F2" t="s">
        <v>19</v>
      </c>
      <c r="G2" t="s">
        <v>19</v>
      </c>
      <c r="H2" t="s">
        <v>82</v>
      </c>
      <c r="I2" t="s">
        <v>83</v>
      </c>
      <c r="J2">
        <v>26</v>
      </c>
      <c r="K2" t="s">
        <v>84</v>
      </c>
      <c r="L2" t="s">
        <v>85</v>
      </c>
      <c r="M2" t="s">
        <v>86</v>
      </c>
      <c r="N2">
        <v>1</v>
      </c>
      <c r="O2" s="1">
        <v>44503.468344907407</v>
      </c>
      <c r="P2" s="1">
        <v>44503.473877314813</v>
      </c>
      <c r="Q2">
        <v>317</v>
      </c>
      <c r="R2">
        <v>161</v>
      </c>
      <c r="S2" t="b">
        <v>0</v>
      </c>
      <c r="T2" t="s">
        <v>87</v>
      </c>
      <c r="U2" t="b">
        <v>0</v>
      </c>
      <c r="V2" t="s">
        <v>88</v>
      </c>
      <c r="W2" s="1">
        <v>44503.473877314813</v>
      </c>
      <c r="X2">
        <v>161</v>
      </c>
      <c r="Y2">
        <v>0</v>
      </c>
      <c r="Z2">
        <v>0</v>
      </c>
      <c r="AA2">
        <v>0</v>
      </c>
      <c r="AB2">
        <v>0</v>
      </c>
      <c r="AC2">
        <v>0</v>
      </c>
      <c r="AD2">
        <v>26</v>
      </c>
      <c r="AE2">
        <v>21</v>
      </c>
      <c r="AF2">
        <v>0</v>
      </c>
      <c r="AG2">
        <v>1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</row>
    <row r="3" spans="1:57">
      <c r="A3" t="s">
        <v>89</v>
      </c>
      <c r="B3" t="s">
        <v>79</v>
      </c>
      <c r="C3" t="s">
        <v>80</v>
      </c>
      <c r="D3" t="s">
        <v>81</v>
      </c>
      <c r="E3" s="2" t="str">
        <f>HYPERLINK("capsilon://?command=openfolder&amp;siteaddress=FAM.docvelocity-na8.net&amp;folderid=FXFB86836E-1E78-D407-3245-8F04EC9D1E97","FX211013265")</f>
        <v>FX211013265</v>
      </c>
      <c r="F3" t="s">
        <v>19</v>
      </c>
      <c r="G3" t="s">
        <v>19</v>
      </c>
      <c r="H3" t="s">
        <v>82</v>
      </c>
      <c r="I3" t="s">
        <v>83</v>
      </c>
      <c r="J3">
        <v>26</v>
      </c>
      <c r="K3" t="s">
        <v>84</v>
      </c>
      <c r="L3" t="s">
        <v>85</v>
      </c>
      <c r="M3" t="s">
        <v>86</v>
      </c>
      <c r="N3">
        <v>2</v>
      </c>
      <c r="O3" s="1">
        <v>44503.479108796295</v>
      </c>
      <c r="P3" s="1">
        <v>44503.494849537034</v>
      </c>
      <c r="Q3">
        <v>495</v>
      </c>
      <c r="R3">
        <v>865</v>
      </c>
      <c r="S3" t="b">
        <v>0</v>
      </c>
      <c r="T3" t="s">
        <v>87</v>
      </c>
      <c r="U3" t="b">
        <v>1</v>
      </c>
      <c r="V3" t="s">
        <v>90</v>
      </c>
      <c r="W3" s="1">
        <v>44503.483599537038</v>
      </c>
      <c r="X3">
        <v>382</v>
      </c>
      <c r="Y3">
        <v>21</v>
      </c>
      <c r="Z3">
        <v>0</v>
      </c>
      <c r="AA3">
        <v>21</v>
      </c>
      <c r="AB3">
        <v>0</v>
      </c>
      <c r="AC3">
        <v>17</v>
      </c>
      <c r="AD3">
        <v>5</v>
      </c>
      <c r="AE3">
        <v>0</v>
      </c>
      <c r="AF3">
        <v>0</v>
      </c>
      <c r="AG3">
        <v>0</v>
      </c>
      <c r="AH3" t="s">
        <v>91</v>
      </c>
      <c r="AI3" s="1">
        <v>44503.494849537034</v>
      </c>
      <c r="AJ3">
        <v>483</v>
      </c>
      <c r="AK3">
        <v>4</v>
      </c>
      <c r="AL3">
        <v>0</v>
      </c>
      <c r="AM3">
        <v>4</v>
      </c>
      <c r="AN3">
        <v>0</v>
      </c>
      <c r="AO3">
        <v>4</v>
      </c>
      <c r="AP3">
        <v>1</v>
      </c>
      <c r="AQ3">
        <v>0</v>
      </c>
      <c r="AR3">
        <v>0</v>
      </c>
      <c r="AS3">
        <v>0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</row>
    <row r="4" spans="1:57">
      <c r="A4" t="s">
        <v>92</v>
      </c>
      <c r="B4" t="s">
        <v>79</v>
      </c>
      <c r="C4" t="s">
        <v>93</v>
      </c>
      <c r="D4" t="s">
        <v>81</v>
      </c>
      <c r="E4" s="2" t="str">
        <f>HYPERLINK("capsilon://?command=openfolder&amp;siteaddress=FAM.docvelocity-na8.net&amp;folderid=FX2D38951C-B1E3-6C40-9A95-8FF62EF30C86","FX21111225")</f>
        <v>FX21111225</v>
      </c>
      <c r="F4" t="s">
        <v>19</v>
      </c>
      <c r="G4" t="s">
        <v>19</v>
      </c>
      <c r="H4" t="s">
        <v>82</v>
      </c>
      <c r="I4" t="s">
        <v>94</v>
      </c>
      <c r="J4">
        <v>26</v>
      </c>
      <c r="K4" t="s">
        <v>84</v>
      </c>
      <c r="L4" t="s">
        <v>85</v>
      </c>
      <c r="M4" t="s">
        <v>86</v>
      </c>
      <c r="N4">
        <v>2</v>
      </c>
      <c r="O4" s="1">
        <v>44503.676886574074</v>
      </c>
      <c r="P4" s="1">
        <v>44503.716874999998</v>
      </c>
      <c r="Q4">
        <v>3094</v>
      </c>
      <c r="R4">
        <v>361</v>
      </c>
      <c r="S4" t="b">
        <v>0</v>
      </c>
      <c r="T4" t="s">
        <v>87</v>
      </c>
      <c r="U4" t="b">
        <v>0</v>
      </c>
      <c r="V4" t="s">
        <v>95</v>
      </c>
      <c r="W4" s="1">
        <v>44503.700902777775</v>
      </c>
      <c r="X4">
        <v>133</v>
      </c>
      <c r="Y4">
        <v>21</v>
      </c>
      <c r="Z4">
        <v>0</v>
      </c>
      <c r="AA4">
        <v>21</v>
      </c>
      <c r="AB4">
        <v>0</v>
      </c>
      <c r="AC4">
        <v>12</v>
      </c>
      <c r="AD4">
        <v>5</v>
      </c>
      <c r="AE4">
        <v>0</v>
      </c>
      <c r="AF4">
        <v>0</v>
      </c>
      <c r="AG4">
        <v>0</v>
      </c>
      <c r="AH4" t="s">
        <v>96</v>
      </c>
      <c r="AI4" s="1">
        <v>44503.716874999998</v>
      </c>
      <c r="AJ4">
        <v>228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</row>
    <row r="5" spans="1:57">
      <c r="A5" t="s">
        <v>97</v>
      </c>
      <c r="B5" t="s">
        <v>79</v>
      </c>
      <c r="C5" t="s">
        <v>98</v>
      </c>
      <c r="D5" t="s">
        <v>81</v>
      </c>
      <c r="E5" s="2" t="str">
        <f>HYPERLINK("capsilon://?command=openfolder&amp;siteaddress=FAM.docvelocity-na8.net&amp;folderid=FX153E2B1F-8EBE-F90A-4FD2-F79A6493513D","FX21109974")</f>
        <v>FX21109974</v>
      </c>
      <c r="F5" t="s">
        <v>19</v>
      </c>
      <c r="G5" t="s">
        <v>19</v>
      </c>
      <c r="H5" t="s">
        <v>82</v>
      </c>
      <c r="I5" t="s">
        <v>99</v>
      </c>
      <c r="J5">
        <v>66</v>
      </c>
      <c r="K5" t="s">
        <v>84</v>
      </c>
      <c r="L5" t="s">
        <v>85</v>
      </c>
      <c r="M5" t="s">
        <v>86</v>
      </c>
      <c r="N5">
        <v>1</v>
      </c>
      <c r="O5" s="1">
        <v>44505.339618055557</v>
      </c>
      <c r="P5" s="1">
        <v>44505.342002314814</v>
      </c>
      <c r="Q5">
        <v>91</v>
      </c>
      <c r="R5">
        <v>115</v>
      </c>
      <c r="S5" t="b">
        <v>0</v>
      </c>
      <c r="T5" t="s">
        <v>87</v>
      </c>
      <c r="U5" t="b">
        <v>0</v>
      </c>
      <c r="V5" t="s">
        <v>100</v>
      </c>
      <c r="W5" s="1">
        <v>44505.342002314814</v>
      </c>
      <c r="X5">
        <v>98</v>
      </c>
      <c r="Y5">
        <v>0</v>
      </c>
      <c r="Z5">
        <v>0</v>
      </c>
      <c r="AA5">
        <v>0</v>
      </c>
      <c r="AB5">
        <v>0</v>
      </c>
      <c r="AC5">
        <v>0</v>
      </c>
      <c r="AD5">
        <v>66</v>
      </c>
      <c r="AE5">
        <v>52</v>
      </c>
      <c r="AF5">
        <v>0</v>
      </c>
      <c r="AG5">
        <v>1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</row>
    <row r="6" spans="1:57">
      <c r="A6" t="s">
        <v>101</v>
      </c>
      <c r="B6" t="s">
        <v>79</v>
      </c>
      <c r="C6" t="s">
        <v>98</v>
      </c>
      <c r="D6" t="s">
        <v>81</v>
      </c>
      <c r="E6" s="2" t="str">
        <f>HYPERLINK("capsilon://?command=openfolder&amp;siteaddress=FAM.docvelocity-na8.net&amp;folderid=FX153E2B1F-8EBE-F90A-4FD2-F79A6493513D","FX21109974")</f>
        <v>FX21109974</v>
      </c>
      <c r="F6" t="s">
        <v>19</v>
      </c>
      <c r="G6" t="s">
        <v>19</v>
      </c>
      <c r="H6" t="s">
        <v>82</v>
      </c>
      <c r="I6" t="s">
        <v>99</v>
      </c>
      <c r="J6">
        <v>38</v>
      </c>
      <c r="K6" t="s">
        <v>84</v>
      </c>
      <c r="L6" t="s">
        <v>85</v>
      </c>
      <c r="M6" t="s">
        <v>86</v>
      </c>
      <c r="N6">
        <v>2</v>
      </c>
      <c r="O6" s="1">
        <v>44505.342800925922</v>
      </c>
      <c r="P6" s="1">
        <v>44505.455590277779</v>
      </c>
      <c r="Q6">
        <v>7272</v>
      </c>
      <c r="R6">
        <v>2473</v>
      </c>
      <c r="S6" t="b">
        <v>0</v>
      </c>
      <c r="T6" t="s">
        <v>87</v>
      </c>
      <c r="U6" t="b">
        <v>1</v>
      </c>
      <c r="V6" t="s">
        <v>102</v>
      </c>
      <c r="W6" s="1">
        <v>44505.439016203702</v>
      </c>
      <c r="X6">
        <v>1395</v>
      </c>
      <c r="Y6">
        <v>37</v>
      </c>
      <c r="Z6">
        <v>0</v>
      </c>
      <c r="AA6">
        <v>37</v>
      </c>
      <c r="AB6">
        <v>0</v>
      </c>
      <c r="AC6">
        <v>34</v>
      </c>
      <c r="AD6">
        <v>1</v>
      </c>
      <c r="AE6">
        <v>0</v>
      </c>
      <c r="AF6">
        <v>0</v>
      </c>
      <c r="AG6">
        <v>0</v>
      </c>
      <c r="AH6" t="s">
        <v>96</v>
      </c>
      <c r="AI6" s="1">
        <v>44505.455590277779</v>
      </c>
      <c r="AJ6">
        <v>1063</v>
      </c>
      <c r="AK6">
        <v>4</v>
      </c>
      <c r="AL6">
        <v>0</v>
      </c>
      <c r="AM6">
        <v>4</v>
      </c>
      <c r="AN6">
        <v>0</v>
      </c>
      <c r="AO6">
        <v>4</v>
      </c>
      <c r="AP6">
        <v>-3</v>
      </c>
      <c r="AQ6">
        <v>0</v>
      </c>
      <c r="AR6">
        <v>0</v>
      </c>
      <c r="AS6">
        <v>0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</row>
    <row r="7" spans="1:57">
      <c r="A7" t="s">
        <v>103</v>
      </c>
      <c r="B7" t="s">
        <v>79</v>
      </c>
      <c r="C7" t="s">
        <v>104</v>
      </c>
      <c r="D7" t="s">
        <v>81</v>
      </c>
      <c r="E7" s="2" t="str">
        <f>HYPERLINK("capsilon://?command=openfolder&amp;siteaddress=FAM.docvelocity-na8.net&amp;folderid=FX92293FEF-B5ED-CB12-8DE2-AE54817E136B","FX211010526")</f>
        <v>FX211010526</v>
      </c>
      <c r="F7" t="s">
        <v>19</v>
      </c>
      <c r="G7" t="s">
        <v>19</v>
      </c>
      <c r="H7" t="s">
        <v>82</v>
      </c>
      <c r="I7" t="s">
        <v>105</v>
      </c>
      <c r="J7">
        <v>59</v>
      </c>
      <c r="K7" t="s">
        <v>106</v>
      </c>
      <c r="L7" t="s">
        <v>19</v>
      </c>
      <c r="M7" t="s">
        <v>81</v>
      </c>
      <c r="N7">
        <v>0</v>
      </c>
      <c r="O7" s="1">
        <v>44505.447951388887</v>
      </c>
      <c r="P7" s="1">
        <v>44505.448252314818</v>
      </c>
      <c r="Q7">
        <v>26</v>
      </c>
      <c r="R7">
        <v>0</v>
      </c>
      <c r="S7" t="b">
        <v>0</v>
      </c>
      <c r="T7" t="s">
        <v>87</v>
      </c>
      <c r="U7" t="b">
        <v>0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</row>
    <row r="8" spans="1:57">
      <c r="A8" t="s">
        <v>107</v>
      </c>
      <c r="B8" t="s">
        <v>79</v>
      </c>
      <c r="C8" t="s">
        <v>108</v>
      </c>
      <c r="D8" t="s">
        <v>81</v>
      </c>
      <c r="E8" s="2" t="str">
        <f>HYPERLINK("capsilon://?command=openfolder&amp;siteaddress=FAM.docvelocity-na8.net&amp;folderid=FXC9201C2C-1E0E-968D-8E19-521C518C66F5","FX21098980")</f>
        <v>FX21098980</v>
      </c>
      <c r="F8" t="s">
        <v>19</v>
      </c>
      <c r="G8" t="s">
        <v>19</v>
      </c>
      <c r="H8" t="s">
        <v>82</v>
      </c>
      <c r="I8" t="s">
        <v>109</v>
      </c>
      <c r="J8">
        <v>66</v>
      </c>
      <c r="K8" t="s">
        <v>84</v>
      </c>
      <c r="L8" t="s">
        <v>85</v>
      </c>
      <c r="M8" t="s">
        <v>86</v>
      </c>
      <c r="N8">
        <v>2</v>
      </c>
      <c r="O8" s="1">
        <v>44501.591620370367</v>
      </c>
      <c r="P8" s="1">
        <v>44501.610821759263</v>
      </c>
      <c r="Q8">
        <v>447</v>
      </c>
      <c r="R8">
        <v>1212</v>
      </c>
      <c r="S8" t="b">
        <v>0</v>
      </c>
      <c r="T8" t="s">
        <v>87</v>
      </c>
      <c r="U8" t="b">
        <v>0</v>
      </c>
      <c r="V8" t="s">
        <v>90</v>
      </c>
      <c r="W8" s="1">
        <v>44501.598043981481</v>
      </c>
      <c r="X8">
        <v>552</v>
      </c>
      <c r="Y8">
        <v>52</v>
      </c>
      <c r="Z8">
        <v>0</v>
      </c>
      <c r="AA8">
        <v>52</v>
      </c>
      <c r="AB8">
        <v>0</v>
      </c>
      <c r="AC8">
        <v>37</v>
      </c>
      <c r="AD8">
        <v>14</v>
      </c>
      <c r="AE8">
        <v>0</v>
      </c>
      <c r="AF8">
        <v>0</v>
      </c>
      <c r="AG8">
        <v>0</v>
      </c>
      <c r="AH8" t="s">
        <v>96</v>
      </c>
      <c r="AI8" s="1">
        <v>44501.610821759263</v>
      </c>
      <c r="AJ8">
        <v>660</v>
      </c>
      <c r="AK8">
        <v>4</v>
      </c>
      <c r="AL8">
        <v>0</v>
      </c>
      <c r="AM8">
        <v>4</v>
      </c>
      <c r="AN8">
        <v>0</v>
      </c>
      <c r="AO8">
        <v>5</v>
      </c>
      <c r="AP8">
        <v>10</v>
      </c>
      <c r="AQ8">
        <v>0</v>
      </c>
      <c r="AR8">
        <v>0</v>
      </c>
      <c r="AS8">
        <v>0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</row>
    <row r="9" spans="1:57">
      <c r="A9" t="s">
        <v>110</v>
      </c>
      <c r="B9" t="s">
        <v>79</v>
      </c>
      <c r="C9" t="s">
        <v>111</v>
      </c>
      <c r="D9" t="s">
        <v>81</v>
      </c>
      <c r="E9" s="2" t="str">
        <f>HYPERLINK("capsilon://?command=openfolder&amp;siteaddress=FAM.docvelocity-na8.net&amp;folderid=FX32CECC39-E971-FE59-E6E8-8B74DEF1696B","FX21066258")</f>
        <v>FX21066258</v>
      </c>
      <c r="F9" t="s">
        <v>19</v>
      </c>
      <c r="G9" t="s">
        <v>19</v>
      </c>
      <c r="H9" t="s">
        <v>82</v>
      </c>
      <c r="I9" t="s">
        <v>112</v>
      </c>
      <c r="J9">
        <v>144</v>
      </c>
      <c r="K9" t="s">
        <v>84</v>
      </c>
      <c r="L9" t="s">
        <v>85</v>
      </c>
      <c r="M9" t="s">
        <v>86</v>
      </c>
      <c r="N9">
        <v>2</v>
      </c>
      <c r="O9" s="1">
        <v>44508.483495370368</v>
      </c>
      <c r="P9" s="1">
        <v>44508.49962962963</v>
      </c>
      <c r="Q9">
        <v>370</v>
      </c>
      <c r="R9">
        <v>1024</v>
      </c>
      <c r="S9" t="b">
        <v>0</v>
      </c>
      <c r="T9" t="s">
        <v>87</v>
      </c>
      <c r="U9" t="b">
        <v>0</v>
      </c>
      <c r="V9" t="s">
        <v>100</v>
      </c>
      <c r="W9" s="1">
        <v>44508.491041666668</v>
      </c>
      <c r="X9">
        <v>299</v>
      </c>
      <c r="Y9">
        <v>113</v>
      </c>
      <c r="Z9">
        <v>0</v>
      </c>
      <c r="AA9">
        <v>113</v>
      </c>
      <c r="AB9">
        <v>0</v>
      </c>
      <c r="AC9">
        <v>40</v>
      </c>
      <c r="AD9">
        <v>31</v>
      </c>
      <c r="AE9">
        <v>0</v>
      </c>
      <c r="AF9">
        <v>0</v>
      </c>
      <c r="AG9">
        <v>0</v>
      </c>
      <c r="AH9" t="s">
        <v>91</v>
      </c>
      <c r="AI9" s="1">
        <v>44508.49962962963</v>
      </c>
      <c r="AJ9">
        <v>725</v>
      </c>
      <c r="AK9">
        <v>0</v>
      </c>
      <c r="AL9">
        <v>0</v>
      </c>
      <c r="AM9">
        <v>0</v>
      </c>
      <c r="AN9">
        <v>0</v>
      </c>
      <c r="AO9">
        <v>0</v>
      </c>
      <c r="AP9">
        <v>31</v>
      </c>
      <c r="AQ9">
        <v>0</v>
      </c>
      <c r="AR9">
        <v>0</v>
      </c>
      <c r="AS9">
        <v>0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</row>
    <row r="10" spans="1:57">
      <c r="A10" t="s">
        <v>113</v>
      </c>
      <c r="B10" t="s">
        <v>79</v>
      </c>
      <c r="C10" t="s">
        <v>111</v>
      </c>
      <c r="D10" t="s">
        <v>81</v>
      </c>
      <c r="E10" s="2" t="str">
        <f>HYPERLINK("capsilon://?command=openfolder&amp;siteaddress=FAM.docvelocity-na8.net&amp;folderid=FX32CECC39-E971-FE59-E6E8-8B74DEF1696B","FX21066258")</f>
        <v>FX21066258</v>
      </c>
      <c r="F10" t="s">
        <v>19</v>
      </c>
      <c r="G10" t="s">
        <v>19</v>
      </c>
      <c r="H10" t="s">
        <v>82</v>
      </c>
      <c r="I10" t="s">
        <v>114</v>
      </c>
      <c r="J10">
        <v>144</v>
      </c>
      <c r="K10" t="s">
        <v>84</v>
      </c>
      <c r="L10" t="s">
        <v>85</v>
      </c>
      <c r="M10" t="s">
        <v>86</v>
      </c>
      <c r="N10">
        <v>2</v>
      </c>
      <c r="O10" s="1">
        <v>44508.486284722225</v>
      </c>
      <c r="P10" s="1">
        <v>44508.51053240741</v>
      </c>
      <c r="Q10">
        <v>283</v>
      </c>
      <c r="R10">
        <v>1812</v>
      </c>
      <c r="S10" t="b">
        <v>0</v>
      </c>
      <c r="T10" t="s">
        <v>87</v>
      </c>
      <c r="U10" t="b">
        <v>0</v>
      </c>
      <c r="V10" t="s">
        <v>115</v>
      </c>
      <c r="W10" s="1">
        <v>44508.500613425924</v>
      </c>
      <c r="X10">
        <v>982</v>
      </c>
      <c r="Y10">
        <v>113</v>
      </c>
      <c r="Z10">
        <v>0</v>
      </c>
      <c r="AA10">
        <v>113</v>
      </c>
      <c r="AB10">
        <v>0</v>
      </c>
      <c r="AC10">
        <v>44</v>
      </c>
      <c r="AD10">
        <v>31</v>
      </c>
      <c r="AE10">
        <v>0</v>
      </c>
      <c r="AF10">
        <v>0</v>
      </c>
      <c r="AG10">
        <v>0</v>
      </c>
      <c r="AH10" t="s">
        <v>96</v>
      </c>
      <c r="AI10" s="1">
        <v>44508.51053240741</v>
      </c>
      <c r="AJ10">
        <v>830</v>
      </c>
      <c r="AK10">
        <v>6</v>
      </c>
      <c r="AL10">
        <v>0</v>
      </c>
      <c r="AM10">
        <v>6</v>
      </c>
      <c r="AN10">
        <v>0</v>
      </c>
      <c r="AO10">
        <v>6</v>
      </c>
      <c r="AP10">
        <v>25</v>
      </c>
      <c r="AQ10">
        <v>0</v>
      </c>
      <c r="AR10">
        <v>0</v>
      </c>
      <c r="AS10">
        <v>0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</row>
    <row r="11" spans="1:57">
      <c r="A11" t="s">
        <v>116</v>
      </c>
      <c r="B11" t="s">
        <v>79</v>
      </c>
      <c r="C11" t="s">
        <v>111</v>
      </c>
      <c r="D11" t="s">
        <v>81</v>
      </c>
      <c r="E11" s="2" t="str">
        <f>HYPERLINK("capsilon://?command=openfolder&amp;siteaddress=FAM.docvelocity-na8.net&amp;folderid=FX32CECC39-E971-FE59-E6E8-8B74DEF1696B","FX21066258")</f>
        <v>FX21066258</v>
      </c>
      <c r="F11" t="s">
        <v>19</v>
      </c>
      <c r="G11" t="s">
        <v>19</v>
      </c>
      <c r="H11" t="s">
        <v>82</v>
      </c>
      <c r="I11" t="s">
        <v>117</v>
      </c>
      <c r="J11">
        <v>32</v>
      </c>
      <c r="K11" t="s">
        <v>84</v>
      </c>
      <c r="L11" t="s">
        <v>85</v>
      </c>
      <c r="M11" t="s">
        <v>86</v>
      </c>
      <c r="N11">
        <v>2</v>
      </c>
      <c r="O11" s="1">
        <v>44508.509004629632</v>
      </c>
      <c r="P11" s="1">
        <v>44508.521365740744</v>
      </c>
      <c r="Q11">
        <v>418</v>
      </c>
      <c r="R11">
        <v>650</v>
      </c>
      <c r="S11" t="b">
        <v>0</v>
      </c>
      <c r="T11" t="s">
        <v>87</v>
      </c>
      <c r="U11" t="b">
        <v>0</v>
      </c>
      <c r="V11" t="s">
        <v>95</v>
      </c>
      <c r="W11" s="1">
        <v>44508.516631944447</v>
      </c>
      <c r="X11">
        <v>439</v>
      </c>
      <c r="Y11">
        <v>58</v>
      </c>
      <c r="Z11">
        <v>0</v>
      </c>
      <c r="AA11">
        <v>58</v>
      </c>
      <c r="AB11">
        <v>0</v>
      </c>
      <c r="AC11">
        <v>46</v>
      </c>
      <c r="AD11">
        <v>-26</v>
      </c>
      <c r="AE11">
        <v>0</v>
      </c>
      <c r="AF11">
        <v>0</v>
      </c>
      <c r="AG11">
        <v>0</v>
      </c>
      <c r="AH11" t="s">
        <v>118</v>
      </c>
      <c r="AI11" s="1">
        <v>44508.521365740744</v>
      </c>
      <c r="AJ11">
        <v>211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-26</v>
      </c>
      <c r="AQ11">
        <v>0</v>
      </c>
      <c r="AR11">
        <v>0</v>
      </c>
      <c r="AS11">
        <v>0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</row>
    <row r="12" spans="1:57">
      <c r="A12" t="s">
        <v>119</v>
      </c>
      <c r="B12" t="s">
        <v>79</v>
      </c>
      <c r="C12" t="s">
        <v>111</v>
      </c>
      <c r="D12" t="s">
        <v>81</v>
      </c>
      <c r="E12" s="2" t="str">
        <f>HYPERLINK("capsilon://?command=openfolder&amp;siteaddress=FAM.docvelocity-na8.net&amp;folderid=FX32CECC39-E971-FE59-E6E8-8B74DEF1696B","FX21066258")</f>
        <v>FX21066258</v>
      </c>
      <c r="F12" t="s">
        <v>19</v>
      </c>
      <c r="G12" t="s">
        <v>19</v>
      </c>
      <c r="H12" t="s">
        <v>82</v>
      </c>
      <c r="I12" t="s">
        <v>120</v>
      </c>
      <c r="J12">
        <v>32</v>
      </c>
      <c r="K12" t="s">
        <v>84</v>
      </c>
      <c r="L12" t="s">
        <v>85</v>
      </c>
      <c r="M12" t="s">
        <v>86</v>
      </c>
      <c r="N12">
        <v>2</v>
      </c>
      <c r="O12" s="1">
        <v>44508.510520833333</v>
      </c>
      <c r="P12" s="1">
        <v>44508.626180555555</v>
      </c>
      <c r="Q12">
        <v>9192</v>
      </c>
      <c r="R12">
        <v>801</v>
      </c>
      <c r="S12" t="b">
        <v>0</v>
      </c>
      <c r="T12" t="s">
        <v>87</v>
      </c>
      <c r="U12" t="b">
        <v>0</v>
      </c>
      <c r="V12" t="s">
        <v>102</v>
      </c>
      <c r="W12" s="1">
        <v>44508.522604166668</v>
      </c>
      <c r="X12">
        <v>596</v>
      </c>
      <c r="Y12">
        <v>63</v>
      </c>
      <c r="Z12">
        <v>0</v>
      </c>
      <c r="AA12">
        <v>63</v>
      </c>
      <c r="AB12">
        <v>0</v>
      </c>
      <c r="AC12">
        <v>50</v>
      </c>
      <c r="AD12">
        <v>-31</v>
      </c>
      <c r="AE12">
        <v>0</v>
      </c>
      <c r="AF12">
        <v>0</v>
      </c>
      <c r="AG12">
        <v>0</v>
      </c>
      <c r="AH12" t="s">
        <v>118</v>
      </c>
      <c r="AI12" s="1">
        <v>44508.626180555555</v>
      </c>
      <c r="AJ12">
        <v>205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-32</v>
      </c>
      <c r="AQ12">
        <v>0</v>
      </c>
      <c r="AR12">
        <v>0</v>
      </c>
      <c r="AS12">
        <v>0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</row>
    <row r="13" spans="1:57">
      <c r="A13" t="s">
        <v>121</v>
      </c>
      <c r="B13" t="s">
        <v>79</v>
      </c>
      <c r="C13" t="s">
        <v>122</v>
      </c>
      <c r="D13" t="s">
        <v>81</v>
      </c>
      <c r="E13" s="2" t="str">
        <f>HYPERLINK("capsilon://?command=openfolder&amp;siteaddress=FAM.docvelocity-na8.net&amp;folderid=FX3D6EE9C0-6EF7-204E-331F-713BF0C04F1E","FX211013222")</f>
        <v>FX211013222</v>
      </c>
      <c r="F13" t="s">
        <v>19</v>
      </c>
      <c r="G13" t="s">
        <v>19</v>
      </c>
      <c r="H13" t="s">
        <v>82</v>
      </c>
      <c r="I13" t="s">
        <v>123</v>
      </c>
      <c r="J13">
        <v>32</v>
      </c>
      <c r="K13" t="s">
        <v>84</v>
      </c>
      <c r="L13" t="s">
        <v>85</v>
      </c>
      <c r="M13" t="s">
        <v>86</v>
      </c>
      <c r="N13">
        <v>2</v>
      </c>
      <c r="O13" s="1">
        <v>44509.552071759259</v>
      </c>
      <c r="P13" s="1">
        <v>44509.661030092589</v>
      </c>
      <c r="Q13">
        <v>9155</v>
      </c>
      <c r="R13">
        <v>259</v>
      </c>
      <c r="S13" t="b">
        <v>0</v>
      </c>
      <c r="T13" t="s">
        <v>87</v>
      </c>
      <c r="U13" t="b">
        <v>0</v>
      </c>
      <c r="V13" t="s">
        <v>95</v>
      </c>
      <c r="W13" s="1">
        <v>44509.555636574078</v>
      </c>
      <c r="X13">
        <v>233</v>
      </c>
      <c r="Y13">
        <v>0</v>
      </c>
      <c r="Z13">
        <v>0</v>
      </c>
      <c r="AA13">
        <v>0</v>
      </c>
      <c r="AB13">
        <v>27</v>
      </c>
      <c r="AC13">
        <v>0</v>
      </c>
      <c r="AD13">
        <v>32</v>
      </c>
      <c r="AE13">
        <v>0</v>
      </c>
      <c r="AF13">
        <v>0</v>
      </c>
      <c r="AG13">
        <v>0</v>
      </c>
      <c r="AH13" t="s">
        <v>118</v>
      </c>
      <c r="AI13" s="1">
        <v>44509.661030092589</v>
      </c>
      <c r="AJ13">
        <v>26</v>
      </c>
      <c r="AK13">
        <v>0</v>
      </c>
      <c r="AL13">
        <v>0</v>
      </c>
      <c r="AM13">
        <v>0</v>
      </c>
      <c r="AN13">
        <v>27</v>
      </c>
      <c r="AO13">
        <v>0</v>
      </c>
      <c r="AP13">
        <v>32</v>
      </c>
      <c r="AQ13">
        <v>0</v>
      </c>
      <c r="AR13">
        <v>0</v>
      </c>
      <c r="AS13">
        <v>0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</row>
    <row r="14" spans="1:57">
      <c r="A14" t="s">
        <v>124</v>
      </c>
      <c r="B14" t="s">
        <v>79</v>
      </c>
      <c r="C14" t="s">
        <v>125</v>
      </c>
      <c r="D14" t="s">
        <v>81</v>
      </c>
      <c r="E14" s="2" t="str">
        <f>HYPERLINK("capsilon://?command=openfolder&amp;siteaddress=FAM.docvelocity-na8.net&amp;folderid=FX9AF1FC40-C9C6-F987-6C71-45AA8379CC72","FX211010457")</f>
        <v>FX211010457</v>
      </c>
      <c r="F14" t="s">
        <v>19</v>
      </c>
      <c r="G14" t="s">
        <v>19</v>
      </c>
      <c r="H14" t="s">
        <v>82</v>
      </c>
      <c r="I14" t="s">
        <v>126</v>
      </c>
      <c r="J14">
        <v>28</v>
      </c>
      <c r="K14" t="s">
        <v>84</v>
      </c>
      <c r="L14" t="s">
        <v>85</v>
      </c>
      <c r="M14" t="s">
        <v>86</v>
      </c>
      <c r="N14">
        <v>2</v>
      </c>
      <c r="O14" s="1">
        <v>44509.562106481484</v>
      </c>
      <c r="P14" s="1">
        <v>44509.662488425929</v>
      </c>
      <c r="Q14">
        <v>8475</v>
      </c>
      <c r="R14">
        <v>198</v>
      </c>
      <c r="S14" t="b">
        <v>0</v>
      </c>
      <c r="T14" t="s">
        <v>87</v>
      </c>
      <c r="U14" t="b">
        <v>0</v>
      </c>
      <c r="V14" t="s">
        <v>127</v>
      </c>
      <c r="W14" s="1">
        <v>44509.566493055558</v>
      </c>
      <c r="X14">
        <v>73</v>
      </c>
      <c r="Y14">
        <v>21</v>
      </c>
      <c r="Z14">
        <v>0</v>
      </c>
      <c r="AA14">
        <v>21</v>
      </c>
      <c r="AB14">
        <v>0</v>
      </c>
      <c r="AC14">
        <v>1</v>
      </c>
      <c r="AD14">
        <v>7</v>
      </c>
      <c r="AE14">
        <v>0</v>
      </c>
      <c r="AF14">
        <v>0</v>
      </c>
      <c r="AG14">
        <v>0</v>
      </c>
      <c r="AH14" t="s">
        <v>118</v>
      </c>
      <c r="AI14" s="1">
        <v>44509.662488425929</v>
      </c>
      <c r="AJ14">
        <v>125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</row>
    <row r="15" spans="1:57">
      <c r="A15" t="s">
        <v>128</v>
      </c>
      <c r="B15" t="s">
        <v>79</v>
      </c>
      <c r="C15" t="s">
        <v>125</v>
      </c>
      <c r="D15" t="s">
        <v>81</v>
      </c>
      <c r="E15" s="2" t="str">
        <f>HYPERLINK("capsilon://?command=openfolder&amp;siteaddress=FAM.docvelocity-na8.net&amp;folderid=FX9AF1FC40-C9C6-F987-6C71-45AA8379CC72","FX211010457")</f>
        <v>FX211010457</v>
      </c>
      <c r="F15" t="s">
        <v>19</v>
      </c>
      <c r="G15" t="s">
        <v>19</v>
      </c>
      <c r="H15" t="s">
        <v>82</v>
      </c>
      <c r="I15" t="s">
        <v>129</v>
      </c>
      <c r="J15">
        <v>28</v>
      </c>
      <c r="K15" t="s">
        <v>84</v>
      </c>
      <c r="L15" t="s">
        <v>85</v>
      </c>
      <c r="M15" t="s">
        <v>86</v>
      </c>
      <c r="N15">
        <v>1</v>
      </c>
      <c r="O15" s="1">
        <v>44509.562881944446</v>
      </c>
      <c r="P15" s="1">
        <v>44509.591666666667</v>
      </c>
      <c r="Q15">
        <v>2084</v>
      </c>
      <c r="R15">
        <v>403</v>
      </c>
      <c r="S15" t="b">
        <v>0</v>
      </c>
      <c r="T15" t="s">
        <v>87</v>
      </c>
      <c r="U15" t="b">
        <v>0</v>
      </c>
      <c r="V15" t="s">
        <v>88</v>
      </c>
      <c r="W15" s="1">
        <v>44509.591666666667</v>
      </c>
      <c r="X15">
        <v>190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28</v>
      </c>
      <c r="AE15">
        <v>21</v>
      </c>
      <c r="AF15">
        <v>0</v>
      </c>
      <c r="AG15">
        <v>2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</row>
    <row r="16" spans="1:57">
      <c r="A16" t="s">
        <v>130</v>
      </c>
      <c r="B16" t="s">
        <v>79</v>
      </c>
      <c r="C16" t="s">
        <v>125</v>
      </c>
      <c r="D16" t="s">
        <v>81</v>
      </c>
      <c r="E16" s="2" t="str">
        <f>HYPERLINK("capsilon://?command=openfolder&amp;siteaddress=FAM.docvelocity-na8.net&amp;folderid=FX9AF1FC40-C9C6-F987-6C71-45AA8379CC72","FX211010457")</f>
        <v>FX211010457</v>
      </c>
      <c r="F16" t="s">
        <v>19</v>
      </c>
      <c r="G16" t="s">
        <v>19</v>
      </c>
      <c r="H16" t="s">
        <v>82</v>
      </c>
      <c r="I16" t="s">
        <v>131</v>
      </c>
      <c r="J16">
        <v>28</v>
      </c>
      <c r="K16" t="s">
        <v>84</v>
      </c>
      <c r="L16" t="s">
        <v>85</v>
      </c>
      <c r="M16" t="s">
        <v>86</v>
      </c>
      <c r="N16">
        <v>2</v>
      </c>
      <c r="O16" s="1">
        <v>44509.563136574077</v>
      </c>
      <c r="P16" s="1">
        <v>44509.664027777777</v>
      </c>
      <c r="Q16">
        <v>8381</v>
      </c>
      <c r="R16">
        <v>336</v>
      </c>
      <c r="S16" t="b">
        <v>0</v>
      </c>
      <c r="T16" t="s">
        <v>87</v>
      </c>
      <c r="U16" t="b">
        <v>0</v>
      </c>
      <c r="V16" t="s">
        <v>95</v>
      </c>
      <c r="W16" s="1">
        <v>44509.569085648145</v>
      </c>
      <c r="X16">
        <v>203</v>
      </c>
      <c r="Y16">
        <v>21</v>
      </c>
      <c r="Z16">
        <v>0</v>
      </c>
      <c r="AA16">
        <v>21</v>
      </c>
      <c r="AB16">
        <v>0</v>
      </c>
      <c r="AC16">
        <v>0</v>
      </c>
      <c r="AD16">
        <v>7</v>
      </c>
      <c r="AE16">
        <v>0</v>
      </c>
      <c r="AF16">
        <v>0</v>
      </c>
      <c r="AG16">
        <v>0</v>
      </c>
      <c r="AH16" t="s">
        <v>118</v>
      </c>
      <c r="AI16" s="1">
        <v>44509.664027777777</v>
      </c>
      <c r="AJ16">
        <v>133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0</v>
      </c>
      <c r="AR16">
        <v>0</v>
      </c>
      <c r="AS16">
        <v>0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</row>
    <row r="17" spans="1:57">
      <c r="A17" t="s">
        <v>132</v>
      </c>
      <c r="B17" t="s">
        <v>79</v>
      </c>
      <c r="C17" t="s">
        <v>125</v>
      </c>
      <c r="D17" t="s">
        <v>81</v>
      </c>
      <c r="E17" s="2" t="str">
        <f>HYPERLINK("capsilon://?command=openfolder&amp;siteaddress=FAM.docvelocity-na8.net&amp;folderid=FX9AF1FC40-C9C6-F987-6C71-45AA8379CC72","FX211010457")</f>
        <v>FX211010457</v>
      </c>
      <c r="F17" t="s">
        <v>19</v>
      </c>
      <c r="G17" t="s">
        <v>19</v>
      </c>
      <c r="H17" t="s">
        <v>82</v>
      </c>
      <c r="I17" t="s">
        <v>133</v>
      </c>
      <c r="J17">
        <v>54</v>
      </c>
      <c r="K17" t="s">
        <v>84</v>
      </c>
      <c r="L17" t="s">
        <v>85</v>
      </c>
      <c r="M17" t="s">
        <v>86</v>
      </c>
      <c r="N17">
        <v>1</v>
      </c>
      <c r="O17" s="1">
        <v>44509.565740740742</v>
      </c>
      <c r="P17" s="1">
        <v>44509.592615740738</v>
      </c>
      <c r="Q17">
        <v>2163</v>
      </c>
      <c r="R17">
        <v>159</v>
      </c>
      <c r="S17" t="b">
        <v>0</v>
      </c>
      <c r="T17" t="s">
        <v>87</v>
      </c>
      <c r="U17" t="b">
        <v>0</v>
      </c>
      <c r="V17" t="s">
        <v>88</v>
      </c>
      <c r="W17" s="1">
        <v>44509.592615740738</v>
      </c>
      <c r="X17">
        <v>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</v>
      </c>
      <c r="AE17">
        <v>49</v>
      </c>
      <c r="AF17">
        <v>0</v>
      </c>
      <c r="AG17">
        <v>2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</row>
    <row r="18" spans="1:57">
      <c r="A18" t="s">
        <v>134</v>
      </c>
      <c r="B18" t="s">
        <v>79</v>
      </c>
      <c r="C18" t="s">
        <v>125</v>
      </c>
      <c r="D18" t="s">
        <v>81</v>
      </c>
      <c r="E18" s="2" t="str">
        <f>HYPERLINK("capsilon://?command=openfolder&amp;siteaddress=FAM.docvelocity-na8.net&amp;folderid=FX9AF1FC40-C9C6-F987-6C71-45AA8379CC72","FX211010457")</f>
        <v>FX211010457</v>
      </c>
      <c r="F18" t="s">
        <v>19</v>
      </c>
      <c r="G18" t="s">
        <v>19</v>
      </c>
      <c r="H18" t="s">
        <v>82</v>
      </c>
      <c r="I18" t="s">
        <v>129</v>
      </c>
      <c r="J18">
        <v>56</v>
      </c>
      <c r="K18" t="s">
        <v>84</v>
      </c>
      <c r="L18" t="s">
        <v>85</v>
      </c>
      <c r="M18" t="s">
        <v>86</v>
      </c>
      <c r="N18">
        <v>2</v>
      </c>
      <c r="O18" s="1">
        <v>44509.592187499999</v>
      </c>
      <c r="P18" s="1">
        <v>44509.658090277779</v>
      </c>
      <c r="Q18">
        <v>4875</v>
      </c>
      <c r="R18">
        <v>819</v>
      </c>
      <c r="S18" t="b">
        <v>0</v>
      </c>
      <c r="T18" t="s">
        <v>87</v>
      </c>
      <c r="U18" t="b">
        <v>1</v>
      </c>
      <c r="V18" t="s">
        <v>90</v>
      </c>
      <c r="W18" s="1">
        <v>44509.599756944444</v>
      </c>
      <c r="X18">
        <v>542</v>
      </c>
      <c r="Y18">
        <v>42</v>
      </c>
      <c r="Z18">
        <v>0</v>
      </c>
      <c r="AA18">
        <v>42</v>
      </c>
      <c r="AB18">
        <v>0</v>
      </c>
      <c r="AC18">
        <v>7</v>
      </c>
      <c r="AD18">
        <v>14</v>
      </c>
      <c r="AE18">
        <v>0</v>
      </c>
      <c r="AF18">
        <v>0</v>
      </c>
      <c r="AG18">
        <v>0</v>
      </c>
      <c r="AH18" t="s">
        <v>118</v>
      </c>
      <c r="AI18" s="1">
        <v>44509.658090277779</v>
      </c>
      <c r="AJ18">
        <v>272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14</v>
      </c>
      <c r="AQ18">
        <v>0</v>
      </c>
      <c r="AR18">
        <v>0</v>
      </c>
      <c r="AS18">
        <v>0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</row>
    <row r="19" spans="1:57">
      <c r="A19" t="s">
        <v>135</v>
      </c>
      <c r="B19" t="s">
        <v>79</v>
      </c>
      <c r="C19" t="s">
        <v>125</v>
      </c>
      <c r="D19" t="s">
        <v>81</v>
      </c>
      <c r="E19" s="2" t="str">
        <f>HYPERLINK("capsilon://?command=openfolder&amp;siteaddress=FAM.docvelocity-na8.net&amp;folderid=FX9AF1FC40-C9C6-F987-6C71-45AA8379CC72","FX211010457")</f>
        <v>FX211010457</v>
      </c>
      <c r="F19" t="s">
        <v>19</v>
      </c>
      <c r="G19" t="s">
        <v>19</v>
      </c>
      <c r="H19" t="s">
        <v>82</v>
      </c>
      <c r="I19" t="s">
        <v>133</v>
      </c>
      <c r="J19">
        <v>108</v>
      </c>
      <c r="K19" t="s">
        <v>84</v>
      </c>
      <c r="L19" t="s">
        <v>85</v>
      </c>
      <c r="M19" t="s">
        <v>86</v>
      </c>
      <c r="N19">
        <v>2</v>
      </c>
      <c r="O19" s="1">
        <v>44509.594097222223</v>
      </c>
      <c r="P19" s="1">
        <v>44509.660717592589</v>
      </c>
      <c r="Q19">
        <v>5285</v>
      </c>
      <c r="R19">
        <v>471</v>
      </c>
      <c r="S19" t="b">
        <v>0</v>
      </c>
      <c r="T19" t="s">
        <v>87</v>
      </c>
      <c r="U19" t="b">
        <v>1</v>
      </c>
      <c r="V19" t="s">
        <v>90</v>
      </c>
      <c r="W19" s="1">
        <v>44509.602546296293</v>
      </c>
      <c r="X19">
        <v>240</v>
      </c>
      <c r="Y19">
        <v>98</v>
      </c>
      <c r="Z19">
        <v>0</v>
      </c>
      <c r="AA19">
        <v>98</v>
      </c>
      <c r="AB19">
        <v>0</v>
      </c>
      <c r="AC19">
        <v>22</v>
      </c>
      <c r="AD19">
        <v>10</v>
      </c>
      <c r="AE19">
        <v>0</v>
      </c>
      <c r="AF19">
        <v>0</v>
      </c>
      <c r="AG19">
        <v>0</v>
      </c>
      <c r="AH19" t="s">
        <v>118</v>
      </c>
      <c r="AI19" s="1">
        <v>44509.660717592589</v>
      </c>
      <c r="AJ19">
        <v>226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0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</row>
    <row r="20" spans="1:57">
      <c r="A20" t="s">
        <v>136</v>
      </c>
      <c r="B20" t="s">
        <v>79</v>
      </c>
      <c r="C20" t="s">
        <v>137</v>
      </c>
      <c r="D20" t="s">
        <v>81</v>
      </c>
      <c r="E20" s="2" t="str">
        <f>HYPERLINK("capsilon://?command=openfolder&amp;siteaddress=FAM.docvelocity-na8.net&amp;folderid=FX899258A4-95AE-FC3C-EED8-1CACBD06CA7D","FX211012650")</f>
        <v>FX211012650</v>
      </c>
      <c r="F20" t="s">
        <v>19</v>
      </c>
      <c r="G20" t="s">
        <v>19</v>
      </c>
      <c r="H20" t="s">
        <v>82</v>
      </c>
      <c r="I20" t="s">
        <v>138</v>
      </c>
      <c r="J20">
        <v>30</v>
      </c>
      <c r="K20" t="s">
        <v>84</v>
      </c>
      <c r="L20" t="s">
        <v>85</v>
      </c>
      <c r="M20" t="s">
        <v>86</v>
      </c>
      <c r="N20">
        <v>2</v>
      </c>
      <c r="O20" s="1">
        <v>44510.372523148151</v>
      </c>
      <c r="P20" s="1">
        <v>44510.378125000003</v>
      </c>
      <c r="Q20">
        <v>163</v>
      </c>
      <c r="R20">
        <v>321</v>
      </c>
      <c r="S20" t="b">
        <v>0</v>
      </c>
      <c r="T20" t="s">
        <v>87</v>
      </c>
      <c r="U20" t="b">
        <v>0</v>
      </c>
      <c r="V20" t="s">
        <v>139</v>
      </c>
      <c r="W20" s="1">
        <v>44510.375497685185</v>
      </c>
      <c r="X20">
        <v>185</v>
      </c>
      <c r="Y20">
        <v>9</v>
      </c>
      <c r="Z20">
        <v>0</v>
      </c>
      <c r="AA20">
        <v>9</v>
      </c>
      <c r="AB20">
        <v>0</v>
      </c>
      <c r="AC20">
        <v>7</v>
      </c>
      <c r="AD20">
        <v>21</v>
      </c>
      <c r="AE20">
        <v>0</v>
      </c>
      <c r="AF20">
        <v>0</v>
      </c>
      <c r="AG20">
        <v>0</v>
      </c>
      <c r="AH20" t="s">
        <v>91</v>
      </c>
      <c r="AI20" s="1">
        <v>44510.378125000003</v>
      </c>
      <c r="AJ20">
        <v>136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21</v>
      </c>
      <c r="AQ20">
        <v>0</v>
      </c>
      <c r="AR20">
        <v>0</v>
      </c>
      <c r="AS20">
        <v>0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</row>
    <row r="21" spans="1:57">
      <c r="A21" t="s">
        <v>140</v>
      </c>
      <c r="B21" t="s">
        <v>79</v>
      </c>
      <c r="C21" t="s">
        <v>137</v>
      </c>
      <c r="D21" t="s">
        <v>81</v>
      </c>
      <c r="E21" s="2" t="str">
        <f>HYPERLINK("capsilon://?command=openfolder&amp;siteaddress=FAM.docvelocity-na8.net&amp;folderid=FX899258A4-95AE-FC3C-EED8-1CACBD06CA7D","FX211012650")</f>
        <v>FX211012650</v>
      </c>
      <c r="F21" t="s">
        <v>19</v>
      </c>
      <c r="G21" t="s">
        <v>19</v>
      </c>
      <c r="H21" t="s">
        <v>82</v>
      </c>
      <c r="I21" t="s">
        <v>141</v>
      </c>
      <c r="J21">
        <v>30</v>
      </c>
      <c r="K21" t="s">
        <v>84</v>
      </c>
      <c r="L21" t="s">
        <v>85</v>
      </c>
      <c r="M21" t="s">
        <v>86</v>
      </c>
      <c r="N21">
        <v>2</v>
      </c>
      <c r="O21" s="1">
        <v>44510.373333333337</v>
      </c>
      <c r="P21" s="1">
        <v>44510.380011574074</v>
      </c>
      <c r="Q21">
        <v>286</v>
      </c>
      <c r="R21">
        <v>291</v>
      </c>
      <c r="S21" t="b">
        <v>0</v>
      </c>
      <c r="T21" t="s">
        <v>87</v>
      </c>
      <c r="U21" t="b">
        <v>0</v>
      </c>
      <c r="V21" t="s">
        <v>139</v>
      </c>
      <c r="W21" s="1">
        <v>44510.37699074074</v>
      </c>
      <c r="X21">
        <v>129</v>
      </c>
      <c r="Y21">
        <v>9</v>
      </c>
      <c r="Z21">
        <v>0</v>
      </c>
      <c r="AA21">
        <v>9</v>
      </c>
      <c r="AB21">
        <v>0</v>
      </c>
      <c r="AC21">
        <v>7</v>
      </c>
      <c r="AD21">
        <v>21</v>
      </c>
      <c r="AE21">
        <v>0</v>
      </c>
      <c r="AF21">
        <v>0</v>
      </c>
      <c r="AG21">
        <v>0</v>
      </c>
      <c r="AH21" t="s">
        <v>91</v>
      </c>
      <c r="AI21" s="1">
        <v>44510.380011574074</v>
      </c>
      <c r="AJ21">
        <v>162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</v>
      </c>
      <c r="AQ21">
        <v>0</v>
      </c>
      <c r="AR21">
        <v>0</v>
      </c>
      <c r="AS21">
        <v>0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</row>
    <row r="22" spans="1:57">
      <c r="A22" t="s">
        <v>142</v>
      </c>
      <c r="B22" t="s">
        <v>79</v>
      </c>
      <c r="C22" t="s">
        <v>137</v>
      </c>
      <c r="D22" t="s">
        <v>81</v>
      </c>
      <c r="E22" s="2" t="str">
        <f>HYPERLINK("capsilon://?command=openfolder&amp;siteaddress=FAM.docvelocity-na8.net&amp;folderid=FX899258A4-95AE-FC3C-EED8-1CACBD06CA7D","FX211012650")</f>
        <v>FX211012650</v>
      </c>
      <c r="F22" t="s">
        <v>19</v>
      </c>
      <c r="G22" t="s">
        <v>19</v>
      </c>
      <c r="H22" t="s">
        <v>82</v>
      </c>
      <c r="I22" t="s">
        <v>143</v>
      </c>
      <c r="J22">
        <v>30</v>
      </c>
      <c r="K22" t="s">
        <v>84</v>
      </c>
      <c r="L22" t="s">
        <v>85</v>
      </c>
      <c r="M22" t="s">
        <v>86</v>
      </c>
      <c r="N22">
        <v>2</v>
      </c>
      <c r="O22" s="1">
        <v>44510.374201388891</v>
      </c>
      <c r="P22" s="1">
        <v>44510.382175925923</v>
      </c>
      <c r="Q22">
        <v>395</v>
      </c>
      <c r="R22">
        <v>294</v>
      </c>
      <c r="S22" t="b">
        <v>0</v>
      </c>
      <c r="T22" t="s">
        <v>87</v>
      </c>
      <c r="U22" t="b">
        <v>0</v>
      </c>
      <c r="V22" t="s">
        <v>139</v>
      </c>
      <c r="W22" s="1">
        <v>44510.378379629627</v>
      </c>
      <c r="X22">
        <v>102</v>
      </c>
      <c r="Y22">
        <v>9</v>
      </c>
      <c r="Z22">
        <v>0</v>
      </c>
      <c r="AA22">
        <v>9</v>
      </c>
      <c r="AB22">
        <v>0</v>
      </c>
      <c r="AC22">
        <v>7</v>
      </c>
      <c r="AD22">
        <v>21</v>
      </c>
      <c r="AE22">
        <v>0</v>
      </c>
      <c r="AF22">
        <v>0</v>
      </c>
      <c r="AG22">
        <v>0</v>
      </c>
      <c r="AH22" t="s">
        <v>91</v>
      </c>
      <c r="AI22" s="1">
        <v>44510.382175925923</v>
      </c>
      <c r="AJ22">
        <v>186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</v>
      </c>
      <c r="AQ22">
        <v>0</v>
      </c>
      <c r="AR22">
        <v>0</v>
      </c>
      <c r="AS22">
        <v>0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</row>
    <row r="23" spans="1:57">
      <c r="A23" t="s">
        <v>144</v>
      </c>
      <c r="B23" t="s">
        <v>79</v>
      </c>
      <c r="C23" t="s">
        <v>145</v>
      </c>
      <c r="D23" t="s">
        <v>81</v>
      </c>
      <c r="E23" s="2" t="str">
        <f>HYPERLINK("capsilon://?command=openfolder&amp;siteaddress=FAM.docvelocity-na8.net&amp;folderid=FX9FDC7EB4-CFAE-6CCC-97AD-91E6AD1DBEAD","FX21112214")</f>
        <v>FX21112214</v>
      </c>
      <c r="F23" t="s">
        <v>19</v>
      </c>
      <c r="G23" t="s">
        <v>19</v>
      </c>
      <c r="H23" t="s">
        <v>82</v>
      </c>
      <c r="I23" t="s">
        <v>146</v>
      </c>
      <c r="J23">
        <v>66</v>
      </c>
      <c r="K23" t="s">
        <v>84</v>
      </c>
      <c r="L23" t="s">
        <v>85</v>
      </c>
      <c r="M23" t="s">
        <v>86</v>
      </c>
      <c r="N23">
        <v>2</v>
      </c>
      <c r="O23" s="1">
        <v>44510.576550925929</v>
      </c>
      <c r="P23" s="1">
        <v>44510.613229166665</v>
      </c>
      <c r="Q23">
        <v>2645</v>
      </c>
      <c r="R23">
        <v>524</v>
      </c>
      <c r="S23" t="b">
        <v>0</v>
      </c>
      <c r="T23" t="s">
        <v>87</v>
      </c>
      <c r="U23" t="b">
        <v>0</v>
      </c>
      <c r="V23" t="s">
        <v>115</v>
      </c>
      <c r="W23" s="1">
        <v>44510.585821759261</v>
      </c>
      <c r="X23">
        <v>364</v>
      </c>
      <c r="Y23">
        <v>52</v>
      </c>
      <c r="Z23">
        <v>0</v>
      </c>
      <c r="AA23">
        <v>52</v>
      </c>
      <c r="AB23">
        <v>0</v>
      </c>
      <c r="AC23">
        <v>33</v>
      </c>
      <c r="AD23">
        <v>14</v>
      </c>
      <c r="AE23">
        <v>0</v>
      </c>
      <c r="AF23">
        <v>0</v>
      </c>
      <c r="AG23">
        <v>0</v>
      </c>
      <c r="AH23" t="s">
        <v>118</v>
      </c>
      <c r="AI23" s="1">
        <v>44510.613229166665</v>
      </c>
      <c r="AJ23">
        <v>160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14</v>
      </c>
      <c r="AQ23">
        <v>0</v>
      </c>
      <c r="AR23">
        <v>0</v>
      </c>
      <c r="AS23">
        <v>0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</row>
    <row r="24" spans="1:57">
      <c r="A24" t="s">
        <v>147</v>
      </c>
      <c r="B24" t="s">
        <v>79</v>
      </c>
      <c r="C24" t="s">
        <v>148</v>
      </c>
      <c r="D24" t="s">
        <v>81</v>
      </c>
      <c r="E24" s="2" t="str">
        <f>HYPERLINK("capsilon://?command=openfolder&amp;siteaddress=FAM.docvelocity-na8.net&amp;folderid=FX19AF9D3D-EFF2-F6D3-0934-3373F8AFAD10","FX211013539")</f>
        <v>FX211013539</v>
      </c>
      <c r="F24" t="s">
        <v>19</v>
      </c>
      <c r="G24" t="s">
        <v>19</v>
      </c>
      <c r="H24" t="s">
        <v>82</v>
      </c>
      <c r="I24" t="s">
        <v>149</v>
      </c>
      <c r="J24">
        <v>28</v>
      </c>
      <c r="K24" t="s">
        <v>84</v>
      </c>
      <c r="L24" t="s">
        <v>85</v>
      </c>
      <c r="M24" t="s">
        <v>86</v>
      </c>
      <c r="N24">
        <v>1</v>
      </c>
      <c r="O24" s="1">
        <v>44511.541608796295</v>
      </c>
      <c r="P24" s="1">
        <v>44511.582337962966</v>
      </c>
      <c r="Q24">
        <v>3275</v>
      </c>
      <c r="R24">
        <v>244</v>
      </c>
      <c r="S24" t="b">
        <v>0</v>
      </c>
      <c r="T24" t="s">
        <v>87</v>
      </c>
      <c r="U24" t="b">
        <v>0</v>
      </c>
      <c r="V24" t="s">
        <v>88</v>
      </c>
      <c r="W24" s="1">
        <v>44511.582337962966</v>
      </c>
      <c r="X24">
        <v>116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28</v>
      </c>
      <c r="AE24">
        <v>21</v>
      </c>
      <c r="AF24">
        <v>0</v>
      </c>
      <c r="AG24">
        <v>2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</row>
    <row r="25" spans="1:57">
      <c r="A25" t="s">
        <v>150</v>
      </c>
      <c r="B25" t="s">
        <v>79</v>
      </c>
      <c r="C25" t="s">
        <v>148</v>
      </c>
      <c r="D25" t="s">
        <v>81</v>
      </c>
      <c r="E25" s="2" t="str">
        <f>HYPERLINK("capsilon://?command=openfolder&amp;siteaddress=FAM.docvelocity-na8.net&amp;folderid=FX19AF9D3D-EFF2-F6D3-0934-3373F8AFAD10","FX211013539")</f>
        <v>FX211013539</v>
      </c>
      <c r="F25" t="s">
        <v>19</v>
      </c>
      <c r="G25" t="s">
        <v>19</v>
      </c>
      <c r="H25" t="s">
        <v>82</v>
      </c>
      <c r="I25" t="s">
        <v>151</v>
      </c>
      <c r="J25">
        <v>134</v>
      </c>
      <c r="K25" t="s">
        <v>84</v>
      </c>
      <c r="L25" t="s">
        <v>85</v>
      </c>
      <c r="M25" t="s">
        <v>86</v>
      </c>
      <c r="N25">
        <v>1</v>
      </c>
      <c r="O25" s="1">
        <v>44511.542569444442</v>
      </c>
      <c r="P25" s="1">
        <v>44511.58326388889</v>
      </c>
      <c r="Q25">
        <v>3375</v>
      </c>
      <c r="R25">
        <v>141</v>
      </c>
      <c r="S25" t="b">
        <v>0</v>
      </c>
      <c r="T25" t="s">
        <v>87</v>
      </c>
      <c r="U25" t="b">
        <v>0</v>
      </c>
      <c r="V25" t="s">
        <v>88</v>
      </c>
      <c r="W25" s="1">
        <v>44511.58326388889</v>
      </c>
      <c r="X25">
        <v>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134</v>
      </c>
      <c r="AE25">
        <v>129</v>
      </c>
      <c r="AF25">
        <v>0</v>
      </c>
      <c r="AG25">
        <v>2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</row>
    <row r="26" spans="1:57">
      <c r="A26" t="s">
        <v>152</v>
      </c>
      <c r="B26" t="s">
        <v>79</v>
      </c>
      <c r="C26" t="s">
        <v>148</v>
      </c>
      <c r="D26" t="s">
        <v>81</v>
      </c>
      <c r="E26" s="2" t="str">
        <f>HYPERLINK("capsilon://?command=openfolder&amp;siteaddress=FAM.docvelocity-na8.net&amp;folderid=FX19AF9D3D-EFF2-F6D3-0934-3373F8AFAD10","FX211013539")</f>
        <v>FX211013539</v>
      </c>
      <c r="F26" t="s">
        <v>19</v>
      </c>
      <c r="G26" t="s">
        <v>19</v>
      </c>
      <c r="H26" t="s">
        <v>82</v>
      </c>
      <c r="I26" t="s">
        <v>153</v>
      </c>
      <c r="J26">
        <v>28</v>
      </c>
      <c r="K26" t="s">
        <v>84</v>
      </c>
      <c r="L26" t="s">
        <v>85</v>
      </c>
      <c r="M26" t="s">
        <v>86</v>
      </c>
      <c r="N26">
        <v>1</v>
      </c>
      <c r="O26" s="1">
        <v>44511.543391203704</v>
      </c>
      <c r="P26" s="1">
        <v>44511.584687499999</v>
      </c>
      <c r="Q26">
        <v>3420</v>
      </c>
      <c r="R26">
        <v>148</v>
      </c>
      <c r="S26" t="b">
        <v>0</v>
      </c>
      <c r="T26" t="s">
        <v>87</v>
      </c>
      <c r="U26" t="b">
        <v>0</v>
      </c>
      <c r="V26" t="s">
        <v>88</v>
      </c>
      <c r="W26" s="1">
        <v>44511.584687499999</v>
      </c>
      <c r="X26">
        <v>103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</v>
      </c>
      <c r="AE26">
        <v>21</v>
      </c>
      <c r="AF26">
        <v>0</v>
      </c>
      <c r="AG26">
        <v>2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</row>
    <row r="27" spans="1:57">
      <c r="A27" t="s">
        <v>154</v>
      </c>
      <c r="B27" t="s">
        <v>79</v>
      </c>
      <c r="C27" t="s">
        <v>148</v>
      </c>
      <c r="D27" t="s">
        <v>81</v>
      </c>
      <c r="E27" s="2" t="str">
        <f>HYPERLINK("capsilon://?command=openfolder&amp;siteaddress=FAM.docvelocity-na8.net&amp;folderid=FX19AF9D3D-EFF2-F6D3-0934-3373F8AFAD10","FX211013539")</f>
        <v>FX211013539</v>
      </c>
      <c r="F27" t="s">
        <v>19</v>
      </c>
      <c r="G27" t="s">
        <v>19</v>
      </c>
      <c r="H27" t="s">
        <v>82</v>
      </c>
      <c r="I27" t="s">
        <v>155</v>
      </c>
      <c r="J27">
        <v>79</v>
      </c>
      <c r="K27" t="s">
        <v>84</v>
      </c>
      <c r="L27" t="s">
        <v>85</v>
      </c>
      <c r="M27" t="s">
        <v>86</v>
      </c>
      <c r="N27">
        <v>2</v>
      </c>
      <c r="O27" s="1">
        <v>44511.543622685182</v>
      </c>
      <c r="P27" s="1">
        <v>44511.578032407408</v>
      </c>
      <c r="Q27">
        <v>2548</v>
      </c>
      <c r="R27">
        <v>425</v>
      </c>
      <c r="S27" t="b">
        <v>0</v>
      </c>
      <c r="T27" t="s">
        <v>87</v>
      </c>
      <c r="U27" t="b">
        <v>0</v>
      </c>
      <c r="V27" t="s">
        <v>95</v>
      </c>
      <c r="W27" s="1">
        <v>44511.546226851853</v>
      </c>
      <c r="X27">
        <v>186</v>
      </c>
      <c r="Y27">
        <v>56</v>
      </c>
      <c r="Z27">
        <v>0</v>
      </c>
      <c r="AA27">
        <v>56</v>
      </c>
      <c r="AB27">
        <v>0</v>
      </c>
      <c r="AC27">
        <v>7</v>
      </c>
      <c r="AD27">
        <v>23</v>
      </c>
      <c r="AE27">
        <v>0</v>
      </c>
      <c r="AF27">
        <v>0</v>
      </c>
      <c r="AG27">
        <v>0</v>
      </c>
      <c r="AH27" t="s">
        <v>118</v>
      </c>
      <c r="AI27" s="1">
        <v>44511.578032407408</v>
      </c>
      <c r="AJ27">
        <v>207</v>
      </c>
      <c r="AK27">
        <v>2</v>
      </c>
      <c r="AL27">
        <v>0</v>
      </c>
      <c r="AM27">
        <v>2</v>
      </c>
      <c r="AN27">
        <v>0</v>
      </c>
      <c r="AO27">
        <v>2</v>
      </c>
      <c r="AP27">
        <v>21</v>
      </c>
      <c r="AQ27">
        <v>0</v>
      </c>
      <c r="AR27">
        <v>0</v>
      </c>
      <c r="AS27">
        <v>0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</row>
    <row r="28" spans="1:57">
      <c r="A28" t="s">
        <v>156</v>
      </c>
      <c r="B28" t="s">
        <v>79</v>
      </c>
      <c r="C28" t="s">
        <v>148</v>
      </c>
      <c r="D28" t="s">
        <v>81</v>
      </c>
      <c r="E28" s="2" t="str">
        <f>HYPERLINK("capsilon://?command=openfolder&amp;siteaddress=FAM.docvelocity-na8.net&amp;folderid=FX19AF9D3D-EFF2-F6D3-0934-3373F8AFAD10","FX211013539")</f>
        <v>FX211013539</v>
      </c>
      <c r="F28" t="s">
        <v>19</v>
      </c>
      <c r="G28" t="s">
        <v>19</v>
      </c>
      <c r="H28" t="s">
        <v>82</v>
      </c>
      <c r="I28" t="s">
        <v>157</v>
      </c>
      <c r="J28">
        <v>79</v>
      </c>
      <c r="K28" t="s">
        <v>84</v>
      </c>
      <c r="L28" t="s">
        <v>85</v>
      </c>
      <c r="M28" t="s">
        <v>86</v>
      </c>
      <c r="N28">
        <v>2</v>
      </c>
      <c r="O28" s="1">
        <v>44511.543738425928</v>
      </c>
      <c r="P28" s="1">
        <v>44511.580092592594</v>
      </c>
      <c r="Q28">
        <v>2815</v>
      </c>
      <c r="R28">
        <v>326</v>
      </c>
      <c r="S28" t="b">
        <v>0</v>
      </c>
      <c r="T28" t="s">
        <v>87</v>
      </c>
      <c r="U28" t="b">
        <v>0</v>
      </c>
      <c r="V28" t="s">
        <v>127</v>
      </c>
      <c r="W28" s="1">
        <v>44511.547037037039</v>
      </c>
      <c r="X28">
        <v>148</v>
      </c>
      <c r="Y28">
        <v>62</v>
      </c>
      <c r="Z28">
        <v>0</v>
      </c>
      <c r="AA28">
        <v>62</v>
      </c>
      <c r="AB28">
        <v>0</v>
      </c>
      <c r="AC28">
        <v>9</v>
      </c>
      <c r="AD28">
        <v>17</v>
      </c>
      <c r="AE28">
        <v>0</v>
      </c>
      <c r="AF28">
        <v>0</v>
      </c>
      <c r="AG28">
        <v>0</v>
      </c>
      <c r="AH28" t="s">
        <v>118</v>
      </c>
      <c r="AI28" s="1">
        <v>44511.580092592594</v>
      </c>
      <c r="AJ28">
        <v>178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17</v>
      </c>
      <c r="AQ28">
        <v>0</v>
      </c>
      <c r="AR28">
        <v>0</v>
      </c>
      <c r="AS28">
        <v>0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</row>
    <row r="29" spans="1:57">
      <c r="A29" t="s">
        <v>158</v>
      </c>
      <c r="B29" t="s">
        <v>79</v>
      </c>
      <c r="C29" t="s">
        <v>159</v>
      </c>
      <c r="D29" t="s">
        <v>81</v>
      </c>
      <c r="E29" s="2" t="str">
        <f>HYPERLINK("capsilon://?command=openfolder&amp;siteaddress=FAM.docvelocity-na8.net&amp;folderid=FXF4333FD8-40BC-E135-37E6-1599D64EDF95","FX21098397")</f>
        <v>FX21098397</v>
      </c>
      <c r="F29" t="s">
        <v>19</v>
      </c>
      <c r="G29" t="s">
        <v>19</v>
      </c>
      <c r="H29" t="s">
        <v>82</v>
      </c>
      <c r="I29" t="s">
        <v>160</v>
      </c>
      <c r="J29">
        <v>38</v>
      </c>
      <c r="K29" t="s">
        <v>106</v>
      </c>
      <c r="L29" t="s">
        <v>19</v>
      </c>
      <c r="M29" t="s">
        <v>81</v>
      </c>
      <c r="N29">
        <v>0</v>
      </c>
      <c r="O29" s="1">
        <v>44511.576689814814</v>
      </c>
      <c r="P29" s="1">
        <v>44511.576967592591</v>
      </c>
      <c r="Q29">
        <v>24</v>
      </c>
      <c r="R29">
        <v>0</v>
      </c>
      <c r="S29" t="b">
        <v>0</v>
      </c>
      <c r="T29" t="s">
        <v>87</v>
      </c>
      <c r="U29" t="b">
        <v>0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</row>
    <row r="30" spans="1:57">
      <c r="A30" t="s">
        <v>161</v>
      </c>
      <c r="B30" t="s">
        <v>79</v>
      </c>
      <c r="C30" t="s">
        <v>148</v>
      </c>
      <c r="D30" t="s">
        <v>81</v>
      </c>
      <c r="E30" s="2" t="str">
        <f>HYPERLINK("capsilon://?command=openfolder&amp;siteaddress=FAM.docvelocity-na8.net&amp;folderid=FX19AF9D3D-EFF2-F6D3-0934-3373F8AFAD10","FX211013539")</f>
        <v>FX211013539</v>
      </c>
      <c r="F30" t="s">
        <v>19</v>
      </c>
      <c r="G30" t="s">
        <v>19</v>
      </c>
      <c r="H30" t="s">
        <v>82</v>
      </c>
      <c r="I30" t="s">
        <v>149</v>
      </c>
      <c r="J30">
        <v>56</v>
      </c>
      <c r="K30" t="s">
        <v>84</v>
      </c>
      <c r="L30" t="s">
        <v>85</v>
      </c>
      <c r="M30" t="s">
        <v>86</v>
      </c>
      <c r="N30">
        <v>2</v>
      </c>
      <c r="O30" s="1">
        <v>44511.583148148151</v>
      </c>
      <c r="P30" s="1">
        <v>44511.617384259262</v>
      </c>
      <c r="Q30">
        <v>2539</v>
      </c>
      <c r="R30">
        <v>419</v>
      </c>
      <c r="S30" t="b">
        <v>0</v>
      </c>
      <c r="T30" t="s">
        <v>87</v>
      </c>
      <c r="U30" t="b">
        <v>1</v>
      </c>
      <c r="V30" t="s">
        <v>95</v>
      </c>
      <c r="W30" s="1">
        <v>44511.592569444445</v>
      </c>
      <c r="X30">
        <v>222</v>
      </c>
      <c r="Y30">
        <v>42</v>
      </c>
      <c r="Z30">
        <v>0</v>
      </c>
      <c r="AA30">
        <v>42</v>
      </c>
      <c r="AB30">
        <v>0</v>
      </c>
      <c r="AC30">
        <v>6</v>
      </c>
      <c r="AD30">
        <v>14</v>
      </c>
      <c r="AE30">
        <v>0</v>
      </c>
      <c r="AF30">
        <v>0</v>
      </c>
      <c r="AG30">
        <v>0</v>
      </c>
      <c r="AH30" t="s">
        <v>118</v>
      </c>
      <c r="AI30" s="1">
        <v>44511.617384259262</v>
      </c>
      <c r="AJ30">
        <v>179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14</v>
      </c>
      <c r="AQ30">
        <v>0</v>
      </c>
      <c r="AR30">
        <v>0</v>
      </c>
      <c r="AS30">
        <v>0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</row>
    <row r="31" spans="1:57">
      <c r="A31" t="s">
        <v>162</v>
      </c>
      <c r="B31" t="s">
        <v>79</v>
      </c>
      <c r="C31" t="s">
        <v>148</v>
      </c>
      <c r="D31" t="s">
        <v>81</v>
      </c>
      <c r="E31" s="2" t="str">
        <f>HYPERLINK("capsilon://?command=openfolder&amp;siteaddress=FAM.docvelocity-na8.net&amp;folderid=FX19AF9D3D-EFF2-F6D3-0934-3373F8AFAD10","FX211013539")</f>
        <v>FX211013539</v>
      </c>
      <c r="F31" t="s">
        <v>19</v>
      </c>
      <c r="G31" t="s">
        <v>19</v>
      </c>
      <c r="H31" t="s">
        <v>82</v>
      </c>
      <c r="I31" t="s">
        <v>151</v>
      </c>
      <c r="J31">
        <v>158</v>
      </c>
      <c r="K31" t="s">
        <v>84</v>
      </c>
      <c r="L31" t="s">
        <v>85</v>
      </c>
      <c r="M31" t="s">
        <v>86</v>
      </c>
      <c r="N31">
        <v>2</v>
      </c>
      <c r="O31" s="1">
        <v>44511.583923611113</v>
      </c>
      <c r="P31" s="1">
        <v>44511.621423611112</v>
      </c>
      <c r="Q31">
        <v>2493</v>
      </c>
      <c r="R31">
        <v>747</v>
      </c>
      <c r="S31" t="b">
        <v>0</v>
      </c>
      <c r="T31" t="s">
        <v>87</v>
      </c>
      <c r="U31" t="b">
        <v>1</v>
      </c>
      <c r="V31" t="s">
        <v>95</v>
      </c>
      <c r="W31" s="1">
        <v>44511.597002314818</v>
      </c>
      <c r="X31">
        <v>382</v>
      </c>
      <c r="Y31">
        <v>148</v>
      </c>
      <c r="Z31">
        <v>0</v>
      </c>
      <c r="AA31">
        <v>148</v>
      </c>
      <c r="AB31">
        <v>0</v>
      </c>
      <c r="AC31">
        <v>7</v>
      </c>
      <c r="AD31">
        <v>10</v>
      </c>
      <c r="AE31">
        <v>0</v>
      </c>
      <c r="AF31">
        <v>0</v>
      </c>
      <c r="AG31">
        <v>0</v>
      </c>
      <c r="AH31" t="s">
        <v>118</v>
      </c>
      <c r="AI31" s="1">
        <v>44511.621423611112</v>
      </c>
      <c r="AJ31">
        <v>348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</row>
    <row r="32" spans="1:57">
      <c r="A32" t="s">
        <v>163</v>
      </c>
      <c r="B32" t="s">
        <v>79</v>
      </c>
      <c r="C32" t="s">
        <v>148</v>
      </c>
      <c r="D32" t="s">
        <v>81</v>
      </c>
      <c r="E32" s="2" t="str">
        <f>HYPERLINK("capsilon://?command=openfolder&amp;siteaddress=FAM.docvelocity-na8.net&amp;folderid=FX19AF9D3D-EFF2-F6D3-0934-3373F8AFAD10","FX211013539")</f>
        <v>FX211013539</v>
      </c>
      <c r="F32" t="s">
        <v>19</v>
      </c>
      <c r="G32" t="s">
        <v>19</v>
      </c>
      <c r="H32" t="s">
        <v>82</v>
      </c>
      <c r="I32" t="s">
        <v>153</v>
      </c>
      <c r="J32">
        <v>56</v>
      </c>
      <c r="K32" t="s">
        <v>84</v>
      </c>
      <c r="L32" t="s">
        <v>85</v>
      </c>
      <c r="M32" t="s">
        <v>86</v>
      </c>
      <c r="N32">
        <v>2</v>
      </c>
      <c r="O32" s="1">
        <v>44511.585462962961</v>
      </c>
      <c r="P32" s="1">
        <v>44511.623703703706</v>
      </c>
      <c r="Q32">
        <v>2955</v>
      </c>
      <c r="R32">
        <v>349</v>
      </c>
      <c r="S32" t="b">
        <v>0</v>
      </c>
      <c r="T32" t="s">
        <v>87</v>
      </c>
      <c r="U32" t="b">
        <v>1</v>
      </c>
      <c r="V32" t="s">
        <v>95</v>
      </c>
      <c r="W32" s="1">
        <v>44511.59878472222</v>
      </c>
      <c r="X32">
        <v>153</v>
      </c>
      <c r="Y32">
        <v>42</v>
      </c>
      <c r="Z32">
        <v>0</v>
      </c>
      <c r="AA32">
        <v>42</v>
      </c>
      <c r="AB32">
        <v>0</v>
      </c>
      <c r="AC32">
        <v>8</v>
      </c>
      <c r="AD32">
        <v>14</v>
      </c>
      <c r="AE32">
        <v>0</v>
      </c>
      <c r="AF32">
        <v>0</v>
      </c>
      <c r="AG32">
        <v>0</v>
      </c>
      <c r="AH32" t="s">
        <v>118</v>
      </c>
      <c r="AI32" s="1">
        <v>44511.623703703706</v>
      </c>
      <c r="AJ32">
        <v>196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14</v>
      </c>
      <c r="AQ32">
        <v>0</v>
      </c>
      <c r="AR32">
        <v>0</v>
      </c>
      <c r="AS32">
        <v>0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</row>
    <row r="33" spans="1:57">
      <c r="A33" t="s">
        <v>164</v>
      </c>
      <c r="B33" t="s">
        <v>79</v>
      </c>
      <c r="C33" t="s">
        <v>148</v>
      </c>
      <c r="D33" t="s">
        <v>81</v>
      </c>
      <c r="E33" s="2" t="str">
        <f>HYPERLINK("capsilon://?command=openfolder&amp;siteaddress=FAM.docvelocity-na8.net&amp;folderid=FX19AF9D3D-EFF2-F6D3-0934-3373F8AFAD10","FX211013539")</f>
        <v>FX211013539</v>
      </c>
      <c r="F33" t="s">
        <v>19</v>
      </c>
      <c r="G33" t="s">
        <v>19</v>
      </c>
      <c r="H33" t="s">
        <v>82</v>
      </c>
      <c r="I33" t="s">
        <v>165</v>
      </c>
      <c r="J33">
        <v>79</v>
      </c>
      <c r="K33" t="s">
        <v>84</v>
      </c>
      <c r="L33" t="s">
        <v>85</v>
      </c>
      <c r="M33" t="s">
        <v>86</v>
      </c>
      <c r="N33">
        <v>2</v>
      </c>
      <c r="O33" s="1">
        <v>44511.672002314815</v>
      </c>
      <c r="P33" s="1">
        <v>44511.687638888892</v>
      </c>
      <c r="Q33">
        <v>877</v>
      </c>
      <c r="R33">
        <v>474</v>
      </c>
      <c r="S33" t="b">
        <v>0</v>
      </c>
      <c r="T33" t="s">
        <v>87</v>
      </c>
      <c r="U33" t="b">
        <v>0</v>
      </c>
      <c r="V33" t="s">
        <v>115</v>
      </c>
      <c r="W33" s="1">
        <v>44511.681087962963</v>
      </c>
      <c r="X33">
        <v>275</v>
      </c>
      <c r="Y33">
        <v>74</v>
      </c>
      <c r="Z33">
        <v>0</v>
      </c>
      <c r="AA33">
        <v>74</v>
      </c>
      <c r="AB33">
        <v>0</v>
      </c>
      <c r="AC33">
        <v>19</v>
      </c>
      <c r="AD33">
        <v>5</v>
      </c>
      <c r="AE33">
        <v>0</v>
      </c>
      <c r="AF33">
        <v>0</v>
      </c>
      <c r="AG33">
        <v>0</v>
      </c>
      <c r="AH33" t="s">
        <v>118</v>
      </c>
      <c r="AI33" s="1">
        <v>44511.687638888892</v>
      </c>
      <c r="AJ33">
        <v>199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</v>
      </c>
      <c r="AQ33">
        <v>0</v>
      </c>
      <c r="AR33">
        <v>0</v>
      </c>
      <c r="AS33">
        <v>0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</row>
    <row r="34" spans="1:57">
      <c r="A34" t="s">
        <v>166</v>
      </c>
      <c r="B34" t="s">
        <v>79</v>
      </c>
      <c r="C34" t="s">
        <v>167</v>
      </c>
      <c r="D34" t="s">
        <v>81</v>
      </c>
      <c r="E34" s="2" t="str">
        <f>HYPERLINK("capsilon://?command=openfolder&amp;siteaddress=FAM.docvelocity-na8.net&amp;folderid=FX0F2C8019-3AE0-B14F-D84F-EEB8912FEA04","FX21112782")</f>
        <v>FX21112782</v>
      </c>
      <c r="F34" t="s">
        <v>19</v>
      </c>
      <c r="G34" t="s">
        <v>19</v>
      </c>
      <c r="H34" t="s">
        <v>82</v>
      </c>
      <c r="I34" t="s">
        <v>168</v>
      </c>
      <c r="J34">
        <v>28</v>
      </c>
      <c r="K34" t="s">
        <v>84</v>
      </c>
      <c r="L34" t="s">
        <v>85</v>
      </c>
      <c r="M34" t="s">
        <v>86</v>
      </c>
      <c r="N34">
        <v>2</v>
      </c>
      <c r="O34" s="1">
        <v>44512.327187499999</v>
      </c>
      <c r="P34" s="1">
        <v>44512.335312499999</v>
      </c>
      <c r="Q34">
        <v>27</v>
      </c>
      <c r="R34">
        <v>675</v>
      </c>
      <c r="S34" t="b">
        <v>0</v>
      </c>
      <c r="T34" t="s">
        <v>87</v>
      </c>
      <c r="U34" t="b">
        <v>0</v>
      </c>
      <c r="V34" t="s">
        <v>102</v>
      </c>
      <c r="W34" s="1">
        <v>44512.332129629627</v>
      </c>
      <c r="X34">
        <v>415</v>
      </c>
      <c r="Y34">
        <v>22</v>
      </c>
      <c r="Z34">
        <v>0</v>
      </c>
      <c r="AA34">
        <v>22</v>
      </c>
      <c r="AB34">
        <v>0</v>
      </c>
      <c r="AC34">
        <v>9</v>
      </c>
      <c r="AD34">
        <v>6</v>
      </c>
      <c r="AE34">
        <v>0</v>
      </c>
      <c r="AF34">
        <v>0</v>
      </c>
      <c r="AG34">
        <v>0</v>
      </c>
      <c r="AH34" t="s">
        <v>91</v>
      </c>
      <c r="AI34" s="1">
        <v>44512.335312499999</v>
      </c>
      <c r="AJ34">
        <v>260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</row>
    <row r="35" spans="1:57">
      <c r="A35" t="s">
        <v>169</v>
      </c>
      <c r="B35" t="s">
        <v>79</v>
      </c>
      <c r="C35" t="s">
        <v>170</v>
      </c>
      <c r="D35" t="s">
        <v>81</v>
      </c>
      <c r="E35" s="2" t="str">
        <f>HYPERLINK("capsilon://?command=openfolder&amp;siteaddress=FAM.docvelocity-na8.net&amp;folderid=FX7C7B7555-D9FB-6D09-C1AE-539233A9A88B","FX21111103")</f>
        <v>FX21111103</v>
      </c>
      <c r="F35" t="s">
        <v>19</v>
      </c>
      <c r="G35" t="s">
        <v>19</v>
      </c>
      <c r="H35" t="s">
        <v>82</v>
      </c>
      <c r="I35" t="s">
        <v>171</v>
      </c>
      <c r="J35">
        <v>28</v>
      </c>
      <c r="K35" t="s">
        <v>84</v>
      </c>
      <c r="L35" t="s">
        <v>85</v>
      </c>
      <c r="M35" t="s">
        <v>86</v>
      </c>
      <c r="N35">
        <v>2</v>
      </c>
      <c r="O35" s="1">
        <v>44512.392199074071</v>
      </c>
      <c r="P35" s="1">
        <v>44512.426446759258</v>
      </c>
      <c r="Q35">
        <v>2389</v>
      </c>
      <c r="R35">
        <v>570</v>
      </c>
      <c r="S35" t="b">
        <v>0</v>
      </c>
      <c r="T35" t="s">
        <v>87</v>
      </c>
      <c r="U35" t="b">
        <v>0</v>
      </c>
      <c r="V35" t="s">
        <v>100</v>
      </c>
      <c r="W35" s="1">
        <v>44512.41233796296</v>
      </c>
      <c r="X35">
        <v>209</v>
      </c>
      <c r="Y35">
        <v>21</v>
      </c>
      <c r="Z35">
        <v>0</v>
      </c>
      <c r="AA35">
        <v>21</v>
      </c>
      <c r="AB35">
        <v>0</v>
      </c>
      <c r="AC35">
        <v>4</v>
      </c>
      <c r="AD35">
        <v>7</v>
      </c>
      <c r="AE35">
        <v>0</v>
      </c>
      <c r="AF35">
        <v>0</v>
      </c>
      <c r="AG35">
        <v>0</v>
      </c>
      <c r="AH35" t="s">
        <v>91</v>
      </c>
      <c r="AI35" s="1">
        <v>44512.426446759258</v>
      </c>
      <c r="AJ35">
        <v>361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6</v>
      </c>
      <c r="AQ35">
        <v>0</v>
      </c>
      <c r="AR35">
        <v>0</v>
      </c>
      <c r="AS35">
        <v>0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</row>
    <row r="36" spans="1:57">
      <c r="A36" t="s">
        <v>172</v>
      </c>
      <c r="B36" t="s">
        <v>79</v>
      </c>
      <c r="C36" t="s">
        <v>170</v>
      </c>
      <c r="D36" t="s">
        <v>81</v>
      </c>
      <c r="E36" s="2" t="str">
        <f>HYPERLINK("capsilon://?command=openfolder&amp;siteaddress=FAM.docvelocity-na8.net&amp;folderid=FX7C7B7555-D9FB-6D09-C1AE-539233A9A88B","FX21111103")</f>
        <v>FX21111103</v>
      </c>
      <c r="F36" t="s">
        <v>19</v>
      </c>
      <c r="G36" t="s">
        <v>19</v>
      </c>
      <c r="H36" t="s">
        <v>82</v>
      </c>
      <c r="I36" t="s">
        <v>173</v>
      </c>
      <c r="J36">
        <v>28</v>
      </c>
      <c r="K36" t="s">
        <v>84</v>
      </c>
      <c r="L36" t="s">
        <v>85</v>
      </c>
      <c r="M36" t="s">
        <v>86</v>
      </c>
      <c r="N36">
        <v>2</v>
      </c>
      <c r="O36" s="1">
        <v>44512.393101851849</v>
      </c>
      <c r="P36" s="1">
        <v>44512.430173611108</v>
      </c>
      <c r="Q36">
        <v>2687</v>
      </c>
      <c r="R36">
        <v>516</v>
      </c>
      <c r="S36" t="b">
        <v>0</v>
      </c>
      <c r="T36" t="s">
        <v>87</v>
      </c>
      <c r="U36" t="b">
        <v>0</v>
      </c>
      <c r="V36" t="s">
        <v>100</v>
      </c>
      <c r="W36" s="1">
        <v>44512.414594907408</v>
      </c>
      <c r="X36">
        <v>194</v>
      </c>
      <c r="Y36">
        <v>21</v>
      </c>
      <c r="Z36">
        <v>0</v>
      </c>
      <c r="AA36">
        <v>21</v>
      </c>
      <c r="AB36">
        <v>0</v>
      </c>
      <c r="AC36">
        <v>6</v>
      </c>
      <c r="AD36">
        <v>7</v>
      </c>
      <c r="AE36">
        <v>0</v>
      </c>
      <c r="AF36">
        <v>0</v>
      </c>
      <c r="AG36">
        <v>0</v>
      </c>
      <c r="AH36" t="s">
        <v>91</v>
      </c>
      <c r="AI36" s="1">
        <v>44512.430173611108</v>
      </c>
      <c r="AJ36">
        <v>322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</v>
      </c>
      <c r="AQ36">
        <v>0</v>
      </c>
      <c r="AR36">
        <v>0</v>
      </c>
      <c r="AS36">
        <v>0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</row>
    <row r="37" spans="1:57">
      <c r="A37" t="s">
        <v>174</v>
      </c>
      <c r="B37" t="s">
        <v>79</v>
      </c>
      <c r="C37" t="s">
        <v>175</v>
      </c>
      <c r="D37" t="s">
        <v>81</v>
      </c>
      <c r="E37" s="2" t="str">
        <f>HYPERLINK("capsilon://?command=openfolder&amp;siteaddress=FAM.docvelocity-na8.net&amp;folderid=FXD53150DE-36CD-BF25-62F5-C3BEE47F8498","FX21114227")</f>
        <v>FX21114227</v>
      </c>
      <c r="F37" t="s">
        <v>19</v>
      </c>
      <c r="G37" t="s">
        <v>19</v>
      </c>
      <c r="H37" t="s">
        <v>82</v>
      </c>
      <c r="I37" t="s">
        <v>176</v>
      </c>
      <c r="J37">
        <v>38</v>
      </c>
      <c r="K37" t="s">
        <v>84</v>
      </c>
      <c r="L37" t="s">
        <v>85</v>
      </c>
      <c r="M37" t="s">
        <v>86</v>
      </c>
      <c r="N37">
        <v>1</v>
      </c>
      <c r="O37" s="1">
        <v>44512.66646990741</v>
      </c>
      <c r="P37" s="1">
        <v>44515.177615740744</v>
      </c>
      <c r="Q37">
        <v>216005</v>
      </c>
      <c r="R37">
        <v>958</v>
      </c>
      <c r="S37" t="b">
        <v>0</v>
      </c>
      <c r="T37" t="s">
        <v>87</v>
      </c>
      <c r="U37" t="b">
        <v>0</v>
      </c>
      <c r="V37" t="s">
        <v>177</v>
      </c>
      <c r="W37" s="1">
        <v>44515.177615740744</v>
      </c>
      <c r="X37">
        <v>622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</v>
      </c>
      <c r="AE37">
        <v>37</v>
      </c>
      <c r="AF37">
        <v>0</v>
      </c>
      <c r="AG37">
        <v>3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</row>
    <row r="38" spans="1:57">
      <c r="A38" t="s">
        <v>178</v>
      </c>
      <c r="B38" t="s">
        <v>79</v>
      </c>
      <c r="C38" t="s">
        <v>179</v>
      </c>
      <c r="D38" t="s">
        <v>81</v>
      </c>
      <c r="E38" s="2" t="str">
        <f>HYPERLINK("capsilon://?command=openfolder&amp;siteaddress=FAM.docvelocity-na8.net&amp;folderid=FXC9A48157-ED33-3B2C-C897-97C7593F231D","FX21109334")</f>
        <v>FX21109334</v>
      </c>
      <c r="F38" t="s">
        <v>19</v>
      </c>
      <c r="G38" t="s">
        <v>19</v>
      </c>
      <c r="H38" t="s">
        <v>82</v>
      </c>
      <c r="I38" t="s">
        <v>180</v>
      </c>
      <c r="J38">
        <v>68</v>
      </c>
      <c r="K38" t="s">
        <v>84</v>
      </c>
      <c r="L38" t="s">
        <v>85</v>
      </c>
      <c r="M38" t="s">
        <v>86</v>
      </c>
      <c r="N38">
        <v>2</v>
      </c>
      <c r="O38" s="1">
        <v>44512.767557870371</v>
      </c>
      <c r="P38" s="1">
        <v>44512.791203703702</v>
      </c>
      <c r="Q38">
        <v>1629</v>
      </c>
      <c r="R38">
        <v>414</v>
      </c>
      <c r="S38" t="b">
        <v>0</v>
      </c>
      <c r="T38" t="s">
        <v>87</v>
      </c>
      <c r="U38" t="b">
        <v>0</v>
      </c>
      <c r="V38" t="s">
        <v>90</v>
      </c>
      <c r="W38" s="1">
        <v>44512.784178240741</v>
      </c>
      <c r="X38">
        <v>198</v>
      </c>
      <c r="Y38">
        <v>58</v>
      </c>
      <c r="Z38">
        <v>0</v>
      </c>
      <c r="AA38">
        <v>58</v>
      </c>
      <c r="AB38">
        <v>0</v>
      </c>
      <c r="AC38">
        <v>7</v>
      </c>
      <c r="AD38">
        <v>10</v>
      </c>
      <c r="AE38">
        <v>0</v>
      </c>
      <c r="AF38">
        <v>0</v>
      </c>
      <c r="AG38">
        <v>0</v>
      </c>
      <c r="AH38" t="s">
        <v>118</v>
      </c>
      <c r="AI38" s="1">
        <v>44512.791203703702</v>
      </c>
      <c r="AJ38">
        <v>216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10</v>
      </c>
      <c r="AQ38">
        <v>0</v>
      </c>
      <c r="AR38">
        <v>0</v>
      </c>
      <c r="AS38">
        <v>0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</row>
    <row r="39" spans="1:57">
      <c r="A39" t="s">
        <v>181</v>
      </c>
      <c r="B39" t="s">
        <v>79</v>
      </c>
      <c r="C39" t="s">
        <v>175</v>
      </c>
      <c r="D39" t="s">
        <v>81</v>
      </c>
      <c r="E39" s="2" t="str">
        <f>HYPERLINK("capsilon://?command=openfolder&amp;siteaddress=FAM.docvelocity-na8.net&amp;folderid=FXD53150DE-36CD-BF25-62F5-C3BEE47F8498","FX21114227")</f>
        <v>FX21114227</v>
      </c>
      <c r="F39" t="s">
        <v>19</v>
      </c>
      <c r="G39" t="s">
        <v>19</v>
      </c>
      <c r="H39" t="s">
        <v>82</v>
      </c>
      <c r="I39" t="s">
        <v>176</v>
      </c>
      <c r="J39">
        <v>114</v>
      </c>
      <c r="K39" t="s">
        <v>84</v>
      </c>
      <c r="L39" t="s">
        <v>85</v>
      </c>
      <c r="M39" t="s">
        <v>86</v>
      </c>
      <c r="N39">
        <v>2</v>
      </c>
      <c r="O39" s="1">
        <v>44515.178287037037</v>
      </c>
      <c r="P39" s="1">
        <v>44515.230636574073</v>
      </c>
      <c r="Q39">
        <v>2542</v>
      </c>
      <c r="R39">
        <v>1981</v>
      </c>
      <c r="S39" t="b">
        <v>0</v>
      </c>
      <c r="T39" t="s">
        <v>87</v>
      </c>
      <c r="U39" t="b">
        <v>1</v>
      </c>
      <c r="V39" t="s">
        <v>182</v>
      </c>
      <c r="W39" s="1">
        <v>44515.188576388886</v>
      </c>
      <c r="X39">
        <v>689</v>
      </c>
      <c r="Y39">
        <v>74</v>
      </c>
      <c r="Z39">
        <v>0</v>
      </c>
      <c r="AA39">
        <v>74</v>
      </c>
      <c r="AB39">
        <v>37</v>
      </c>
      <c r="AC39">
        <v>35</v>
      </c>
      <c r="AD39">
        <v>40</v>
      </c>
      <c r="AE39">
        <v>0</v>
      </c>
      <c r="AF39">
        <v>0</v>
      </c>
      <c r="AG39">
        <v>0</v>
      </c>
      <c r="AH39" t="s">
        <v>183</v>
      </c>
      <c r="AI39" s="1">
        <v>44515.230636574073</v>
      </c>
      <c r="AJ39">
        <v>1292</v>
      </c>
      <c r="AK39">
        <v>5</v>
      </c>
      <c r="AL39">
        <v>0</v>
      </c>
      <c r="AM39">
        <v>5</v>
      </c>
      <c r="AN39">
        <v>37</v>
      </c>
      <c r="AO39">
        <v>3</v>
      </c>
      <c r="AP39">
        <v>35</v>
      </c>
      <c r="AQ39">
        <v>0</v>
      </c>
      <c r="AR39">
        <v>0</v>
      </c>
      <c r="AS39">
        <v>0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</row>
    <row r="40" spans="1:57">
      <c r="A40" t="s">
        <v>184</v>
      </c>
      <c r="B40" t="s">
        <v>79</v>
      </c>
      <c r="C40" t="s">
        <v>185</v>
      </c>
      <c r="D40" t="s">
        <v>81</v>
      </c>
      <c r="E40" s="2" t="str">
        <f>HYPERLINK("capsilon://?command=openfolder&amp;siteaddress=FAM.docvelocity-na8.net&amp;folderid=FX52304720-8D81-AA21-5783-68B6E17E34A7","FX210911150")</f>
        <v>FX210911150</v>
      </c>
      <c r="F40" t="s">
        <v>19</v>
      </c>
      <c r="G40" t="s">
        <v>19</v>
      </c>
      <c r="H40" t="s">
        <v>82</v>
      </c>
      <c r="I40" t="s">
        <v>186</v>
      </c>
      <c r="J40">
        <v>90</v>
      </c>
      <c r="K40" t="s">
        <v>84</v>
      </c>
      <c r="L40" t="s">
        <v>85</v>
      </c>
      <c r="M40" t="s">
        <v>86</v>
      </c>
      <c r="N40">
        <v>2</v>
      </c>
      <c r="O40" s="1">
        <v>44515.467476851853</v>
      </c>
      <c r="P40" s="1">
        <v>44515.520486111112</v>
      </c>
      <c r="Q40">
        <v>2847</v>
      </c>
      <c r="R40">
        <v>1733</v>
      </c>
      <c r="S40" t="b">
        <v>0</v>
      </c>
      <c r="T40" t="s">
        <v>87</v>
      </c>
      <c r="U40" t="b">
        <v>0</v>
      </c>
      <c r="V40" t="s">
        <v>95</v>
      </c>
      <c r="W40" s="1">
        <v>44515.49386574074</v>
      </c>
      <c r="X40">
        <v>1126</v>
      </c>
      <c r="Y40">
        <v>89</v>
      </c>
      <c r="Z40">
        <v>0</v>
      </c>
      <c r="AA40">
        <v>89</v>
      </c>
      <c r="AB40">
        <v>0</v>
      </c>
      <c r="AC40">
        <v>69</v>
      </c>
      <c r="AD40">
        <v>1</v>
      </c>
      <c r="AE40">
        <v>0</v>
      </c>
      <c r="AF40">
        <v>0</v>
      </c>
      <c r="AG40">
        <v>0</v>
      </c>
      <c r="AH40" t="s">
        <v>118</v>
      </c>
      <c r="AI40" s="1">
        <v>44515.520486111112</v>
      </c>
      <c r="AJ40">
        <v>395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</row>
    <row r="41" spans="1:57">
      <c r="A41" t="s">
        <v>187</v>
      </c>
      <c r="B41" t="s">
        <v>79</v>
      </c>
      <c r="C41" t="s">
        <v>185</v>
      </c>
      <c r="D41" t="s">
        <v>81</v>
      </c>
      <c r="E41" s="2" t="str">
        <f>HYPERLINK("capsilon://?command=openfolder&amp;siteaddress=FAM.docvelocity-na8.net&amp;folderid=FX52304720-8D81-AA21-5783-68B6E17E34A7","FX210911150")</f>
        <v>FX210911150</v>
      </c>
      <c r="F41" t="s">
        <v>19</v>
      </c>
      <c r="G41" t="s">
        <v>19</v>
      </c>
      <c r="H41" t="s">
        <v>82</v>
      </c>
      <c r="I41" t="s">
        <v>188</v>
      </c>
      <c r="J41">
        <v>90</v>
      </c>
      <c r="K41" t="s">
        <v>84</v>
      </c>
      <c r="L41" t="s">
        <v>85</v>
      </c>
      <c r="M41" t="s">
        <v>86</v>
      </c>
      <c r="N41">
        <v>2</v>
      </c>
      <c r="O41" s="1">
        <v>44515.467881944445</v>
      </c>
      <c r="P41" s="1">
        <v>44515.525810185187</v>
      </c>
      <c r="Q41">
        <v>3629</v>
      </c>
      <c r="R41">
        <v>1376</v>
      </c>
      <c r="S41" t="b">
        <v>0</v>
      </c>
      <c r="T41" t="s">
        <v>87</v>
      </c>
      <c r="U41" t="b">
        <v>0</v>
      </c>
      <c r="V41" t="s">
        <v>95</v>
      </c>
      <c r="W41" s="1">
        <v>44515.50304398148</v>
      </c>
      <c r="X41">
        <v>891</v>
      </c>
      <c r="Y41">
        <v>92</v>
      </c>
      <c r="Z41">
        <v>0</v>
      </c>
      <c r="AA41">
        <v>92</v>
      </c>
      <c r="AB41">
        <v>0</v>
      </c>
      <c r="AC41">
        <v>75</v>
      </c>
      <c r="AD41">
        <v>-2</v>
      </c>
      <c r="AE41">
        <v>0</v>
      </c>
      <c r="AF41">
        <v>0</v>
      </c>
      <c r="AG41">
        <v>0</v>
      </c>
      <c r="AH41" t="s">
        <v>118</v>
      </c>
      <c r="AI41" s="1">
        <v>44515.525810185187</v>
      </c>
      <c r="AJ41">
        <v>460</v>
      </c>
      <c r="AK41">
        <v>2</v>
      </c>
      <c r="AL41">
        <v>0</v>
      </c>
      <c r="AM41">
        <v>2</v>
      </c>
      <c r="AN41">
        <v>0</v>
      </c>
      <c r="AO41">
        <v>2</v>
      </c>
      <c r="AP41">
        <v>-4</v>
      </c>
      <c r="AQ41">
        <v>0</v>
      </c>
      <c r="AR41">
        <v>0</v>
      </c>
      <c r="AS41">
        <v>0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</row>
    <row r="42" spans="1:57">
      <c r="A42" t="s">
        <v>189</v>
      </c>
      <c r="B42" t="s">
        <v>79</v>
      </c>
      <c r="C42" t="s">
        <v>185</v>
      </c>
      <c r="D42" t="s">
        <v>81</v>
      </c>
      <c r="E42" s="2" t="str">
        <f>HYPERLINK("capsilon://?command=openfolder&amp;siteaddress=FAM.docvelocity-na8.net&amp;folderid=FX52304720-8D81-AA21-5783-68B6E17E34A7","FX210911150")</f>
        <v>FX210911150</v>
      </c>
      <c r="F42" t="s">
        <v>19</v>
      </c>
      <c r="G42" t="s">
        <v>19</v>
      </c>
      <c r="H42" t="s">
        <v>82</v>
      </c>
      <c r="I42" t="s">
        <v>190</v>
      </c>
      <c r="J42">
        <v>75</v>
      </c>
      <c r="K42" t="s">
        <v>84</v>
      </c>
      <c r="L42" t="s">
        <v>85</v>
      </c>
      <c r="M42" t="s">
        <v>86</v>
      </c>
      <c r="N42">
        <v>2</v>
      </c>
      <c r="O42" s="1">
        <v>44515.467962962961</v>
      </c>
      <c r="P42" s="1">
        <v>44515.536087962966</v>
      </c>
      <c r="Q42">
        <v>4214</v>
      </c>
      <c r="R42">
        <v>1672</v>
      </c>
      <c r="S42" t="b">
        <v>0</v>
      </c>
      <c r="T42" t="s">
        <v>87</v>
      </c>
      <c r="U42" t="b">
        <v>0</v>
      </c>
      <c r="V42" t="s">
        <v>115</v>
      </c>
      <c r="W42" s="1">
        <v>44515.502800925926</v>
      </c>
      <c r="X42">
        <v>720</v>
      </c>
      <c r="Y42">
        <v>88</v>
      </c>
      <c r="Z42">
        <v>0</v>
      </c>
      <c r="AA42">
        <v>88</v>
      </c>
      <c r="AB42">
        <v>0</v>
      </c>
      <c r="AC42">
        <v>69</v>
      </c>
      <c r="AD42">
        <v>-13</v>
      </c>
      <c r="AE42">
        <v>0</v>
      </c>
      <c r="AF42">
        <v>0</v>
      </c>
      <c r="AG42">
        <v>0</v>
      </c>
      <c r="AH42" t="s">
        <v>96</v>
      </c>
      <c r="AI42" s="1">
        <v>44515.536087962966</v>
      </c>
      <c r="AJ42">
        <v>941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-14</v>
      </c>
      <c r="AQ42">
        <v>0</v>
      </c>
      <c r="AR42">
        <v>0</v>
      </c>
      <c r="AS42">
        <v>0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</row>
    <row r="43" spans="1:57">
      <c r="A43" t="s">
        <v>191</v>
      </c>
      <c r="B43" t="s">
        <v>79</v>
      </c>
      <c r="C43" t="s">
        <v>192</v>
      </c>
      <c r="D43" t="s">
        <v>81</v>
      </c>
      <c r="E43" s="2" t="str">
        <f>HYPERLINK("capsilon://?command=openfolder&amp;siteaddress=FAM.docvelocity-na8.net&amp;folderid=FXC0D9EE5E-41A4-38A3-14E0-A667CB303BE8","FX2110440")</f>
        <v>FX2110440</v>
      </c>
      <c r="F43" t="s">
        <v>19</v>
      </c>
      <c r="G43" t="s">
        <v>19</v>
      </c>
      <c r="H43" t="s">
        <v>82</v>
      </c>
      <c r="I43" t="s">
        <v>193</v>
      </c>
      <c r="J43">
        <v>66</v>
      </c>
      <c r="K43" t="s">
        <v>84</v>
      </c>
      <c r="L43" t="s">
        <v>85</v>
      </c>
      <c r="M43" t="s">
        <v>86</v>
      </c>
      <c r="N43">
        <v>2</v>
      </c>
      <c r="O43" s="1">
        <v>44502.416319444441</v>
      </c>
      <c r="P43" s="1">
        <v>44502.428541666668</v>
      </c>
      <c r="Q43">
        <v>976</v>
      </c>
      <c r="R43">
        <v>80</v>
      </c>
      <c r="S43" t="b">
        <v>0</v>
      </c>
      <c r="T43" t="s">
        <v>87</v>
      </c>
      <c r="U43" t="b">
        <v>0</v>
      </c>
      <c r="V43" t="s">
        <v>100</v>
      </c>
      <c r="W43" s="1">
        <v>44502.417569444442</v>
      </c>
      <c r="X43">
        <v>23</v>
      </c>
      <c r="Y43">
        <v>0</v>
      </c>
      <c r="Z43">
        <v>0</v>
      </c>
      <c r="AA43">
        <v>0</v>
      </c>
      <c r="AB43">
        <v>52</v>
      </c>
      <c r="AC43">
        <v>0</v>
      </c>
      <c r="AD43">
        <v>66</v>
      </c>
      <c r="AE43">
        <v>0</v>
      </c>
      <c r="AF43">
        <v>0</v>
      </c>
      <c r="AG43">
        <v>0</v>
      </c>
      <c r="AH43" t="s">
        <v>194</v>
      </c>
      <c r="AI43" s="1">
        <v>44502.428541666668</v>
      </c>
      <c r="AJ43">
        <v>57</v>
      </c>
      <c r="AK43">
        <v>0</v>
      </c>
      <c r="AL43">
        <v>0</v>
      </c>
      <c r="AM43">
        <v>0</v>
      </c>
      <c r="AN43">
        <v>52</v>
      </c>
      <c r="AO43">
        <v>0</v>
      </c>
      <c r="AP43">
        <v>66</v>
      </c>
      <c r="AQ43">
        <v>0</v>
      </c>
      <c r="AR43">
        <v>0</v>
      </c>
      <c r="AS43">
        <v>0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</row>
    <row r="44" spans="1:57">
      <c r="A44" t="s">
        <v>195</v>
      </c>
      <c r="B44" t="s">
        <v>79</v>
      </c>
      <c r="C44" t="s">
        <v>196</v>
      </c>
      <c r="D44" t="s">
        <v>81</v>
      </c>
      <c r="E44" s="2" t="str">
        <f>HYPERLINK("capsilon://?command=openfolder&amp;siteaddress=FAM.docvelocity-na8.net&amp;folderid=FX37067024-14E7-CBE9-DD86-4E9EF3B98570","FX210913769")</f>
        <v>FX210913769</v>
      </c>
      <c r="F44" t="s">
        <v>19</v>
      </c>
      <c r="G44" t="s">
        <v>19</v>
      </c>
      <c r="H44" t="s">
        <v>82</v>
      </c>
      <c r="I44" t="s">
        <v>197</v>
      </c>
      <c r="J44">
        <v>28</v>
      </c>
      <c r="K44" t="s">
        <v>84</v>
      </c>
      <c r="L44" t="s">
        <v>85</v>
      </c>
      <c r="M44" t="s">
        <v>86</v>
      </c>
      <c r="N44">
        <v>2</v>
      </c>
      <c r="O44" s="1">
        <v>44517.350937499999</v>
      </c>
      <c r="P44" s="1">
        <v>44517.422627314816</v>
      </c>
      <c r="Q44">
        <v>5513</v>
      </c>
      <c r="R44">
        <v>681</v>
      </c>
      <c r="S44" t="b">
        <v>0</v>
      </c>
      <c r="T44" t="s">
        <v>87</v>
      </c>
      <c r="U44" t="b">
        <v>0</v>
      </c>
      <c r="V44" t="s">
        <v>182</v>
      </c>
      <c r="W44" s="1">
        <v>44517.361608796295</v>
      </c>
      <c r="X44">
        <v>218</v>
      </c>
      <c r="Y44">
        <v>21</v>
      </c>
      <c r="Z44">
        <v>0</v>
      </c>
      <c r="AA44">
        <v>21</v>
      </c>
      <c r="AB44">
        <v>0</v>
      </c>
      <c r="AC44">
        <v>3</v>
      </c>
      <c r="AD44">
        <v>7</v>
      </c>
      <c r="AE44">
        <v>0</v>
      </c>
      <c r="AF44">
        <v>0</v>
      </c>
      <c r="AG44">
        <v>0</v>
      </c>
      <c r="AH44" t="s">
        <v>91</v>
      </c>
      <c r="AI44" s="1">
        <v>44517.422627314816</v>
      </c>
      <c r="AJ44">
        <v>463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6</v>
      </c>
      <c r="AQ44">
        <v>0</v>
      </c>
      <c r="AR44">
        <v>0</v>
      </c>
      <c r="AS44">
        <v>0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</row>
    <row r="45" spans="1:57">
      <c r="A45" t="s">
        <v>198</v>
      </c>
      <c r="B45" t="s">
        <v>79</v>
      </c>
      <c r="C45" t="s">
        <v>199</v>
      </c>
      <c r="D45" t="s">
        <v>81</v>
      </c>
      <c r="E45" s="2" t="str">
        <f>HYPERLINK("capsilon://?command=openfolder&amp;siteaddress=FAM.docvelocity-na8.net&amp;folderid=FX0D11BFE7-5BAC-3BF5-C3B5-3DF1C4F7F2F5","FX21117386")</f>
        <v>FX21117386</v>
      </c>
      <c r="F45" t="s">
        <v>19</v>
      </c>
      <c r="G45" t="s">
        <v>19</v>
      </c>
      <c r="H45" t="s">
        <v>82</v>
      </c>
      <c r="I45" t="s">
        <v>200</v>
      </c>
      <c r="J45">
        <v>28</v>
      </c>
      <c r="K45" t="s">
        <v>84</v>
      </c>
      <c r="L45" t="s">
        <v>85</v>
      </c>
      <c r="M45" t="s">
        <v>86</v>
      </c>
      <c r="N45">
        <v>2</v>
      </c>
      <c r="O45" s="1">
        <v>44517.534745370373</v>
      </c>
      <c r="P45" s="1">
        <v>44517.541064814817</v>
      </c>
      <c r="Q45">
        <v>303</v>
      </c>
      <c r="R45">
        <v>243</v>
      </c>
      <c r="S45" t="b">
        <v>0</v>
      </c>
      <c r="T45" t="s">
        <v>87</v>
      </c>
      <c r="U45" t="b">
        <v>0</v>
      </c>
      <c r="V45" t="s">
        <v>201</v>
      </c>
      <c r="W45" s="1">
        <v>44517.536921296298</v>
      </c>
      <c r="X45">
        <v>113</v>
      </c>
      <c r="Y45">
        <v>21</v>
      </c>
      <c r="Z45">
        <v>0</v>
      </c>
      <c r="AA45">
        <v>21</v>
      </c>
      <c r="AB45">
        <v>0</v>
      </c>
      <c r="AC45">
        <v>0</v>
      </c>
      <c r="AD45">
        <v>7</v>
      </c>
      <c r="AE45">
        <v>0</v>
      </c>
      <c r="AF45">
        <v>0</v>
      </c>
      <c r="AG45">
        <v>0</v>
      </c>
      <c r="AH45" t="s">
        <v>118</v>
      </c>
      <c r="AI45" s="1">
        <v>44517.541064814817</v>
      </c>
      <c r="AJ45">
        <v>130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0</v>
      </c>
      <c r="AR45">
        <v>0</v>
      </c>
      <c r="AS45">
        <v>0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</row>
    <row r="46" spans="1:57">
      <c r="A46" t="s">
        <v>202</v>
      </c>
      <c r="B46" t="s">
        <v>79</v>
      </c>
      <c r="C46" t="s">
        <v>199</v>
      </c>
      <c r="D46" t="s">
        <v>81</v>
      </c>
      <c r="E46" s="2" t="str">
        <f>HYPERLINK("capsilon://?command=openfolder&amp;siteaddress=FAM.docvelocity-na8.net&amp;folderid=FX0D11BFE7-5BAC-3BF5-C3B5-3DF1C4F7F2F5","FX21117386")</f>
        <v>FX21117386</v>
      </c>
      <c r="F46" t="s">
        <v>19</v>
      </c>
      <c r="G46" t="s">
        <v>19</v>
      </c>
      <c r="H46" t="s">
        <v>82</v>
      </c>
      <c r="I46" t="s">
        <v>203</v>
      </c>
      <c r="J46">
        <v>28</v>
      </c>
      <c r="K46" t="s">
        <v>84</v>
      </c>
      <c r="L46" t="s">
        <v>85</v>
      </c>
      <c r="M46" t="s">
        <v>86</v>
      </c>
      <c r="N46">
        <v>2</v>
      </c>
      <c r="O46" s="1">
        <v>44517.534884259258</v>
      </c>
      <c r="P46" s="1">
        <v>44517.544340277775</v>
      </c>
      <c r="Q46">
        <v>458</v>
      </c>
      <c r="R46">
        <v>359</v>
      </c>
      <c r="S46" t="b">
        <v>0</v>
      </c>
      <c r="T46" t="s">
        <v>87</v>
      </c>
      <c r="U46" t="b">
        <v>0</v>
      </c>
      <c r="V46" t="s">
        <v>115</v>
      </c>
      <c r="W46" s="1">
        <v>44517.536597222221</v>
      </c>
      <c r="X46">
        <v>77</v>
      </c>
      <c r="Y46">
        <v>21</v>
      </c>
      <c r="Z46">
        <v>0</v>
      </c>
      <c r="AA46">
        <v>21</v>
      </c>
      <c r="AB46">
        <v>0</v>
      </c>
      <c r="AC46">
        <v>1</v>
      </c>
      <c r="AD46">
        <v>7</v>
      </c>
      <c r="AE46">
        <v>0</v>
      </c>
      <c r="AF46">
        <v>0</v>
      </c>
      <c r="AG46">
        <v>0</v>
      </c>
      <c r="AH46" t="s">
        <v>118</v>
      </c>
      <c r="AI46" s="1">
        <v>44517.544340277775</v>
      </c>
      <c r="AJ46">
        <v>282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</v>
      </c>
      <c r="AQ46">
        <v>0</v>
      </c>
      <c r="AR46">
        <v>0</v>
      </c>
      <c r="AS46">
        <v>0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</row>
    <row r="47" spans="1:57">
      <c r="A47" t="s">
        <v>204</v>
      </c>
      <c r="B47" t="s">
        <v>79</v>
      </c>
      <c r="C47" t="s">
        <v>199</v>
      </c>
      <c r="D47" t="s">
        <v>81</v>
      </c>
      <c r="E47" s="2" t="str">
        <f>HYPERLINK("capsilon://?command=openfolder&amp;siteaddress=FAM.docvelocity-na8.net&amp;folderid=FX0D11BFE7-5BAC-3BF5-C3B5-3DF1C4F7F2F5","FX21117386")</f>
        <v>FX21117386</v>
      </c>
      <c r="F47" t="s">
        <v>19</v>
      </c>
      <c r="G47" t="s">
        <v>19</v>
      </c>
      <c r="H47" t="s">
        <v>82</v>
      </c>
      <c r="I47" t="s">
        <v>205</v>
      </c>
      <c r="J47">
        <v>61</v>
      </c>
      <c r="K47" t="s">
        <v>84</v>
      </c>
      <c r="L47" t="s">
        <v>85</v>
      </c>
      <c r="M47" t="s">
        <v>86</v>
      </c>
      <c r="N47">
        <v>2</v>
      </c>
      <c r="O47" s="1">
        <v>44517.535243055558</v>
      </c>
      <c r="P47" s="1">
        <v>44517.546793981484</v>
      </c>
      <c r="Q47">
        <v>640</v>
      </c>
      <c r="R47">
        <v>358</v>
      </c>
      <c r="S47" t="b">
        <v>0</v>
      </c>
      <c r="T47" t="s">
        <v>87</v>
      </c>
      <c r="U47" t="b">
        <v>0</v>
      </c>
      <c r="V47" t="s">
        <v>206</v>
      </c>
      <c r="W47" s="1">
        <v>44517.537800925929</v>
      </c>
      <c r="X47">
        <v>136</v>
      </c>
      <c r="Y47">
        <v>56</v>
      </c>
      <c r="Z47">
        <v>0</v>
      </c>
      <c r="AA47">
        <v>56</v>
      </c>
      <c r="AB47">
        <v>0</v>
      </c>
      <c r="AC47">
        <v>4</v>
      </c>
      <c r="AD47">
        <v>5</v>
      </c>
      <c r="AE47">
        <v>0</v>
      </c>
      <c r="AF47">
        <v>0</v>
      </c>
      <c r="AG47">
        <v>0</v>
      </c>
      <c r="AH47" t="s">
        <v>118</v>
      </c>
      <c r="AI47" s="1">
        <v>44517.546793981484</v>
      </c>
      <c r="AJ47">
        <v>211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0</v>
      </c>
      <c r="AR47">
        <v>0</v>
      </c>
      <c r="AS47">
        <v>0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</row>
    <row r="48" spans="1:57">
      <c r="A48" t="s">
        <v>207</v>
      </c>
      <c r="B48" t="s">
        <v>79</v>
      </c>
      <c r="C48" t="s">
        <v>199</v>
      </c>
      <c r="D48" t="s">
        <v>81</v>
      </c>
      <c r="E48" s="2" t="str">
        <f>HYPERLINK("capsilon://?command=openfolder&amp;siteaddress=FAM.docvelocity-na8.net&amp;folderid=FX0D11BFE7-5BAC-3BF5-C3B5-3DF1C4F7F2F5","FX21117386")</f>
        <v>FX21117386</v>
      </c>
      <c r="F48" t="s">
        <v>19</v>
      </c>
      <c r="G48" t="s">
        <v>19</v>
      </c>
      <c r="H48" t="s">
        <v>82</v>
      </c>
      <c r="I48" t="s">
        <v>208</v>
      </c>
      <c r="J48">
        <v>28</v>
      </c>
      <c r="K48" t="s">
        <v>84</v>
      </c>
      <c r="L48" t="s">
        <v>85</v>
      </c>
      <c r="M48" t="s">
        <v>86</v>
      </c>
      <c r="N48">
        <v>2</v>
      </c>
      <c r="O48" s="1">
        <v>44517.535324074073</v>
      </c>
      <c r="P48" s="1">
        <v>44517.548252314817</v>
      </c>
      <c r="Q48">
        <v>874</v>
      </c>
      <c r="R48">
        <v>243</v>
      </c>
      <c r="S48" t="b">
        <v>0</v>
      </c>
      <c r="T48" t="s">
        <v>87</v>
      </c>
      <c r="U48" t="b">
        <v>0</v>
      </c>
      <c r="V48" t="s">
        <v>115</v>
      </c>
      <c r="W48" s="1">
        <v>44517.537824074076</v>
      </c>
      <c r="X48">
        <v>105</v>
      </c>
      <c r="Y48">
        <v>21</v>
      </c>
      <c r="Z48">
        <v>0</v>
      </c>
      <c r="AA48">
        <v>21</v>
      </c>
      <c r="AB48">
        <v>0</v>
      </c>
      <c r="AC48">
        <v>1</v>
      </c>
      <c r="AD48">
        <v>7</v>
      </c>
      <c r="AE48">
        <v>0</v>
      </c>
      <c r="AF48">
        <v>0</v>
      </c>
      <c r="AG48">
        <v>0</v>
      </c>
      <c r="AH48" t="s">
        <v>118</v>
      </c>
      <c r="AI48" s="1">
        <v>44517.548252314817</v>
      </c>
      <c r="AJ48">
        <v>126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0</v>
      </c>
      <c r="AR48">
        <v>0</v>
      </c>
      <c r="AS48">
        <v>0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</row>
    <row r="49" spans="1:57">
      <c r="A49" t="s">
        <v>209</v>
      </c>
      <c r="B49" t="s">
        <v>79</v>
      </c>
      <c r="C49" t="s">
        <v>199</v>
      </c>
      <c r="D49" t="s">
        <v>81</v>
      </c>
      <c r="E49" s="2" t="str">
        <f>HYPERLINK("capsilon://?command=openfolder&amp;siteaddress=FAM.docvelocity-na8.net&amp;folderid=FX0D11BFE7-5BAC-3BF5-C3B5-3DF1C4F7F2F5","FX21117386")</f>
        <v>FX21117386</v>
      </c>
      <c r="F49" t="s">
        <v>19</v>
      </c>
      <c r="G49" t="s">
        <v>19</v>
      </c>
      <c r="H49" t="s">
        <v>82</v>
      </c>
      <c r="I49" t="s">
        <v>210</v>
      </c>
      <c r="J49">
        <v>61</v>
      </c>
      <c r="K49" t="s">
        <v>84</v>
      </c>
      <c r="L49" t="s">
        <v>85</v>
      </c>
      <c r="M49" t="s">
        <v>86</v>
      </c>
      <c r="N49">
        <v>2</v>
      </c>
      <c r="O49" s="1">
        <v>44517.535358796296</v>
      </c>
      <c r="P49" s="1">
        <v>44517.5627662037</v>
      </c>
      <c r="Q49">
        <v>1535</v>
      </c>
      <c r="R49">
        <v>833</v>
      </c>
      <c r="S49" t="b">
        <v>0</v>
      </c>
      <c r="T49" t="s">
        <v>87</v>
      </c>
      <c r="U49" t="b">
        <v>0</v>
      </c>
      <c r="V49" t="s">
        <v>201</v>
      </c>
      <c r="W49" s="1">
        <v>44517.538368055553</v>
      </c>
      <c r="X49">
        <v>124</v>
      </c>
      <c r="Y49">
        <v>56</v>
      </c>
      <c r="Z49">
        <v>0</v>
      </c>
      <c r="AA49">
        <v>56</v>
      </c>
      <c r="AB49">
        <v>0</v>
      </c>
      <c r="AC49">
        <v>1</v>
      </c>
      <c r="AD49">
        <v>5</v>
      </c>
      <c r="AE49">
        <v>0</v>
      </c>
      <c r="AF49">
        <v>0</v>
      </c>
      <c r="AG49">
        <v>0</v>
      </c>
      <c r="AH49" t="s">
        <v>118</v>
      </c>
      <c r="AI49" s="1">
        <v>44517.5627662037</v>
      </c>
      <c r="AJ49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0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</row>
    <row r="50" spans="1:57">
      <c r="A50" t="s">
        <v>211</v>
      </c>
      <c r="B50" t="s">
        <v>79</v>
      </c>
      <c r="C50" t="s">
        <v>199</v>
      </c>
      <c r="D50" t="s">
        <v>81</v>
      </c>
      <c r="E50" s="2" t="str">
        <f>HYPERLINK("capsilon://?command=openfolder&amp;siteaddress=FAM.docvelocity-na8.net&amp;folderid=FX0D11BFE7-5BAC-3BF5-C3B5-3DF1C4F7F2F5","FX21117386")</f>
        <v>FX21117386</v>
      </c>
      <c r="F50" t="s">
        <v>19</v>
      </c>
      <c r="G50" t="s">
        <v>19</v>
      </c>
      <c r="H50" t="s">
        <v>82</v>
      </c>
      <c r="I50" t="s">
        <v>212</v>
      </c>
      <c r="J50">
        <v>61</v>
      </c>
      <c r="K50" t="s">
        <v>84</v>
      </c>
      <c r="L50" t="s">
        <v>85</v>
      </c>
      <c r="M50" t="s">
        <v>86</v>
      </c>
      <c r="N50">
        <v>2</v>
      </c>
      <c r="O50" s="1">
        <v>44517.535439814812</v>
      </c>
      <c r="P50" s="1">
        <v>44517.569722222222</v>
      </c>
      <c r="Q50">
        <v>2150</v>
      </c>
      <c r="R50">
        <v>812</v>
      </c>
      <c r="S50" t="b">
        <v>0</v>
      </c>
      <c r="T50" t="s">
        <v>87</v>
      </c>
      <c r="U50" t="b">
        <v>0</v>
      </c>
      <c r="V50" t="s">
        <v>206</v>
      </c>
      <c r="W50" s="1">
        <v>44517.53974537037</v>
      </c>
      <c r="X50">
        <v>167</v>
      </c>
      <c r="Y50">
        <v>56</v>
      </c>
      <c r="Z50">
        <v>0</v>
      </c>
      <c r="AA50">
        <v>56</v>
      </c>
      <c r="AB50">
        <v>0</v>
      </c>
      <c r="AC50">
        <v>8</v>
      </c>
      <c r="AD50">
        <v>5</v>
      </c>
      <c r="AE50">
        <v>0</v>
      </c>
      <c r="AF50">
        <v>0</v>
      </c>
      <c r="AG50">
        <v>0</v>
      </c>
      <c r="AH50" t="s">
        <v>118</v>
      </c>
      <c r="AI50" s="1">
        <v>44517.569722222222</v>
      </c>
      <c r="AJ50">
        <v>600</v>
      </c>
      <c r="AK50">
        <v>7</v>
      </c>
      <c r="AL50">
        <v>0</v>
      </c>
      <c r="AM50">
        <v>7</v>
      </c>
      <c r="AN50">
        <v>0</v>
      </c>
      <c r="AO50">
        <v>6</v>
      </c>
      <c r="AP50">
        <v>-2</v>
      </c>
      <c r="AQ50">
        <v>0</v>
      </c>
      <c r="AR50">
        <v>0</v>
      </c>
      <c r="AS50">
        <v>0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</row>
    <row r="51" spans="1:57">
      <c r="A51" t="s">
        <v>213</v>
      </c>
      <c r="B51" t="s">
        <v>79</v>
      </c>
      <c r="C51" t="s">
        <v>199</v>
      </c>
      <c r="D51" t="s">
        <v>81</v>
      </c>
      <c r="E51" s="2" t="str">
        <f>HYPERLINK("capsilon://?command=openfolder&amp;siteaddress=FAM.docvelocity-na8.net&amp;folderid=FX0D11BFE7-5BAC-3BF5-C3B5-3DF1C4F7F2F5","FX21117386")</f>
        <v>FX21117386</v>
      </c>
      <c r="F51" t="s">
        <v>19</v>
      </c>
      <c r="G51" t="s">
        <v>19</v>
      </c>
      <c r="H51" t="s">
        <v>82</v>
      </c>
      <c r="I51" t="s">
        <v>214</v>
      </c>
      <c r="J51">
        <v>61</v>
      </c>
      <c r="K51" t="s">
        <v>84</v>
      </c>
      <c r="L51" t="s">
        <v>85</v>
      </c>
      <c r="M51" t="s">
        <v>86</v>
      </c>
      <c r="N51">
        <v>2</v>
      </c>
      <c r="O51" s="1">
        <v>44517.535543981481</v>
      </c>
      <c r="P51" s="1">
        <v>44517.571400462963</v>
      </c>
      <c r="Q51">
        <v>2289</v>
      </c>
      <c r="R51">
        <v>809</v>
      </c>
      <c r="S51" t="b">
        <v>0</v>
      </c>
      <c r="T51" t="s">
        <v>87</v>
      </c>
      <c r="U51" t="b">
        <v>0</v>
      </c>
      <c r="V51" t="s">
        <v>115</v>
      </c>
      <c r="W51" s="1">
        <v>44517.545335648145</v>
      </c>
      <c r="X51">
        <v>648</v>
      </c>
      <c r="Y51">
        <v>61</v>
      </c>
      <c r="Z51">
        <v>0</v>
      </c>
      <c r="AA51">
        <v>61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0</v>
      </c>
      <c r="AH51" t="s">
        <v>118</v>
      </c>
      <c r="AI51" s="1">
        <v>44517.571400462963</v>
      </c>
      <c r="AJ51">
        <v>144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</row>
    <row r="52" spans="1:57">
      <c r="A52" t="s">
        <v>215</v>
      </c>
      <c r="B52" t="s">
        <v>79</v>
      </c>
      <c r="C52" t="s">
        <v>216</v>
      </c>
      <c r="D52" t="s">
        <v>81</v>
      </c>
      <c r="E52" s="2" t="str">
        <f>HYPERLINK("capsilon://?command=openfolder&amp;siteaddress=FAM.docvelocity-na8.net&amp;folderid=FX5FE3FA7D-D607-747F-8274-34424DD29EBC","FX21113697")</f>
        <v>FX21113697</v>
      </c>
      <c r="F52" t="s">
        <v>19</v>
      </c>
      <c r="G52" t="s">
        <v>19</v>
      </c>
      <c r="H52" t="s">
        <v>82</v>
      </c>
      <c r="I52" t="s">
        <v>217</v>
      </c>
      <c r="J52">
        <v>38</v>
      </c>
      <c r="K52" t="s">
        <v>84</v>
      </c>
      <c r="L52" t="s">
        <v>85</v>
      </c>
      <c r="M52" t="s">
        <v>86</v>
      </c>
      <c r="N52">
        <v>1</v>
      </c>
      <c r="O52" s="1">
        <v>44517.649722222224</v>
      </c>
      <c r="P52" s="1">
        <v>44518.203136574077</v>
      </c>
      <c r="Q52">
        <v>47245</v>
      </c>
      <c r="R52">
        <v>570</v>
      </c>
      <c r="S52" t="b">
        <v>0</v>
      </c>
      <c r="T52" t="s">
        <v>87</v>
      </c>
      <c r="U52" t="b">
        <v>0</v>
      </c>
      <c r="V52" t="s">
        <v>100</v>
      </c>
      <c r="W52" s="1">
        <v>44518.203136574077</v>
      </c>
      <c r="X52">
        <v>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38</v>
      </c>
      <c r="AE52">
        <v>37</v>
      </c>
      <c r="AF52">
        <v>0</v>
      </c>
      <c r="AG52">
        <v>1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</row>
    <row r="53" spans="1:57">
      <c r="A53" t="s">
        <v>218</v>
      </c>
      <c r="B53" t="s">
        <v>79</v>
      </c>
      <c r="C53" t="s">
        <v>219</v>
      </c>
      <c r="D53" t="s">
        <v>81</v>
      </c>
      <c r="E53" s="2" t="str">
        <f>HYPERLINK("capsilon://?command=openfolder&amp;siteaddress=FAM.docvelocity-na8.net&amp;folderid=FXAB2D7947-A831-0556-3C87-BD3E98792FAF","FX21114507")</f>
        <v>FX21114507</v>
      </c>
      <c r="F53" t="s">
        <v>19</v>
      </c>
      <c r="G53" t="s">
        <v>19</v>
      </c>
      <c r="H53" t="s">
        <v>82</v>
      </c>
      <c r="I53" t="s">
        <v>220</v>
      </c>
      <c r="J53">
        <v>38</v>
      </c>
      <c r="K53" t="s">
        <v>84</v>
      </c>
      <c r="L53" t="s">
        <v>85</v>
      </c>
      <c r="M53" t="s">
        <v>86</v>
      </c>
      <c r="N53">
        <v>2</v>
      </c>
      <c r="O53" s="1">
        <v>44517.65184027778</v>
      </c>
      <c r="P53" s="1">
        <v>44517.68346064815</v>
      </c>
      <c r="Q53">
        <v>2173</v>
      </c>
      <c r="R53">
        <v>559</v>
      </c>
      <c r="S53" t="b">
        <v>0</v>
      </c>
      <c r="T53" t="s">
        <v>87</v>
      </c>
      <c r="U53" t="b">
        <v>0</v>
      </c>
      <c r="V53" t="s">
        <v>115</v>
      </c>
      <c r="W53" s="1">
        <v>44517.66710648148</v>
      </c>
      <c r="X53">
        <v>93</v>
      </c>
      <c r="Y53">
        <v>37</v>
      </c>
      <c r="Z53">
        <v>0</v>
      </c>
      <c r="AA53">
        <v>37</v>
      </c>
      <c r="AB53">
        <v>0</v>
      </c>
      <c r="AC53">
        <v>22</v>
      </c>
      <c r="AD53">
        <v>1</v>
      </c>
      <c r="AE53">
        <v>0</v>
      </c>
      <c r="AF53">
        <v>0</v>
      </c>
      <c r="AG53">
        <v>0</v>
      </c>
      <c r="AH53" t="s">
        <v>96</v>
      </c>
      <c r="AI53" s="1">
        <v>44517.68346064815</v>
      </c>
      <c r="AJ53">
        <v>466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</row>
    <row r="54" spans="1:57">
      <c r="A54" t="s">
        <v>221</v>
      </c>
      <c r="B54" t="s">
        <v>79</v>
      </c>
      <c r="C54" t="s">
        <v>219</v>
      </c>
      <c r="D54" t="s">
        <v>81</v>
      </c>
      <c r="E54" s="2" t="str">
        <f>HYPERLINK("capsilon://?command=openfolder&amp;siteaddress=FAM.docvelocity-na8.net&amp;folderid=FXAB2D7947-A831-0556-3C87-BD3E98792FAF","FX21114507")</f>
        <v>FX21114507</v>
      </c>
      <c r="F54" t="s">
        <v>19</v>
      </c>
      <c r="G54" t="s">
        <v>19</v>
      </c>
      <c r="H54" t="s">
        <v>82</v>
      </c>
      <c r="I54" t="s">
        <v>222</v>
      </c>
      <c r="J54">
        <v>38</v>
      </c>
      <c r="K54" t="s">
        <v>84</v>
      </c>
      <c r="L54" t="s">
        <v>85</v>
      </c>
      <c r="M54" t="s">
        <v>86</v>
      </c>
      <c r="N54">
        <v>2</v>
      </c>
      <c r="O54" s="1">
        <v>44517.651944444442</v>
      </c>
      <c r="P54" s="1">
        <v>44517.683981481481</v>
      </c>
      <c r="Q54">
        <v>2595</v>
      </c>
      <c r="R54">
        <v>173</v>
      </c>
      <c r="S54" t="b">
        <v>0</v>
      </c>
      <c r="T54" t="s">
        <v>87</v>
      </c>
      <c r="U54" t="b">
        <v>0</v>
      </c>
      <c r="V54" t="s">
        <v>115</v>
      </c>
      <c r="W54" s="1">
        <v>44517.668611111112</v>
      </c>
      <c r="X54">
        <v>129</v>
      </c>
      <c r="Y54">
        <v>35</v>
      </c>
      <c r="Z54">
        <v>0</v>
      </c>
      <c r="AA54">
        <v>35</v>
      </c>
      <c r="AB54">
        <v>37</v>
      </c>
      <c r="AC54">
        <v>15</v>
      </c>
      <c r="AD54">
        <v>3</v>
      </c>
      <c r="AE54">
        <v>0</v>
      </c>
      <c r="AF54">
        <v>0</v>
      </c>
      <c r="AG54">
        <v>0</v>
      </c>
      <c r="AH54" t="s">
        <v>96</v>
      </c>
      <c r="AI54" s="1">
        <v>44517.683981481481</v>
      </c>
      <c r="AJ54">
        <v>44</v>
      </c>
      <c r="AK54">
        <v>0</v>
      </c>
      <c r="AL54">
        <v>0</v>
      </c>
      <c r="AM54">
        <v>0</v>
      </c>
      <c r="AN54">
        <v>37</v>
      </c>
      <c r="AO54">
        <v>0</v>
      </c>
      <c r="AP54">
        <v>3</v>
      </c>
      <c r="AQ54">
        <v>0</v>
      </c>
      <c r="AR54">
        <v>0</v>
      </c>
      <c r="AS54">
        <v>0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</row>
    <row r="55" spans="1:57">
      <c r="A55" t="s">
        <v>223</v>
      </c>
      <c r="B55" t="s">
        <v>79</v>
      </c>
      <c r="C55" t="s">
        <v>224</v>
      </c>
      <c r="D55" t="s">
        <v>81</v>
      </c>
      <c r="E55" s="2" t="str">
        <f>HYPERLINK("capsilon://?command=openfolder&amp;siteaddress=FAM.docvelocity-na8.net&amp;folderid=FXB269C63F-8F7A-6765-3B72-3F65D87E3267","FX2110987")</f>
        <v>FX2110987</v>
      </c>
      <c r="F55" t="s">
        <v>19</v>
      </c>
      <c r="G55" t="s">
        <v>19</v>
      </c>
      <c r="H55" t="s">
        <v>82</v>
      </c>
      <c r="I55" t="s">
        <v>225</v>
      </c>
      <c r="J55">
        <v>28</v>
      </c>
      <c r="K55" t="s">
        <v>84</v>
      </c>
      <c r="L55" t="s">
        <v>85</v>
      </c>
      <c r="M55" t="s">
        <v>86</v>
      </c>
      <c r="N55">
        <v>2</v>
      </c>
      <c r="O55" s="1">
        <v>44517.721145833333</v>
      </c>
      <c r="P55" s="1">
        <v>44517.72760416667</v>
      </c>
      <c r="Q55">
        <v>170</v>
      </c>
      <c r="R55">
        <v>388</v>
      </c>
      <c r="S55" t="b">
        <v>0</v>
      </c>
      <c r="T55" t="s">
        <v>87</v>
      </c>
      <c r="U55" t="b">
        <v>0</v>
      </c>
      <c r="V55" t="s">
        <v>115</v>
      </c>
      <c r="W55" s="1">
        <v>44517.72351851852</v>
      </c>
      <c r="X55">
        <v>78</v>
      </c>
      <c r="Y55">
        <v>21</v>
      </c>
      <c r="Z55">
        <v>0</v>
      </c>
      <c r="AA55">
        <v>21</v>
      </c>
      <c r="AB55">
        <v>0</v>
      </c>
      <c r="AC55">
        <v>0</v>
      </c>
      <c r="AD55">
        <v>7</v>
      </c>
      <c r="AE55">
        <v>0</v>
      </c>
      <c r="AF55">
        <v>0</v>
      </c>
      <c r="AG55">
        <v>0</v>
      </c>
      <c r="AH55" t="s">
        <v>96</v>
      </c>
      <c r="AI55" s="1">
        <v>44517.72760416667</v>
      </c>
      <c r="AJ55">
        <v>310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</v>
      </c>
      <c r="AQ55">
        <v>0</v>
      </c>
      <c r="AR55">
        <v>0</v>
      </c>
      <c r="AS55">
        <v>0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</row>
    <row r="56" spans="1:57">
      <c r="A56" t="s">
        <v>226</v>
      </c>
      <c r="B56" t="s">
        <v>79</v>
      </c>
      <c r="C56" t="s">
        <v>224</v>
      </c>
      <c r="D56" t="s">
        <v>81</v>
      </c>
      <c r="E56" s="2" t="str">
        <f>HYPERLINK("capsilon://?command=openfolder&amp;siteaddress=FAM.docvelocity-na8.net&amp;folderid=FXB269C63F-8F7A-6765-3B72-3F65D87E3267","FX2110987")</f>
        <v>FX2110987</v>
      </c>
      <c r="F56" t="s">
        <v>19</v>
      </c>
      <c r="G56" t="s">
        <v>19</v>
      </c>
      <c r="H56" t="s">
        <v>82</v>
      </c>
      <c r="I56" t="s">
        <v>227</v>
      </c>
      <c r="J56">
        <v>32</v>
      </c>
      <c r="K56" t="s">
        <v>84</v>
      </c>
      <c r="L56" t="s">
        <v>85</v>
      </c>
      <c r="M56" t="s">
        <v>86</v>
      </c>
      <c r="N56">
        <v>2</v>
      </c>
      <c r="O56" s="1">
        <v>44517.721238425926</v>
      </c>
      <c r="P56" s="1">
        <v>44517.726041666669</v>
      </c>
      <c r="Q56">
        <v>329</v>
      </c>
      <c r="R56">
        <v>86</v>
      </c>
      <c r="S56" t="b">
        <v>0</v>
      </c>
      <c r="T56" t="s">
        <v>87</v>
      </c>
      <c r="U56" t="b">
        <v>0</v>
      </c>
      <c r="V56" t="s">
        <v>115</v>
      </c>
      <c r="W56" s="1">
        <v>44517.72415509259</v>
      </c>
      <c r="X56">
        <v>54</v>
      </c>
      <c r="Y56">
        <v>0</v>
      </c>
      <c r="Z56">
        <v>0</v>
      </c>
      <c r="AA56">
        <v>0</v>
      </c>
      <c r="AB56">
        <v>27</v>
      </c>
      <c r="AC56">
        <v>0</v>
      </c>
      <c r="AD56">
        <v>32</v>
      </c>
      <c r="AE56">
        <v>0</v>
      </c>
      <c r="AF56">
        <v>0</v>
      </c>
      <c r="AG56">
        <v>0</v>
      </c>
      <c r="AH56" t="s">
        <v>118</v>
      </c>
      <c r="AI56" s="1">
        <v>44517.726041666669</v>
      </c>
      <c r="AJ56">
        <v>23</v>
      </c>
      <c r="AK56">
        <v>0</v>
      </c>
      <c r="AL56">
        <v>0</v>
      </c>
      <c r="AM56">
        <v>0</v>
      </c>
      <c r="AN56">
        <v>27</v>
      </c>
      <c r="AO56">
        <v>0</v>
      </c>
      <c r="AP56">
        <v>32</v>
      </c>
      <c r="AQ56">
        <v>0</v>
      </c>
      <c r="AR56">
        <v>0</v>
      </c>
      <c r="AS56">
        <v>0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</row>
    <row r="57" spans="1:57">
      <c r="A57" t="s">
        <v>228</v>
      </c>
      <c r="B57" t="s">
        <v>79</v>
      </c>
      <c r="C57" t="s">
        <v>224</v>
      </c>
      <c r="D57" t="s">
        <v>81</v>
      </c>
      <c r="E57" s="2" t="str">
        <f>HYPERLINK("capsilon://?command=openfolder&amp;siteaddress=FAM.docvelocity-na8.net&amp;folderid=FXB269C63F-8F7A-6765-3B72-3F65D87E3267","FX2110987")</f>
        <v>FX2110987</v>
      </c>
      <c r="F57" t="s">
        <v>19</v>
      </c>
      <c r="G57" t="s">
        <v>19</v>
      </c>
      <c r="H57" t="s">
        <v>82</v>
      </c>
      <c r="I57" t="s">
        <v>229</v>
      </c>
      <c r="J57">
        <v>28</v>
      </c>
      <c r="K57" t="s">
        <v>84</v>
      </c>
      <c r="L57" t="s">
        <v>85</v>
      </c>
      <c r="M57" t="s">
        <v>86</v>
      </c>
      <c r="N57">
        <v>2</v>
      </c>
      <c r="O57" s="1">
        <v>44517.721412037034</v>
      </c>
      <c r="P57" s="1">
        <v>44517.727256944447</v>
      </c>
      <c r="Q57">
        <v>304</v>
      </c>
      <c r="R57">
        <v>201</v>
      </c>
      <c r="S57" t="b">
        <v>0</v>
      </c>
      <c r="T57" t="s">
        <v>87</v>
      </c>
      <c r="U57" t="b">
        <v>0</v>
      </c>
      <c r="V57" t="s">
        <v>201</v>
      </c>
      <c r="W57" s="1">
        <v>44517.724085648151</v>
      </c>
      <c r="X57">
        <v>97</v>
      </c>
      <c r="Y57">
        <v>21</v>
      </c>
      <c r="Z57">
        <v>0</v>
      </c>
      <c r="AA57">
        <v>21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0</v>
      </c>
      <c r="AH57" t="s">
        <v>118</v>
      </c>
      <c r="AI57" s="1">
        <v>44517.727256944447</v>
      </c>
      <c r="AJ57">
        <v>104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0</v>
      </c>
      <c r="AR57">
        <v>0</v>
      </c>
      <c r="AS57">
        <v>0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</row>
    <row r="58" spans="1:57">
      <c r="A58" t="s">
        <v>230</v>
      </c>
      <c r="B58" t="s">
        <v>79</v>
      </c>
      <c r="C58" t="s">
        <v>224</v>
      </c>
      <c r="D58" t="s">
        <v>81</v>
      </c>
      <c r="E58" s="2" t="str">
        <f>HYPERLINK("capsilon://?command=openfolder&amp;siteaddress=FAM.docvelocity-na8.net&amp;folderid=FXB269C63F-8F7A-6765-3B72-3F65D87E3267","FX2110987")</f>
        <v>FX2110987</v>
      </c>
      <c r="F58" t="s">
        <v>19</v>
      </c>
      <c r="G58" t="s">
        <v>19</v>
      </c>
      <c r="H58" t="s">
        <v>82</v>
      </c>
      <c r="I58" t="s">
        <v>231</v>
      </c>
      <c r="J58">
        <v>41</v>
      </c>
      <c r="K58" t="s">
        <v>84</v>
      </c>
      <c r="L58" t="s">
        <v>85</v>
      </c>
      <c r="M58" t="s">
        <v>86</v>
      </c>
      <c r="N58">
        <v>2</v>
      </c>
      <c r="O58" s="1">
        <v>44517.721597222226</v>
      </c>
      <c r="P58" s="1">
        <v>44517.72892361111</v>
      </c>
      <c r="Q58">
        <v>328</v>
      </c>
      <c r="R58">
        <v>305</v>
      </c>
      <c r="S58" t="b">
        <v>0</v>
      </c>
      <c r="T58" t="s">
        <v>87</v>
      </c>
      <c r="U58" t="b">
        <v>0</v>
      </c>
      <c r="V58" t="s">
        <v>201</v>
      </c>
      <c r="W58" s="1">
        <v>44517.725972222222</v>
      </c>
      <c r="X58">
        <v>162</v>
      </c>
      <c r="Y58">
        <v>33</v>
      </c>
      <c r="Z58">
        <v>0</v>
      </c>
      <c r="AA58">
        <v>33</v>
      </c>
      <c r="AB58">
        <v>0</v>
      </c>
      <c r="AC58">
        <v>4</v>
      </c>
      <c r="AD58">
        <v>8</v>
      </c>
      <c r="AE58">
        <v>0</v>
      </c>
      <c r="AF58">
        <v>0</v>
      </c>
      <c r="AG58">
        <v>0</v>
      </c>
      <c r="AH58" t="s">
        <v>118</v>
      </c>
      <c r="AI58" s="1">
        <v>44517.72892361111</v>
      </c>
      <c r="AJ58">
        <v>143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0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</row>
    <row r="59" spans="1:57">
      <c r="A59" t="s">
        <v>232</v>
      </c>
      <c r="B59" t="s">
        <v>79</v>
      </c>
      <c r="C59" t="s">
        <v>224</v>
      </c>
      <c r="D59" t="s">
        <v>81</v>
      </c>
      <c r="E59" s="2" t="str">
        <f>HYPERLINK("capsilon://?command=openfolder&amp;siteaddress=FAM.docvelocity-na8.net&amp;folderid=FXB269C63F-8F7A-6765-3B72-3F65D87E3267","FX2110987")</f>
        <v>FX2110987</v>
      </c>
      <c r="F59" t="s">
        <v>19</v>
      </c>
      <c r="G59" t="s">
        <v>19</v>
      </c>
      <c r="H59" t="s">
        <v>82</v>
      </c>
      <c r="I59" t="s">
        <v>233</v>
      </c>
      <c r="J59">
        <v>41</v>
      </c>
      <c r="K59" t="s">
        <v>84</v>
      </c>
      <c r="L59" t="s">
        <v>85</v>
      </c>
      <c r="M59" t="s">
        <v>86</v>
      </c>
      <c r="N59">
        <v>2</v>
      </c>
      <c r="O59" s="1">
        <v>44517.721655092595</v>
      </c>
      <c r="P59" s="1">
        <v>44517.730381944442</v>
      </c>
      <c r="Q59">
        <v>391</v>
      </c>
      <c r="R59">
        <v>363</v>
      </c>
      <c r="S59" t="b">
        <v>0</v>
      </c>
      <c r="T59" t="s">
        <v>87</v>
      </c>
      <c r="U59" t="b">
        <v>0</v>
      </c>
      <c r="V59" t="s">
        <v>115</v>
      </c>
      <c r="W59" s="1">
        <v>44517.725590277776</v>
      </c>
      <c r="X59">
        <v>124</v>
      </c>
      <c r="Y59">
        <v>33</v>
      </c>
      <c r="Z59">
        <v>0</v>
      </c>
      <c r="AA59">
        <v>33</v>
      </c>
      <c r="AB59">
        <v>0</v>
      </c>
      <c r="AC59">
        <v>4</v>
      </c>
      <c r="AD59">
        <v>8</v>
      </c>
      <c r="AE59">
        <v>0</v>
      </c>
      <c r="AF59">
        <v>0</v>
      </c>
      <c r="AG59">
        <v>0</v>
      </c>
      <c r="AH59" t="s">
        <v>96</v>
      </c>
      <c r="AI59" s="1">
        <v>44517.730381944442</v>
      </c>
      <c r="AJ59">
        <v>239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0</v>
      </c>
      <c r="AR59">
        <v>0</v>
      </c>
      <c r="AS59">
        <v>0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</row>
    <row r="60" spans="1:57">
      <c r="A60" t="s">
        <v>234</v>
      </c>
      <c r="B60" t="s">
        <v>79</v>
      </c>
      <c r="C60" t="s">
        <v>224</v>
      </c>
      <c r="D60" t="s">
        <v>81</v>
      </c>
      <c r="E60" s="2" t="str">
        <f>HYPERLINK("capsilon://?command=openfolder&amp;siteaddress=FAM.docvelocity-na8.net&amp;folderid=FXB269C63F-8F7A-6765-3B72-3F65D87E3267","FX2110987")</f>
        <v>FX2110987</v>
      </c>
      <c r="F60" t="s">
        <v>19</v>
      </c>
      <c r="G60" t="s">
        <v>19</v>
      </c>
      <c r="H60" t="s">
        <v>82</v>
      </c>
      <c r="I60" t="s">
        <v>235</v>
      </c>
      <c r="J60">
        <v>722</v>
      </c>
      <c r="K60" t="s">
        <v>84</v>
      </c>
      <c r="L60" t="s">
        <v>85</v>
      </c>
      <c r="M60" t="s">
        <v>86</v>
      </c>
      <c r="N60">
        <v>2</v>
      </c>
      <c r="O60" s="1">
        <v>44517.721759259257</v>
      </c>
      <c r="P60" s="1">
        <v>44517.742071759261</v>
      </c>
      <c r="Q60">
        <v>538</v>
      </c>
      <c r="R60">
        <v>1217</v>
      </c>
      <c r="S60" t="b">
        <v>0</v>
      </c>
      <c r="T60" t="s">
        <v>87</v>
      </c>
      <c r="U60" t="b">
        <v>0</v>
      </c>
      <c r="V60" t="s">
        <v>115</v>
      </c>
      <c r="W60" s="1">
        <v>44517.731736111113</v>
      </c>
      <c r="X60">
        <v>530</v>
      </c>
      <c r="Y60">
        <v>132</v>
      </c>
      <c r="Z60">
        <v>0</v>
      </c>
      <c r="AA60">
        <v>132</v>
      </c>
      <c r="AB60">
        <v>495</v>
      </c>
      <c r="AC60">
        <v>20</v>
      </c>
      <c r="AD60">
        <v>590</v>
      </c>
      <c r="AE60">
        <v>0</v>
      </c>
      <c r="AF60">
        <v>0</v>
      </c>
      <c r="AG60">
        <v>0</v>
      </c>
      <c r="AH60" t="s">
        <v>96</v>
      </c>
      <c r="AI60" s="1">
        <v>44517.742071759261</v>
      </c>
      <c r="AJ60">
        <v>687</v>
      </c>
      <c r="AK60">
        <v>0</v>
      </c>
      <c r="AL60">
        <v>0</v>
      </c>
      <c r="AM60">
        <v>0</v>
      </c>
      <c r="AN60">
        <v>495</v>
      </c>
      <c r="AO60">
        <v>0</v>
      </c>
      <c r="AP60">
        <v>590</v>
      </c>
      <c r="AQ60">
        <v>0</v>
      </c>
      <c r="AR60">
        <v>0</v>
      </c>
      <c r="AS60">
        <v>0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</row>
    <row r="61" spans="1:57">
      <c r="A61" t="s">
        <v>236</v>
      </c>
      <c r="B61" t="s">
        <v>79</v>
      </c>
      <c r="C61" t="s">
        <v>224</v>
      </c>
      <c r="D61" t="s">
        <v>81</v>
      </c>
      <c r="E61" s="2" t="str">
        <f>HYPERLINK("capsilon://?command=openfolder&amp;siteaddress=FAM.docvelocity-na8.net&amp;folderid=FXB269C63F-8F7A-6765-3B72-3F65D87E3267","FX2110987")</f>
        <v>FX2110987</v>
      </c>
      <c r="F61" t="s">
        <v>19</v>
      </c>
      <c r="G61" t="s">
        <v>19</v>
      </c>
      <c r="H61" t="s">
        <v>82</v>
      </c>
      <c r="I61" t="s">
        <v>237</v>
      </c>
      <c r="J61">
        <v>41</v>
      </c>
      <c r="K61" t="s">
        <v>84</v>
      </c>
      <c r="L61" t="s">
        <v>85</v>
      </c>
      <c r="M61" t="s">
        <v>86</v>
      </c>
      <c r="N61">
        <v>2</v>
      </c>
      <c r="O61" s="1">
        <v>44517.721817129626</v>
      </c>
      <c r="P61" s="1">
        <v>44517.73033564815</v>
      </c>
      <c r="Q61">
        <v>508</v>
      </c>
      <c r="R61">
        <v>228</v>
      </c>
      <c r="S61" t="b">
        <v>0</v>
      </c>
      <c r="T61" t="s">
        <v>87</v>
      </c>
      <c r="U61" t="b">
        <v>0</v>
      </c>
      <c r="V61" t="s">
        <v>201</v>
      </c>
      <c r="W61" s="1">
        <v>44517.727222222224</v>
      </c>
      <c r="X61">
        <v>107</v>
      </c>
      <c r="Y61">
        <v>33</v>
      </c>
      <c r="Z61">
        <v>0</v>
      </c>
      <c r="AA61">
        <v>33</v>
      </c>
      <c r="AB61">
        <v>0</v>
      </c>
      <c r="AC61">
        <v>2</v>
      </c>
      <c r="AD61">
        <v>8</v>
      </c>
      <c r="AE61">
        <v>0</v>
      </c>
      <c r="AF61">
        <v>0</v>
      </c>
      <c r="AG61">
        <v>0</v>
      </c>
      <c r="AH61" t="s">
        <v>118</v>
      </c>
      <c r="AI61" s="1">
        <v>44517.73033564815</v>
      </c>
      <c r="AJ61">
        <v>121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</v>
      </c>
      <c r="AQ61">
        <v>0</v>
      </c>
      <c r="AR61">
        <v>0</v>
      </c>
      <c r="AS61">
        <v>0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</row>
    <row r="62" spans="1:57">
      <c r="A62" t="s">
        <v>238</v>
      </c>
      <c r="B62" t="s">
        <v>79</v>
      </c>
      <c r="C62" t="s">
        <v>224</v>
      </c>
      <c r="D62" t="s">
        <v>81</v>
      </c>
      <c r="E62" s="2" t="str">
        <f>HYPERLINK("capsilon://?command=openfolder&amp;siteaddress=FAM.docvelocity-na8.net&amp;folderid=FXB269C63F-8F7A-6765-3B72-3F65D87E3267","FX2110987")</f>
        <v>FX2110987</v>
      </c>
      <c r="F62" t="s">
        <v>19</v>
      </c>
      <c r="G62" t="s">
        <v>19</v>
      </c>
      <c r="H62" t="s">
        <v>82</v>
      </c>
      <c r="I62" t="s">
        <v>239</v>
      </c>
      <c r="J62">
        <v>38</v>
      </c>
      <c r="K62" t="s">
        <v>84</v>
      </c>
      <c r="L62" t="s">
        <v>85</v>
      </c>
      <c r="M62" t="s">
        <v>86</v>
      </c>
      <c r="N62">
        <v>2</v>
      </c>
      <c r="O62" s="1">
        <v>44517.721944444442</v>
      </c>
      <c r="P62" s="1">
        <v>44517.73164351852</v>
      </c>
      <c r="Q62">
        <v>582</v>
      </c>
      <c r="R62">
        <v>256</v>
      </c>
      <c r="S62" t="b">
        <v>0</v>
      </c>
      <c r="T62" t="s">
        <v>87</v>
      </c>
      <c r="U62" t="b">
        <v>0</v>
      </c>
      <c r="V62" t="s">
        <v>201</v>
      </c>
      <c r="W62" s="1">
        <v>44517.728900462964</v>
      </c>
      <c r="X62">
        <v>144</v>
      </c>
      <c r="Y62">
        <v>33</v>
      </c>
      <c r="Z62">
        <v>0</v>
      </c>
      <c r="AA62">
        <v>33</v>
      </c>
      <c r="AB62">
        <v>0</v>
      </c>
      <c r="AC62">
        <v>3</v>
      </c>
      <c r="AD62">
        <v>5</v>
      </c>
      <c r="AE62">
        <v>0</v>
      </c>
      <c r="AF62">
        <v>0</v>
      </c>
      <c r="AG62">
        <v>0</v>
      </c>
      <c r="AH62" t="s">
        <v>118</v>
      </c>
      <c r="AI62" s="1">
        <v>44517.73164351852</v>
      </c>
      <c r="AJ62">
        <v>112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0</v>
      </c>
      <c r="AR62">
        <v>0</v>
      </c>
      <c r="AS62">
        <v>0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</row>
    <row r="63" spans="1:57">
      <c r="A63" t="s">
        <v>240</v>
      </c>
      <c r="B63" t="s">
        <v>79</v>
      </c>
      <c r="C63" t="s">
        <v>224</v>
      </c>
      <c r="D63" t="s">
        <v>81</v>
      </c>
      <c r="E63" s="2" t="str">
        <f>HYPERLINK("capsilon://?command=openfolder&amp;siteaddress=FAM.docvelocity-na8.net&amp;folderid=FXB269C63F-8F7A-6765-3B72-3F65D87E3267","FX2110987")</f>
        <v>FX2110987</v>
      </c>
      <c r="F63" t="s">
        <v>19</v>
      </c>
      <c r="G63" t="s">
        <v>19</v>
      </c>
      <c r="H63" t="s">
        <v>82</v>
      </c>
      <c r="I63" t="s">
        <v>241</v>
      </c>
      <c r="J63">
        <v>28</v>
      </c>
      <c r="K63" t="s">
        <v>84</v>
      </c>
      <c r="L63" t="s">
        <v>85</v>
      </c>
      <c r="M63" t="s">
        <v>86</v>
      </c>
      <c r="N63">
        <v>2</v>
      </c>
      <c r="O63" s="1">
        <v>44517.721956018519</v>
      </c>
      <c r="P63" s="1">
        <v>44517.7341087963</v>
      </c>
      <c r="Q63">
        <v>603</v>
      </c>
      <c r="R63">
        <v>447</v>
      </c>
      <c r="S63" t="b">
        <v>0</v>
      </c>
      <c r="T63" t="s">
        <v>87</v>
      </c>
      <c r="U63" t="b">
        <v>0</v>
      </c>
      <c r="V63" t="s">
        <v>201</v>
      </c>
      <c r="W63" s="1">
        <v>44517.730370370373</v>
      </c>
      <c r="X63">
        <v>126</v>
      </c>
      <c r="Y63">
        <v>21</v>
      </c>
      <c r="Z63">
        <v>0</v>
      </c>
      <c r="AA63">
        <v>21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0</v>
      </c>
      <c r="AH63" t="s">
        <v>96</v>
      </c>
      <c r="AI63" s="1">
        <v>44517.7341087963</v>
      </c>
      <c r="AJ63">
        <v>321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0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</row>
    <row r="64" spans="1:57">
      <c r="A64" t="s">
        <v>242</v>
      </c>
      <c r="B64" t="s">
        <v>79</v>
      </c>
      <c r="C64" t="s">
        <v>224</v>
      </c>
      <c r="D64" t="s">
        <v>81</v>
      </c>
      <c r="E64" s="2" t="str">
        <f>HYPERLINK("capsilon://?command=openfolder&amp;siteaddress=FAM.docvelocity-na8.net&amp;folderid=FXB269C63F-8F7A-6765-3B72-3F65D87E3267","FX2110987")</f>
        <v>FX2110987</v>
      </c>
      <c r="F64" t="s">
        <v>19</v>
      </c>
      <c r="G64" t="s">
        <v>19</v>
      </c>
      <c r="H64" t="s">
        <v>82</v>
      </c>
      <c r="I64" t="s">
        <v>243</v>
      </c>
      <c r="J64">
        <v>28</v>
      </c>
      <c r="K64" t="s">
        <v>84</v>
      </c>
      <c r="L64" t="s">
        <v>85</v>
      </c>
      <c r="M64" t="s">
        <v>86</v>
      </c>
      <c r="N64">
        <v>2</v>
      </c>
      <c r="O64" s="1">
        <v>44517.72215277778</v>
      </c>
      <c r="P64" s="1">
        <v>44517.738287037035</v>
      </c>
      <c r="Q64">
        <v>1168</v>
      </c>
      <c r="R64">
        <v>226</v>
      </c>
      <c r="S64" t="b">
        <v>0</v>
      </c>
      <c r="T64" t="s">
        <v>87</v>
      </c>
      <c r="U64" t="b">
        <v>0</v>
      </c>
      <c r="V64" t="s">
        <v>201</v>
      </c>
      <c r="W64" s="1">
        <v>44517.731828703705</v>
      </c>
      <c r="X64">
        <v>125</v>
      </c>
      <c r="Y64">
        <v>21</v>
      </c>
      <c r="Z64">
        <v>0</v>
      </c>
      <c r="AA64">
        <v>21</v>
      </c>
      <c r="AB64">
        <v>0</v>
      </c>
      <c r="AC64">
        <v>3</v>
      </c>
      <c r="AD64">
        <v>7</v>
      </c>
      <c r="AE64">
        <v>0</v>
      </c>
      <c r="AF64">
        <v>0</v>
      </c>
      <c r="AG64">
        <v>0</v>
      </c>
      <c r="AH64" t="s">
        <v>118</v>
      </c>
      <c r="AI64" s="1">
        <v>44517.738287037035</v>
      </c>
      <c r="AJ64">
        <v>101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0</v>
      </c>
      <c r="AR64">
        <v>0</v>
      </c>
      <c r="AS64">
        <v>0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</row>
    <row r="65" spans="1:57">
      <c r="A65" t="s">
        <v>244</v>
      </c>
      <c r="B65" t="s">
        <v>79</v>
      </c>
      <c r="C65" t="s">
        <v>224</v>
      </c>
      <c r="D65" t="s">
        <v>81</v>
      </c>
      <c r="E65" s="2" t="str">
        <f>HYPERLINK("capsilon://?command=openfolder&amp;siteaddress=FAM.docvelocity-na8.net&amp;folderid=FXB269C63F-8F7A-6765-3B72-3F65D87E3267","FX2110987")</f>
        <v>FX2110987</v>
      </c>
      <c r="F65" t="s">
        <v>19</v>
      </c>
      <c r="G65" t="s">
        <v>19</v>
      </c>
      <c r="H65" t="s">
        <v>82</v>
      </c>
      <c r="I65" t="s">
        <v>245</v>
      </c>
      <c r="J65">
        <v>220</v>
      </c>
      <c r="K65" t="s">
        <v>84</v>
      </c>
      <c r="L65" t="s">
        <v>85</v>
      </c>
      <c r="M65" t="s">
        <v>86</v>
      </c>
      <c r="N65">
        <v>1</v>
      </c>
      <c r="O65" s="1">
        <v>44517.722314814811</v>
      </c>
      <c r="P65" s="1">
        <v>44518.209236111114</v>
      </c>
      <c r="Q65">
        <v>41274</v>
      </c>
      <c r="R65">
        <v>796</v>
      </c>
      <c r="S65" t="b">
        <v>0</v>
      </c>
      <c r="T65" t="s">
        <v>87</v>
      </c>
      <c r="U65" t="b">
        <v>0</v>
      </c>
      <c r="V65" t="s">
        <v>100</v>
      </c>
      <c r="W65" s="1">
        <v>44518.209236111114</v>
      </c>
      <c r="X65">
        <v>526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220</v>
      </c>
      <c r="AE65">
        <v>215</v>
      </c>
      <c r="AF65">
        <v>0</v>
      </c>
      <c r="AG65">
        <v>14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</row>
    <row r="66" spans="1:57">
      <c r="A66" t="s">
        <v>246</v>
      </c>
      <c r="B66" t="s">
        <v>79</v>
      </c>
      <c r="C66" t="s">
        <v>224</v>
      </c>
      <c r="D66" t="s">
        <v>81</v>
      </c>
      <c r="E66" s="2" t="str">
        <f>HYPERLINK("capsilon://?command=openfolder&amp;siteaddress=FAM.docvelocity-na8.net&amp;folderid=FXB269C63F-8F7A-6765-3B72-3F65D87E3267","FX2110987")</f>
        <v>FX2110987</v>
      </c>
      <c r="F66" t="s">
        <v>19</v>
      </c>
      <c r="G66" t="s">
        <v>19</v>
      </c>
      <c r="H66" t="s">
        <v>82</v>
      </c>
      <c r="I66" t="s">
        <v>247</v>
      </c>
      <c r="J66">
        <v>28</v>
      </c>
      <c r="K66" t="s">
        <v>84</v>
      </c>
      <c r="L66" t="s">
        <v>85</v>
      </c>
      <c r="M66" t="s">
        <v>86</v>
      </c>
      <c r="N66">
        <v>1</v>
      </c>
      <c r="O66" s="1">
        <v>44517.724351851852</v>
      </c>
      <c r="P66" s="1">
        <v>44518.211388888885</v>
      </c>
      <c r="Q66">
        <v>41532</v>
      </c>
      <c r="R66">
        <v>548</v>
      </c>
      <c r="S66" t="b">
        <v>0</v>
      </c>
      <c r="T66" t="s">
        <v>87</v>
      </c>
      <c r="U66" t="b">
        <v>0</v>
      </c>
      <c r="V66" t="s">
        <v>100</v>
      </c>
      <c r="W66" s="1">
        <v>44518.211388888885</v>
      </c>
      <c r="X66">
        <v>185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28</v>
      </c>
      <c r="AE66">
        <v>0</v>
      </c>
      <c r="AF66">
        <v>0</v>
      </c>
      <c r="AG66">
        <v>2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</row>
    <row r="67" spans="1:57">
      <c r="A67" t="s">
        <v>248</v>
      </c>
      <c r="B67" t="s">
        <v>79</v>
      </c>
      <c r="C67" t="s">
        <v>224</v>
      </c>
      <c r="D67" t="s">
        <v>81</v>
      </c>
      <c r="E67" s="2" t="str">
        <f>HYPERLINK("capsilon://?command=openfolder&amp;siteaddress=FAM.docvelocity-na8.net&amp;folderid=FXB269C63F-8F7A-6765-3B72-3F65D87E3267","FX2110987")</f>
        <v>FX2110987</v>
      </c>
      <c r="F67" t="s">
        <v>19</v>
      </c>
      <c r="G67" t="s">
        <v>19</v>
      </c>
      <c r="H67" t="s">
        <v>82</v>
      </c>
      <c r="I67" t="s">
        <v>249</v>
      </c>
      <c r="J67">
        <v>28</v>
      </c>
      <c r="K67" t="s">
        <v>84</v>
      </c>
      <c r="L67" t="s">
        <v>85</v>
      </c>
      <c r="M67" t="s">
        <v>86</v>
      </c>
      <c r="N67">
        <v>1</v>
      </c>
      <c r="O67" s="1">
        <v>44517.724386574075</v>
      </c>
      <c r="P67" s="1">
        <v>44518.212951388887</v>
      </c>
      <c r="Q67">
        <v>41941</v>
      </c>
      <c r="R67">
        <v>271</v>
      </c>
      <c r="S67" t="b">
        <v>0</v>
      </c>
      <c r="T67" t="s">
        <v>87</v>
      </c>
      <c r="U67" t="b">
        <v>0</v>
      </c>
      <c r="V67" t="s">
        <v>100</v>
      </c>
      <c r="W67" s="1">
        <v>44518.212951388887</v>
      </c>
      <c r="X67">
        <v>134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</v>
      </c>
      <c r="AE67">
        <v>21</v>
      </c>
      <c r="AF67">
        <v>0</v>
      </c>
      <c r="AG67">
        <v>2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</row>
    <row r="68" spans="1:57">
      <c r="A68" t="s">
        <v>250</v>
      </c>
      <c r="B68" t="s">
        <v>79</v>
      </c>
      <c r="C68" t="s">
        <v>224</v>
      </c>
      <c r="D68" t="s">
        <v>81</v>
      </c>
      <c r="E68" s="2" t="str">
        <f>HYPERLINK("capsilon://?command=openfolder&amp;siteaddress=FAM.docvelocity-na8.net&amp;folderid=FXB269C63F-8F7A-6765-3B72-3F65D87E3267","FX2110987")</f>
        <v>FX2110987</v>
      </c>
      <c r="F68" t="s">
        <v>19</v>
      </c>
      <c r="G68" t="s">
        <v>19</v>
      </c>
      <c r="H68" t="s">
        <v>82</v>
      </c>
      <c r="I68" t="s">
        <v>251</v>
      </c>
      <c r="J68">
        <v>28</v>
      </c>
      <c r="K68" t="s">
        <v>84</v>
      </c>
      <c r="L68" t="s">
        <v>85</v>
      </c>
      <c r="M68" t="s">
        <v>86</v>
      </c>
      <c r="N68">
        <v>2</v>
      </c>
      <c r="O68" s="1">
        <v>44517.72451388889</v>
      </c>
      <c r="P68" s="1">
        <v>44517.739918981482</v>
      </c>
      <c r="Q68">
        <v>1098</v>
      </c>
      <c r="R68">
        <v>233</v>
      </c>
      <c r="S68" t="b">
        <v>0</v>
      </c>
      <c r="T68" t="s">
        <v>87</v>
      </c>
      <c r="U68" t="b">
        <v>0</v>
      </c>
      <c r="V68" t="s">
        <v>201</v>
      </c>
      <c r="W68" s="1">
        <v>44517.734479166669</v>
      </c>
      <c r="X68">
        <v>92</v>
      </c>
      <c r="Y68">
        <v>21</v>
      </c>
      <c r="Z68">
        <v>0</v>
      </c>
      <c r="AA68">
        <v>21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0</v>
      </c>
      <c r="AH68" t="s">
        <v>118</v>
      </c>
      <c r="AI68" s="1">
        <v>44517.739918981482</v>
      </c>
      <c r="AJ68">
        <v>141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0</v>
      </c>
      <c r="AR68">
        <v>0</v>
      </c>
      <c r="AS68">
        <v>0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</row>
    <row r="69" spans="1:57">
      <c r="A69" t="s">
        <v>252</v>
      </c>
      <c r="B69" t="s">
        <v>79</v>
      </c>
      <c r="C69" t="s">
        <v>224</v>
      </c>
      <c r="D69" t="s">
        <v>81</v>
      </c>
      <c r="E69" s="2" t="str">
        <f>HYPERLINK("capsilon://?command=openfolder&amp;siteaddress=FAM.docvelocity-na8.net&amp;folderid=FXB269C63F-8F7A-6765-3B72-3F65D87E3267","FX2110987")</f>
        <v>FX2110987</v>
      </c>
      <c r="F69" t="s">
        <v>19</v>
      </c>
      <c r="G69" t="s">
        <v>19</v>
      </c>
      <c r="H69" t="s">
        <v>82</v>
      </c>
      <c r="I69" t="s">
        <v>253</v>
      </c>
      <c r="J69">
        <v>28</v>
      </c>
      <c r="K69" t="s">
        <v>84</v>
      </c>
      <c r="L69" t="s">
        <v>85</v>
      </c>
      <c r="M69" t="s">
        <v>86</v>
      </c>
      <c r="N69">
        <v>2</v>
      </c>
      <c r="O69" s="1">
        <v>44517.724548611113</v>
      </c>
      <c r="P69" s="1">
        <v>44517.74114583333</v>
      </c>
      <c r="Q69">
        <v>1276</v>
      </c>
      <c r="R69">
        <v>158</v>
      </c>
      <c r="S69" t="b">
        <v>0</v>
      </c>
      <c r="T69" t="s">
        <v>87</v>
      </c>
      <c r="U69" t="b">
        <v>0</v>
      </c>
      <c r="V69" t="s">
        <v>115</v>
      </c>
      <c r="W69" s="1">
        <v>44517.734814814816</v>
      </c>
      <c r="X69">
        <v>53</v>
      </c>
      <c r="Y69">
        <v>21</v>
      </c>
      <c r="Z69">
        <v>0</v>
      </c>
      <c r="AA69">
        <v>21</v>
      </c>
      <c r="AB69">
        <v>0</v>
      </c>
      <c r="AC69">
        <v>0</v>
      </c>
      <c r="AD69">
        <v>7</v>
      </c>
      <c r="AE69">
        <v>0</v>
      </c>
      <c r="AF69">
        <v>0</v>
      </c>
      <c r="AG69">
        <v>0</v>
      </c>
      <c r="AH69" t="s">
        <v>118</v>
      </c>
      <c r="AI69" s="1">
        <v>44517.74114583333</v>
      </c>
      <c r="AJ69">
        <v>105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</v>
      </c>
      <c r="AQ69">
        <v>0</v>
      </c>
      <c r="AR69">
        <v>0</v>
      </c>
      <c r="AS69">
        <v>0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</row>
    <row r="70" spans="1:57">
      <c r="A70" t="s">
        <v>254</v>
      </c>
      <c r="B70" t="s">
        <v>79</v>
      </c>
      <c r="C70" t="s">
        <v>224</v>
      </c>
      <c r="D70" t="s">
        <v>81</v>
      </c>
      <c r="E70" s="2" t="str">
        <f>HYPERLINK("capsilon://?command=openfolder&amp;siteaddress=FAM.docvelocity-na8.net&amp;folderid=FXB269C63F-8F7A-6765-3B72-3F65D87E3267","FX2110987")</f>
        <v>FX2110987</v>
      </c>
      <c r="F70" t="s">
        <v>19</v>
      </c>
      <c r="G70" t="s">
        <v>19</v>
      </c>
      <c r="H70" t="s">
        <v>82</v>
      </c>
      <c r="I70" t="s">
        <v>255</v>
      </c>
      <c r="J70">
        <v>28</v>
      </c>
      <c r="K70" t="s">
        <v>84</v>
      </c>
      <c r="L70" t="s">
        <v>85</v>
      </c>
      <c r="M70" t="s">
        <v>86</v>
      </c>
      <c r="N70">
        <v>2</v>
      </c>
      <c r="O70" s="1">
        <v>44517.724745370368</v>
      </c>
      <c r="P70" s="1">
        <v>44517.74255787037</v>
      </c>
      <c r="Q70">
        <v>1301</v>
      </c>
      <c r="R70">
        <v>238</v>
      </c>
      <c r="S70" t="b">
        <v>0</v>
      </c>
      <c r="T70" t="s">
        <v>87</v>
      </c>
      <c r="U70" t="b">
        <v>0</v>
      </c>
      <c r="V70" t="s">
        <v>201</v>
      </c>
      <c r="W70" s="1">
        <v>44517.735844907409</v>
      </c>
      <c r="X70">
        <v>117</v>
      </c>
      <c r="Y70">
        <v>21</v>
      </c>
      <c r="Z70">
        <v>0</v>
      </c>
      <c r="AA70">
        <v>21</v>
      </c>
      <c r="AB70">
        <v>0</v>
      </c>
      <c r="AC70">
        <v>1</v>
      </c>
      <c r="AD70">
        <v>7</v>
      </c>
      <c r="AE70">
        <v>0</v>
      </c>
      <c r="AF70">
        <v>0</v>
      </c>
      <c r="AG70">
        <v>0</v>
      </c>
      <c r="AH70" t="s">
        <v>118</v>
      </c>
      <c r="AI70" s="1">
        <v>44517.74255787037</v>
      </c>
      <c r="AJ70">
        <v>121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</v>
      </c>
      <c r="AQ70">
        <v>0</v>
      </c>
      <c r="AR70">
        <v>0</v>
      </c>
      <c r="AS70">
        <v>0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</row>
    <row r="71" spans="1:57">
      <c r="A71" t="s">
        <v>256</v>
      </c>
      <c r="B71" t="s">
        <v>79</v>
      </c>
      <c r="C71" t="s">
        <v>224</v>
      </c>
      <c r="D71" t="s">
        <v>81</v>
      </c>
      <c r="E71" s="2" t="str">
        <f>HYPERLINK("capsilon://?command=openfolder&amp;siteaddress=FAM.docvelocity-na8.net&amp;folderid=FXB269C63F-8F7A-6765-3B72-3F65D87E3267","FX2110987")</f>
        <v>FX2110987</v>
      </c>
      <c r="F71" t="s">
        <v>19</v>
      </c>
      <c r="G71" t="s">
        <v>19</v>
      </c>
      <c r="H71" t="s">
        <v>82</v>
      </c>
      <c r="I71" t="s">
        <v>245</v>
      </c>
      <c r="J71">
        <v>532</v>
      </c>
      <c r="K71" t="s">
        <v>84</v>
      </c>
      <c r="L71" t="s">
        <v>85</v>
      </c>
      <c r="M71" t="s">
        <v>86</v>
      </c>
      <c r="N71">
        <v>2</v>
      </c>
      <c r="O71" s="1">
        <v>44518.21025462963</v>
      </c>
      <c r="P71" s="1">
        <v>44518.278587962966</v>
      </c>
      <c r="Q71">
        <v>4298</v>
      </c>
      <c r="R71">
        <v>1606</v>
      </c>
      <c r="S71" t="b">
        <v>0</v>
      </c>
      <c r="T71" t="s">
        <v>87</v>
      </c>
      <c r="U71" t="b">
        <v>1</v>
      </c>
      <c r="V71" t="s">
        <v>206</v>
      </c>
      <c r="W71" s="1">
        <v>44518.2187962963</v>
      </c>
      <c r="X71">
        <v>733</v>
      </c>
      <c r="Y71">
        <v>132</v>
      </c>
      <c r="Z71">
        <v>0</v>
      </c>
      <c r="AA71">
        <v>132</v>
      </c>
      <c r="AB71">
        <v>330</v>
      </c>
      <c r="AC71">
        <v>4</v>
      </c>
      <c r="AD71">
        <v>400</v>
      </c>
      <c r="AE71">
        <v>0</v>
      </c>
      <c r="AF71">
        <v>0</v>
      </c>
      <c r="AG71">
        <v>0</v>
      </c>
      <c r="AH71" t="s">
        <v>91</v>
      </c>
      <c r="AI71" s="1">
        <v>44518.278587962966</v>
      </c>
      <c r="AJ71">
        <v>856</v>
      </c>
      <c r="AK71">
        <v>0</v>
      </c>
      <c r="AL71">
        <v>0</v>
      </c>
      <c r="AM71">
        <v>0</v>
      </c>
      <c r="AN71">
        <v>330</v>
      </c>
      <c r="AO71">
        <v>0</v>
      </c>
      <c r="AP71">
        <v>400</v>
      </c>
      <c r="AQ71">
        <v>0</v>
      </c>
      <c r="AR71">
        <v>0</v>
      </c>
      <c r="AS71">
        <v>0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</row>
    <row r="72" spans="1:57">
      <c r="A72" t="s">
        <v>257</v>
      </c>
      <c r="B72" t="s">
        <v>79</v>
      </c>
      <c r="C72" t="s">
        <v>224</v>
      </c>
      <c r="D72" t="s">
        <v>81</v>
      </c>
      <c r="E72" s="2" t="str">
        <f>HYPERLINK("capsilon://?command=openfolder&amp;siteaddress=FAM.docvelocity-na8.net&amp;folderid=FXB269C63F-8F7A-6765-3B72-3F65D87E3267","FX2110987")</f>
        <v>FX2110987</v>
      </c>
      <c r="F72" t="s">
        <v>19</v>
      </c>
      <c r="G72" t="s">
        <v>19</v>
      </c>
      <c r="H72" t="s">
        <v>82</v>
      </c>
      <c r="I72" t="s">
        <v>247</v>
      </c>
      <c r="J72">
        <v>56</v>
      </c>
      <c r="K72" t="s">
        <v>84</v>
      </c>
      <c r="L72" t="s">
        <v>85</v>
      </c>
      <c r="M72" t="s">
        <v>86</v>
      </c>
      <c r="N72">
        <v>2</v>
      </c>
      <c r="O72" s="1">
        <v>44518.212199074071</v>
      </c>
      <c r="P72" s="1">
        <v>44518.274224537039</v>
      </c>
      <c r="Q72">
        <v>4460</v>
      </c>
      <c r="R72">
        <v>899</v>
      </c>
      <c r="S72" t="b">
        <v>0</v>
      </c>
      <c r="T72" t="s">
        <v>87</v>
      </c>
      <c r="U72" t="b">
        <v>1</v>
      </c>
      <c r="V72" t="s">
        <v>139</v>
      </c>
      <c r="W72" s="1">
        <v>44518.218564814815</v>
      </c>
      <c r="X72">
        <v>423</v>
      </c>
      <c r="Y72">
        <v>42</v>
      </c>
      <c r="Z72">
        <v>0</v>
      </c>
      <c r="AA72">
        <v>42</v>
      </c>
      <c r="AB72">
        <v>0</v>
      </c>
      <c r="AC72">
        <v>18</v>
      </c>
      <c r="AD72">
        <v>14</v>
      </c>
      <c r="AE72">
        <v>0</v>
      </c>
      <c r="AF72">
        <v>0</v>
      </c>
      <c r="AG72">
        <v>0</v>
      </c>
      <c r="AH72" t="s">
        <v>194</v>
      </c>
      <c r="AI72" s="1">
        <v>44518.274224537039</v>
      </c>
      <c r="AJ72">
        <v>471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14</v>
      </c>
      <c r="AQ72">
        <v>0</v>
      </c>
      <c r="AR72">
        <v>0</v>
      </c>
      <c r="AS72">
        <v>0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</row>
    <row r="73" spans="1:57">
      <c r="A73" t="s">
        <v>258</v>
      </c>
      <c r="B73" t="s">
        <v>79</v>
      </c>
      <c r="C73" t="s">
        <v>224</v>
      </c>
      <c r="D73" t="s">
        <v>81</v>
      </c>
      <c r="E73" s="2" t="str">
        <f>HYPERLINK("capsilon://?command=openfolder&amp;siteaddress=FAM.docvelocity-na8.net&amp;folderid=FXB269C63F-8F7A-6765-3B72-3F65D87E3267","FX2110987")</f>
        <v>FX2110987</v>
      </c>
      <c r="F73" t="s">
        <v>19</v>
      </c>
      <c r="G73" t="s">
        <v>19</v>
      </c>
      <c r="H73" t="s">
        <v>82</v>
      </c>
      <c r="I73" t="s">
        <v>249</v>
      </c>
      <c r="J73">
        <v>56</v>
      </c>
      <c r="K73" t="s">
        <v>84</v>
      </c>
      <c r="L73" t="s">
        <v>85</v>
      </c>
      <c r="M73" t="s">
        <v>86</v>
      </c>
      <c r="N73">
        <v>2</v>
      </c>
      <c r="O73" s="1">
        <v>44518.213761574072</v>
      </c>
      <c r="P73" s="1">
        <v>44518.276469907411</v>
      </c>
      <c r="Q73">
        <v>4601</v>
      </c>
      <c r="R73">
        <v>817</v>
      </c>
      <c r="S73" t="b">
        <v>0</v>
      </c>
      <c r="T73" t="s">
        <v>87</v>
      </c>
      <c r="U73" t="b">
        <v>1</v>
      </c>
      <c r="V73" t="s">
        <v>139</v>
      </c>
      <c r="W73" s="1">
        <v>44518.222881944443</v>
      </c>
      <c r="X73">
        <v>372</v>
      </c>
      <c r="Y73">
        <v>42</v>
      </c>
      <c r="Z73">
        <v>0</v>
      </c>
      <c r="AA73">
        <v>42</v>
      </c>
      <c r="AB73">
        <v>0</v>
      </c>
      <c r="AC73">
        <v>18</v>
      </c>
      <c r="AD73">
        <v>14</v>
      </c>
      <c r="AE73">
        <v>0</v>
      </c>
      <c r="AF73">
        <v>0</v>
      </c>
      <c r="AG73">
        <v>0</v>
      </c>
      <c r="AH73" t="s">
        <v>96</v>
      </c>
      <c r="AI73" s="1">
        <v>44518.276469907411</v>
      </c>
      <c r="AJ73">
        <v>445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14</v>
      </c>
      <c r="AQ73">
        <v>0</v>
      </c>
      <c r="AR73">
        <v>0</v>
      </c>
      <c r="AS73">
        <v>0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</row>
    <row r="74" spans="1:57">
      <c r="A74" t="s">
        <v>259</v>
      </c>
      <c r="B74" t="s">
        <v>79</v>
      </c>
      <c r="C74" t="s">
        <v>260</v>
      </c>
      <c r="D74" t="s">
        <v>81</v>
      </c>
      <c r="E74" s="2" t="str">
        <f>HYPERLINK("capsilon://?command=openfolder&amp;siteaddress=FAM.docvelocity-na8.net&amp;folderid=FX7E2DC8C3-B39D-F117-6E58-A5FF44B1F990","FX21092452")</f>
        <v>FX21092452</v>
      </c>
      <c r="F74" t="s">
        <v>19</v>
      </c>
      <c r="G74" t="s">
        <v>19</v>
      </c>
      <c r="H74" t="s">
        <v>82</v>
      </c>
      <c r="I74" t="s">
        <v>261</v>
      </c>
      <c r="J74">
        <v>38</v>
      </c>
      <c r="K74" t="s">
        <v>84</v>
      </c>
      <c r="L74" t="s">
        <v>85</v>
      </c>
      <c r="M74" t="s">
        <v>86</v>
      </c>
      <c r="N74">
        <v>1</v>
      </c>
      <c r="O74" s="1">
        <v>44518.402372685188</v>
      </c>
      <c r="P74" s="1">
        <v>44518.420370370368</v>
      </c>
      <c r="Q74">
        <v>1251</v>
      </c>
      <c r="R74">
        <v>304</v>
      </c>
      <c r="S74" t="b">
        <v>0</v>
      </c>
      <c r="T74" t="s">
        <v>87</v>
      </c>
      <c r="U74" t="b">
        <v>0</v>
      </c>
      <c r="V74" t="s">
        <v>100</v>
      </c>
      <c r="W74" s="1">
        <v>44518.420370370368</v>
      </c>
      <c r="X74">
        <v>89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38</v>
      </c>
      <c r="AE74">
        <v>37</v>
      </c>
      <c r="AF74">
        <v>0</v>
      </c>
      <c r="AG74">
        <v>1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</row>
    <row r="75" spans="1:57">
      <c r="A75" t="s">
        <v>262</v>
      </c>
      <c r="B75" t="s">
        <v>79</v>
      </c>
      <c r="C75" t="s">
        <v>260</v>
      </c>
      <c r="D75" t="s">
        <v>81</v>
      </c>
      <c r="E75" s="2" t="str">
        <f>HYPERLINK("capsilon://?command=openfolder&amp;siteaddress=FAM.docvelocity-na8.net&amp;folderid=FX7E2DC8C3-B39D-F117-6E58-A5FF44B1F990","FX21092452")</f>
        <v>FX21092452</v>
      </c>
      <c r="F75" t="s">
        <v>19</v>
      </c>
      <c r="G75" t="s">
        <v>19</v>
      </c>
      <c r="H75" t="s">
        <v>82</v>
      </c>
      <c r="I75" t="s">
        <v>263</v>
      </c>
      <c r="J75">
        <v>87</v>
      </c>
      <c r="K75" t="s">
        <v>84</v>
      </c>
      <c r="L75" t="s">
        <v>85</v>
      </c>
      <c r="M75" t="s">
        <v>86</v>
      </c>
      <c r="N75">
        <v>2</v>
      </c>
      <c r="O75" s="1">
        <v>44518.405659722222</v>
      </c>
      <c r="P75" s="1">
        <v>44518.417048611111</v>
      </c>
      <c r="Q75">
        <v>131</v>
      </c>
      <c r="R75">
        <v>853</v>
      </c>
      <c r="S75" t="b">
        <v>0</v>
      </c>
      <c r="T75" t="s">
        <v>87</v>
      </c>
      <c r="U75" t="b">
        <v>0</v>
      </c>
      <c r="V75" t="s">
        <v>102</v>
      </c>
      <c r="W75" s="1">
        <v>44518.410081018519</v>
      </c>
      <c r="X75">
        <v>276</v>
      </c>
      <c r="Y75">
        <v>58</v>
      </c>
      <c r="Z75">
        <v>0</v>
      </c>
      <c r="AA75">
        <v>58</v>
      </c>
      <c r="AB75">
        <v>0</v>
      </c>
      <c r="AC75">
        <v>15</v>
      </c>
      <c r="AD75">
        <v>29</v>
      </c>
      <c r="AE75">
        <v>0</v>
      </c>
      <c r="AF75">
        <v>0</v>
      </c>
      <c r="AG75">
        <v>0</v>
      </c>
      <c r="AH75" t="s">
        <v>91</v>
      </c>
      <c r="AI75" s="1">
        <v>44518.417048611111</v>
      </c>
      <c r="AJ75">
        <v>577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28</v>
      </c>
      <c r="AQ75">
        <v>0</v>
      </c>
      <c r="AR75">
        <v>0</v>
      </c>
      <c r="AS75">
        <v>0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</row>
    <row r="76" spans="1:57">
      <c r="A76" t="s">
        <v>264</v>
      </c>
      <c r="B76" t="s">
        <v>79</v>
      </c>
      <c r="C76" t="s">
        <v>260</v>
      </c>
      <c r="D76" t="s">
        <v>81</v>
      </c>
      <c r="E76" s="2" t="str">
        <f>HYPERLINK("capsilon://?command=openfolder&amp;siteaddress=FAM.docvelocity-na8.net&amp;folderid=FX7E2DC8C3-B39D-F117-6E58-A5FF44B1F990","FX21092452")</f>
        <v>FX21092452</v>
      </c>
      <c r="F76" t="s">
        <v>19</v>
      </c>
      <c r="G76" t="s">
        <v>19</v>
      </c>
      <c r="H76" t="s">
        <v>82</v>
      </c>
      <c r="I76" t="s">
        <v>261</v>
      </c>
      <c r="J76">
        <v>66</v>
      </c>
      <c r="K76" t="s">
        <v>84</v>
      </c>
      <c r="L76" t="s">
        <v>85</v>
      </c>
      <c r="M76" t="s">
        <v>86</v>
      </c>
      <c r="N76">
        <v>2</v>
      </c>
      <c r="O76" s="1">
        <v>44518.420868055553</v>
      </c>
      <c r="P76" s="1">
        <v>44518.439027777778</v>
      </c>
      <c r="Q76">
        <v>951</v>
      </c>
      <c r="R76">
        <v>618</v>
      </c>
      <c r="S76" t="b">
        <v>0</v>
      </c>
      <c r="T76" t="s">
        <v>87</v>
      </c>
      <c r="U76" t="b">
        <v>1</v>
      </c>
      <c r="V76" t="s">
        <v>206</v>
      </c>
      <c r="W76" s="1">
        <v>44518.424942129626</v>
      </c>
      <c r="X76">
        <v>327</v>
      </c>
      <c r="Y76">
        <v>52</v>
      </c>
      <c r="Z76">
        <v>0</v>
      </c>
      <c r="AA76">
        <v>52</v>
      </c>
      <c r="AB76">
        <v>0</v>
      </c>
      <c r="AC76">
        <v>25</v>
      </c>
      <c r="AD76">
        <v>14</v>
      </c>
      <c r="AE76">
        <v>0</v>
      </c>
      <c r="AF76">
        <v>0</v>
      </c>
      <c r="AG76">
        <v>0</v>
      </c>
      <c r="AH76" t="s">
        <v>183</v>
      </c>
      <c r="AI76" s="1">
        <v>44518.439027777778</v>
      </c>
      <c r="AJ76">
        <v>291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14</v>
      </c>
      <c r="AQ76">
        <v>0</v>
      </c>
      <c r="AR76">
        <v>0</v>
      </c>
      <c r="AS76">
        <v>0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</row>
    <row r="77" spans="1:57">
      <c r="A77" t="s">
        <v>265</v>
      </c>
      <c r="B77" t="s">
        <v>79</v>
      </c>
      <c r="C77" t="s">
        <v>266</v>
      </c>
      <c r="D77" t="s">
        <v>81</v>
      </c>
      <c r="E77" s="2" t="str">
        <f>HYPERLINK("capsilon://?command=openfolder&amp;siteaddress=FAM.docvelocity-na8.net&amp;folderid=FXF11133FA-8777-706F-F1BD-2767064D8399","FX210911595")</f>
        <v>FX210911595</v>
      </c>
      <c r="F77" t="s">
        <v>19</v>
      </c>
      <c r="G77" t="s">
        <v>19</v>
      </c>
      <c r="H77" t="s">
        <v>82</v>
      </c>
      <c r="I77" t="s">
        <v>267</v>
      </c>
      <c r="J77">
        <v>38</v>
      </c>
      <c r="K77" t="s">
        <v>84</v>
      </c>
      <c r="L77" t="s">
        <v>85</v>
      </c>
      <c r="M77" t="s">
        <v>86</v>
      </c>
      <c r="N77">
        <v>2</v>
      </c>
      <c r="O77" s="1">
        <v>44518.594629629632</v>
      </c>
      <c r="P77" s="1">
        <v>44518.604363425926</v>
      </c>
      <c r="Q77">
        <v>592</v>
      </c>
      <c r="R77">
        <v>249</v>
      </c>
      <c r="S77" t="b">
        <v>0</v>
      </c>
      <c r="T77" t="s">
        <v>87</v>
      </c>
      <c r="U77" t="b">
        <v>0</v>
      </c>
      <c r="V77" t="s">
        <v>127</v>
      </c>
      <c r="W77" s="1">
        <v>44518.596759259257</v>
      </c>
      <c r="X77">
        <v>128</v>
      </c>
      <c r="Y77">
        <v>37</v>
      </c>
      <c r="Z77">
        <v>0</v>
      </c>
      <c r="AA77">
        <v>37</v>
      </c>
      <c r="AB77">
        <v>0</v>
      </c>
      <c r="AC77">
        <v>19</v>
      </c>
      <c r="AD77">
        <v>1</v>
      </c>
      <c r="AE77">
        <v>0</v>
      </c>
      <c r="AF77">
        <v>0</v>
      </c>
      <c r="AG77">
        <v>0</v>
      </c>
      <c r="AH77" t="s">
        <v>96</v>
      </c>
      <c r="AI77" s="1">
        <v>44518.604363425926</v>
      </c>
      <c r="AJ77">
        <v>121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37</v>
      </c>
      <c r="AR77">
        <v>0</v>
      </c>
      <c r="AS77">
        <v>2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</row>
    <row r="78" spans="1:57">
      <c r="A78" t="s">
        <v>268</v>
      </c>
      <c r="B78" t="s">
        <v>79</v>
      </c>
      <c r="C78" t="s">
        <v>269</v>
      </c>
      <c r="D78" t="s">
        <v>81</v>
      </c>
      <c r="E78" s="2" t="str">
        <f>HYPERLINK("capsilon://?command=openfolder&amp;siteaddress=FAM.docvelocity-na8.net&amp;folderid=FX0004A507-3B57-0326-80FB-B0ECEF133176","FX210911331")</f>
        <v>FX210911331</v>
      </c>
      <c r="F78" t="s">
        <v>19</v>
      </c>
      <c r="G78" t="s">
        <v>19</v>
      </c>
      <c r="H78" t="s">
        <v>82</v>
      </c>
      <c r="I78" t="s">
        <v>270</v>
      </c>
      <c r="J78">
        <v>38</v>
      </c>
      <c r="K78" t="s">
        <v>84</v>
      </c>
      <c r="L78" t="s">
        <v>85</v>
      </c>
      <c r="M78" t="s">
        <v>86</v>
      </c>
      <c r="N78">
        <v>1</v>
      </c>
      <c r="O78" s="1">
        <v>44518.605416666665</v>
      </c>
      <c r="P78" s="1">
        <v>44518.607685185183</v>
      </c>
      <c r="Q78">
        <v>47</v>
      </c>
      <c r="R78">
        <v>149</v>
      </c>
      <c r="S78" t="b">
        <v>0</v>
      </c>
      <c r="T78" t="s">
        <v>87</v>
      </c>
      <c r="U78" t="b">
        <v>0</v>
      </c>
      <c r="V78" t="s">
        <v>115</v>
      </c>
      <c r="W78" s="1">
        <v>44518.607685185183</v>
      </c>
      <c r="X78">
        <v>149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38</v>
      </c>
      <c r="AE78">
        <v>37</v>
      </c>
      <c r="AF78">
        <v>0</v>
      </c>
      <c r="AG78">
        <v>2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</row>
    <row r="79" spans="1:57">
      <c r="A79" t="s">
        <v>271</v>
      </c>
      <c r="B79" t="s">
        <v>79</v>
      </c>
      <c r="C79" t="s">
        <v>266</v>
      </c>
      <c r="D79" t="s">
        <v>81</v>
      </c>
      <c r="E79" s="2" t="str">
        <f>HYPERLINK("capsilon://?command=openfolder&amp;siteaddress=FAM.docvelocity-na8.net&amp;folderid=FXF11133FA-8777-706F-F1BD-2767064D8399","FX210911595")</f>
        <v>FX210911595</v>
      </c>
      <c r="F79" t="s">
        <v>19</v>
      </c>
      <c r="G79" t="s">
        <v>19</v>
      </c>
      <c r="H79" t="s">
        <v>82</v>
      </c>
      <c r="I79" t="s">
        <v>267</v>
      </c>
      <c r="J79">
        <v>132</v>
      </c>
      <c r="K79" t="s">
        <v>84</v>
      </c>
      <c r="L79" t="s">
        <v>85</v>
      </c>
      <c r="M79" t="s">
        <v>86</v>
      </c>
      <c r="N79">
        <v>2</v>
      </c>
      <c r="O79" s="1">
        <v>44518.60596064815</v>
      </c>
      <c r="P79" s="1">
        <v>44518.616759259261</v>
      </c>
      <c r="Q79">
        <v>98</v>
      </c>
      <c r="R79">
        <v>835</v>
      </c>
      <c r="S79" t="b">
        <v>0</v>
      </c>
      <c r="T79" t="s">
        <v>87</v>
      </c>
      <c r="U79" t="b">
        <v>1</v>
      </c>
      <c r="V79" t="s">
        <v>90</v>
      </c>
      <c r="W79" s="1">
        <v>44518.609467592592</v>
      </c>
      <c r="X79">
        <v>258</v>
      </c>
      <c r="Y79">
        <v>102</v>
      </c>
      <c r="Z79">
        <v>0</v>
      </c>
      <c r="AA79">
        <v>102</v>
      </c>
      <c r="AB79">
        <v>0</v>
      </c>
      <c r="AC79">
        <v>24</v>
      </c>
      <c r="AD79">
        <v>30</v>
      </c>
      <c r="AE79">
        <v>0</v>
      </c>
      <c r="AF79">
        <v>0</v>
      </c>
      <c r="AG79">
        <v>0</v>
      </c>
      <c r="AH79" t="s">
        <v>96</v>
      </c>
      <c r="AI79" s="1">
        <v>44518.616759259261</v>
      </c>
      <c r="AJ79">
        <v>577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30</v>
      </c>
      <c r="AQ79">
        <v>0</v>
      </c>
      <c r="AR79">
        <v>0</v>
      </c>
      <c r="AS79">
        <v>0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</row>
    <row r="80" spans="1:57">
      <c r="A80" t="s">
        <v>272</v>
      </c>
      <c r="B80" t="s">
        <v>79</v>
      </c>
      <c r="C80" t="s">
        <v>269</v>
      </c>
      <c r="D80" t="s">
        <v>81</v>
      </c>
      <c r="E80" s="2" t="str">
        <f>HYPERLINK("capsilon://?command=openfolder&amp;siteaddress=FAM.docvelocity-na8.net&amp;folderid=FX0004A507-3B57-0326-80FB-B0ECEF133176","FX210911331")</f>
        <v>FX210911331</v>
      </c>
      <c r="F80" t="s">
        <v>19</v>
      </c>
      <c r="G80" t="s">
        <v>19</v>
      </c>
      <c r="H80" t="s">
        <v>82</v>
      </c>
      <c r="I80" t="s">
        <v>270</v>
      </c>
      <c r="J80">
        <v>132</v>
      </c>
      <c r="K80" t="s">
        <v>84</v>
      </c>
      <c r="L80" t="s">
        <v>85</v>
      </c>
      <c r="M80" t="s">
        <v>86</v>
      </c>
      <c r="N80">
        <v>2</v>
      </c>
      <c r="O80" s="1">
        <v>44518.609351851854</v>
      </c>
      <c r="P80" s="1">
        <v>44518.625625000001</v>
      </c>
      <c r="Q80">
        <v>770</v>
      </c>
      <c r="R80">
        <v>636</v>
      </c>
      <c r="S80" t="b">
        <v>0</v>
      </c>
      <c r="T80" t="s">
        <v>87</v>
      </c>
      <c r="U80" t="b">
        <v>1</v>
      </c>
      <c r="V80" t="s">
        <v>115</v>
      </c>
      <c r="W80" s="1">
        <v>44518.613136574073</v>
      </c>
      <c r="X80">
        <v>320</v>
      </c>
      <c r="Y80">
        <v>102</v>
      </c>
      <c r="Z80">
        <v>0</v>
      </c>
      <c r="AA80">
        <v>102</v>
      </c>
      <c r="AB80">
        <v>0</v>
      </c>
      <c r="AC80">
        <v>38</v>
      </c>
      <c r="AD80">
        <v>30</v>
      </c>
      <c r="AE80">
        <v>0</v>
      </c>
      <c r="AF80">
        <v>0</v>
      </c>
      <c r="AG80">
        <v>0</v>
      </c>
      <c r="AH80" t="s">
        <v>118</v>
      </c>
      <c r="AI80" s="1">
        <v>44518.625625000001</v>
      </c>
      <c r="AJ80">
        <v>300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30</v>
      </c>
      <c r="AQ80">
        <v>0</v>
      </c>
      <c r="AR80">
        <v>0</v>
      </c>
      <c r="AS80">
        <v>0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</row>
    <row r="81" spans="1:57">
      <c r="A81" t="s">
        <v>273</v>
      </c>
      <c r="B81" t="s">
        <v>79</v>
      </c>
      <c r="C81" t="s">
        <v>274</v>
      </c>
      <c r="D81" t="s">
        <v>81</v>
      </c>
      <c r="E81" s="2" t="str">
        <f>HYPERLINK("capsilon://?command=openfolder&amp;siteaddress=FAM.docvelocity-na8.net&amp;folderid=FX016628F5-6EB4-3B33-CD8D-B37F22C9E61D","FX21114788")</f>
        <v>FX21114788</v>
      </c>
      <c r="F81" t="s">
        <v>19</v>
      </c>
      <c r="G81" t="s">
        <v>19</v>
      </c>
      <c r="H81" t="s">
        <v>82</v>
      </c>
      <c r="I81" t="s">
        <v>275</v>
      </c>
      <c r="J81">
        <v>38</v>
      </c>
      <c r="K81" t="s">
        <v>84</v>
      </c>
      <c r="L81" t="s">
        <v>85</v>
      </c>
      <c r="M81" t="s">
        <v>86</v>
      </c>
      <c r="N81">
        <v>1</v>
      </c>
      <c r="O81" s="1">
        <v>44518.633599537039</v>
      </c>
      <c r="P81" s="1">
        <v>44519.173229166663</v>
      </c>
      <c r="Q81">
        <v>46189</v>
      </c>
      <c r="R81">
        <v>435</v>
      </c>
      <c r="S81" t="b">
        <v>0</v>
      </c>
      <c r="T81" t="s">
        <v>87</v>
      </c>
      <c r="U81" t="b">
        <v>0</v>
      </c>
      <c r="V81" t="s">
        <v>100</v>
      </c>
      <c r="W81" s="1">
        <v>44519.173229166663</v>
      </c>
      <c r="X81">
        <v>248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38</v>
      </c>
      <c r="AE81">
        <v>33</v>
      </c>
      <c r="AF81">
        <v>0</v>
      </c>
      <c r="AG81">
        <v>1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</row>
    <row r="82" spans="1:57">
      <c r="A82" t="s">
        <v>276</v>
      </c>
      <c r="B82" t="s">
        <v>79</v>
      </c>
      <c r="C82" t="s">
        <v>277</v>
      </c>
      <c r="D82" t="s">
        <v>81</v>
      </c>
      <c r="E82" s="2" t="str">
        <f>HYPERLINK("capsilon://?command=openfolder&amp;siteaddress=FAM.docvelocity-na8.net&amp;folderid=FX8AB35D37-A5BB-12FF-E59E-7DC4471B1BCC","FX21113723")</f>
        <v>FX21113723</v>
      </c>
      <c r="F82" t="s">
        <v>19</v>
      </c>
      <c r="G82" t="s">
        <v>19</v>
      </c>
      <c r="H82" t="s">
        <v>82</v>
      </c>
      <c r="I82" t="s">
        <v>278</v>
      </c>
      <c r="J82">
        <v>38</v>
      </c>
      <c r="K82" t="s">
        <v>84</v>
      </c>
      <c r="L82" t="s">
        <v>85</v>
      </c>
      <c r="M82" t="s">
        <v>86</v>
      </c>
      <c r="N82">
        <v>2</v>
      </c>
      <c r="O82" s="1">
        <v>44518.75439814815</v>
      </c>
      <c r="P82" s="1">
        <v>44518.783321759256</v>
      </c>
      <c r="Q82">
        <v>1731</v>
      </c>
      <c r="R82">
        <v>768</v>
      </c>
      <c r="S82" t="b">
        <v>0</v>
      </c>
      <c r="T82" t="s">
        <v>87</v>
      </c>
      <c r="U82" t="b">
        <v>0</v>
      </c>
      <c r="V82" t="s">
        <v>115</v>
      </c>
      <c r="W82" s="1">
        <v>44518.762962962966</v>
      </c>
      <c r="X82">
        <v>408</v>
      </c>
      <c r="Y82">
        <v>37</v>
      </c>
      <c r="Z82">
        <v>0</v>
      </c>
      <c r="AA82">
        <v>37</v>
      </c>
      <c r="AB82">
        <v>0</v>
      </c>
      <c r="AC82">
        <v>35</v>
      </c>
      <c r="AD82">
        <v>1</v>
      </c>
      <c r="AE82">
        <v>0</v>
      </c>
      <c r="AF82">
        <v>0</v>
      </c>
      <c r="AG82">
        <v>0</v>
      </c>
      <c r="AH82" t="s">
        <v>118</v>
      </c>
      <c r="AI82" s="1">
        <v>44518.783321759256</v>
      </c>
      <c r="AJ82">
        <v>147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</row>
    <row r="83" spans="1:57">
      <c r="A83" t="s">
        <v>279</v>
      </c>
      <c r="B83" t="s">
        <v>79</v>
      </c>
      <c r="C83" t="s">
        <v>274</v>
      </c>
      <c r="D83" t="s">
        <v>81</v>
      </c>
      <c r="E83" s="2" t="str">
        <f>HYPERLINK("capsilon://?command=openfolder&amp;siteaddress=FAM.docvelocity-na8.net&amp;folderid=FX016628F5-6EB4-3B33-CD8D-B37F22C9E61D","FX21114788")</f>
        <v>FX21114788</v>
      </c>
      <c r="F83" t="s">
        <v>19</v>
      </c>
      <c r="G83" t="s">
        <v>19</v>
      </c>
      <c r="H83" t="s">
        <v>82</v>
      </c>
      <c r="I83" t="s">
        <v>275</v>
      </c>
      <c r="J83">
        <v>38</v>
      </c>
      <c r="K83" t="s">
        <v>84</v>
      </c>
      <c r="L83" t="s">
        <v>85</v>
      </c>
      <c r="M83" t="s">
        <v>86</v>
      </c>
      <c r="N83">
        <v>2</v>
      </c>
      <c r="O83" s="1">
        <v>44519.173831018517</v>
      </c>
      <c r="P83" s="1">
        <v>44519.404432870368</v>
      </c>
      <c r="Q83">
        <v>18708</v>
      </c>
      <c r="R83">
        <v>1216</v>
      </c>
      <c r="S83" t="b">
        <v>0</v>
      </c>
      <c r="T83" t="s">
        <v>87</v>
      </c>
      <c r="U83" t="b">
        <v>1</v>
      </c>
      <c r="V83" t="s">
        <v>139</v>
      </c>
      <c r="W83" s="1">
        <v>44519.389965277776</v>
      </c>
      <c r="X83">
        <v>721</v>
      </c>
      <c r="Y83">
        <v>37</v>
      </c>
      <c r="Z83">
        <v>0</v>
      </c>
      <c r="AA83">
        <v>37</v>
      </c>
      <c r="AB83">
        <v>0</v>
      </c>
      <c r="AC83">
        <v>22</v>
      </c>
      <c r="AD83">
        <v>1</v>
      </c>
      <c r="AE83">
        <v>0</v>
      </c>
      <c r="AF83">
        <v>0</v>
      </c>
      <c r="AG83">
        <v>0</v>
      </c>
      <c r="AH83" t="s">
        <v>91</v>
      </c>
      <c r="AI83" s="1">
        <v>44519.404432870368</v>
      </c>
      <c r="AJ83">
        <v>452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</row>
    <row r="84" spans="1:57">
      <c r="A84" t="s">
        <v>280</v>
      </c>
      <c r="B84" t="s">
        <v>79</v>
      </c>
      <c r="C84" t="s">
        <v>281</v>
      </c>
      <c r="D84" t="s">
        <v>81</v>
      </c>
      <c r="E84" s="2" t="str">
        <f>HYPERLINK("capsilon://?command=openfolder&amp;siteaddress=FAM.docvelocity-na8.net&amp;folderid=FX850EC608-C158-ADF9-DDF1-AEFB2EEBBD0C","FX21111849")</f>
        <v>FX21111849</v>
      </c>
      <c r="F84" t="s">
        <v>19</v>
      </c>
      <c r="G84" t="s">
        <v>19</v>
      </c>
      <c r="H84" t="s">
        <v>82</v>
      </c>
      <c r="I84" t="s">
        <v>282</v>
      </c>
      <c r="J84">
        <v>38</v>
      </c>
      <c r="K84" t="s">
        <v>84</v>
      </c>
      <c r="L84" t="s">
        <v>85</v>
      </c>
      <c r="M84" t="s">
        <v>86</v>
      </c>
      <c r="N84">
        <v>2</v>
      </c>
      <c r="O84" s="1">
        <v>44519.368842592594</v>
      </c>
      <c r="P84" s="1">
        <v>44519.400254629632</v>
      </c>
      <c r="Q84">
        <v>2603</v>
      </c>
      <c r="R84">
        <v>111</v>
      </c>
      <c r="S84" t="b">
        <v>0</v>
      </c>
      <c r="T84" t="s">
        <v>87</v>
      </c>
      <c r="U84" t="b">
        <v>0</v>
      </c>
      <c r="V84" t="s">
        <v>139</v>
      </c>
      <c r="W84" s="1">
        <v>44519.381608796299</v>
      </c>
      <c r="X84">
        <v>35</v>
      </c>
      <c r="Y84">
        <v>0</v>
      </c>
      <c r="Z84">
        <v>0</v>
      </c>
      <c r="AA84">
        <v>0</v>
      </c>
      <c r="AB84">
        <v>37</v>
      </c>
      <c r="AC84">
        <v>0</v>
      </c>
      <c r="AD84">
        <v>38</v>
      </c>
      <c r="AE84">
        <v>0</v>
      </c>
      <c r="AF84">
        <v>0</v>
      </c>
      <c r="AG84">
        <v>0</v>
      </c>
      <c r="AH84" t="s">
        <v>194</v>
      </c>
      <c r="AI84" s="1">
        <v>44519.400254629632</v>
      </c>
      <c r="AJ84">
        <v>76</v>
      </c>
      <c r="AK84">
        <v>0</v>
      </c>
      <c r="AL84">
        <v>0</v>
      </c>
      <c r="AM84">
        <v>0</v>
      </c>
      <c r="AN84">
        <v>37</v>
      </c>
      <c r="AO84">
        <v>0</v>
      </c>
      <c r="AP84">
        <v>38</v>
      </c>
      <c r="AQ84">
        <v>0</v>
      </c>
      <c r="AR84">
        <v>0</v>
      </c>
      <c r="AS84">
        <v>0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</row>
    <row r="85" spans="1:57">
      <c r="A85" t="s">
        <v>283</v>
      </c>
      <c r="B85" t="s">
        <v>79</v>
      </c>
      <c r="C85" t="s">
        <v>284</v>
      </c>
      <c r="D85" t="s">
        <v>81</v>
      </c>
      <c r="E85" s="2" t="str">
        <f>HYPERLINK("capsilon://?command=openfolder&amp;siteaddress=FAM.docvelocity-na8.net&amp;folderid=FX0ECA48A4-C0E4-5036-7D55-8CBB7732602D","FX21114665")</f>
        <v>FX21114665</v>
      </c>
      <c r="F85" t="s">
        <v>19</v>
      </c>
      <c r="G85" t="s">
        <v>19</v>
      </c>
      <c r="H85" t="s">
        <v>82</v>
      </c>
      <c r="I85" t="s">
        <v>285</v>
      </c>
      <c r="J85">
        <v>38</v>
      </c>
      <c r="K85" t="s">
        <v>84</v>
      </c>
      <c r="L85" t="s">
        <v>85</v>
      </c>
      <c r="M85" t="s">
        <v>86</v>
      </c>
      <c r="N85">
        <v>1</v>
      </c>
      <c r="O85" s="1">
        <v>44519.533472222225</v>
      </c>
      <c r="P85" s="1">
        <v>44519.59003472222</v>
      </c>
      <c r="Q85">
        <v>4190</v>
      </c>
      <c r="R85">
        <v>697</v>
      </c>
      <c r="S85" t="b">
        <v>0</v>
      </c>
      <c r="T85" t="s">
        <v>87</v>
      </c>
      <c r="U85" t="b">
        <v>0</v>
      </c>
      <c r="V85" t="s">
        <v>88</v>
      </c>
      <c r="W85" s="1">
        <v>44519.59003472222</v>
      </c>
      <c r="X85">
        <v>392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38</v>
      </c>
      <c r="AE85">
        <v>37</v>
      </c>
      <c r="AF85">
        <v>0</v>
      </c>
      <c r="AG85">
        <v>3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</row>
    <row r="86" spans="1:57">
      <c r="A86" t="s">
        <v>286</v>
      </c>
      <c r="B86" t="s">
        <v>79</v>
      </c>
      <c r="C86" t="s">
        <v>287</v>
      </c>
      <c r="D86" t="s">
        <v>81</v>
      </c>
      <c r="E86" s="2" t="str">
        <f>HYPERLINK("capsilon://?command=openfolder&amp;siteaddress=FAM.docvelocity-na8.net&amp;folderid=FX01AA76AC-D95E-4539-9A00-0D80020F79C5","FX21104549")</f>
        <v>FX21104549</v>
      </c>
      <c r="F86" t="s">
        <v>19</v>
      </c>
      <c r="G86" t="s">
        <v>19</v>
      </c>
      <c r="H86" t="s">
        <v>82</v>
      </c>
      <c r="I86" t="s">
        <v>288</v>
      </c>
      <c r="J86">
        <v>66</v>
      </c>
      <c r="K86" t="s">
        <v>84</v>
      </c>
      <c r="L86" t="s">
        <v>85</v>
      </c>
      <c r="M86" t="s">
        <v>86</v>
      </c>
      <c r="N86">
        <v>2</v>
      </c>
      <c r="O86" s="1">
        <v>44519.580300925925</v>
      </c>
      <c r="P86" s="1">
        <v>44519.66028935185</v>
      </c>
      <c r="Q86">
        <v>6573</v>
      </c>
      <c r="R86">
        <v>338</v>
      </c>
      <c r="S86" t="b">
        <v>0</v>
      </c>
      <c r="T86" t="s">
        <v>87</v>
      </c>
      <c r="U86" t="b">
        <v>0</v>
      </c>
      <c r="V86" t="s">
        <v>95</v>
      </c>
      <c r="W86" s="1">
        <v>44519.583090277774</v>
      </c>
      <c r="X86">
        <v>191</v>
      </c>
      <c r="Y86">
        <v>52</v>
      </c>
      <c r="Z86">
        <v>0</v>
      </c>
      <c r="AA86">
        <v>52</v>
      </c>
      <c r="AB86">
        <v>0</v>
      </c>
      <c r="AC86">
        <v>32</v>
      </c>
      <c r="AD86">
        <v>14</v>
      </c>
      <c r="AE86">
        <v>0</v>
      </c>
      <c r="AF86">
        <v>0</v>
      </c>
      <c r="AG86">
        <v>0</v>
      </c>
      <c r="AH86" t="s">
        <v>118</v>
      </c>
      <c r="AI86" s="1">
        <v>44519.66028935185</v>
      </c>
      <c r="AJ86">
        <v>147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0</v>
      </c>
      <c r="AR86">
        <v>0</v>
      </c>
      <c r="AS86">
        <v>0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</row>
    <row r="87" spans="1:57">
      <c r="A87" t="s">
        <v>289</v>
      </c>
      <c r="B87" t="s">
        <v>79</v>
      </c>
      <c r="C87" t="s">
        <v>287</v>
      </c>
      <c r="D87" t="s">
        <v>81</v>
      </c>
      <c r="E87" s="2" t="str">
        <f>HYPERLINK("capsilon://?command=openfolder&amp;siteaddress=FAM.docvelocity-na8.net&amp;folderid=FX01AA76AC-D95E-4539-9A00-0D80020F79C5","FX21104549")</f>
        <v>FX21104549</v>
      </c>
      <c r="F87" t="s">
        <v>19</v>
      </c>
      <c r="G87" t="s">
        <v>19</v>
      </c>
      <c r="H87" t="s">
        <v>82</v>
      </c>
      <c r="I87" t="s">
        <v>290</v>
      </c>
      <c r="J87">
        <v>66</v>
      </c>
      <c r="K87" t="s">
        <v>84</v>
      </c>
      <c r="L87" t="s">
        <v>85</v>
      </c>
      <c r="M87" t="s">
        <v>86</v>
      </c>
      <c r="N87">
        <v>2</v>
      </c>
      <c r="O87" s="1">
        <v>44519.580636574072</v>
      </c>
      <c r="P87" s="1">
        <v>44519.662326388891</v>
      </c>
      <c r="Q87">
        <v>6584</v>
      </c>
      <c r="R87">
        <v>474</v>
      </c>
      <c r="S87" t="b">
        <v>0</v>
      </c>
      <c r="T87" t="s">
        <v>87</v>
      </c>
      <c r="U87" t="b">
        <v>0</v>
      </c>
      <c r="V87" t="s">
        <v>95</v>
      </c>
      <c r="W87" s="1">
        <v>44519.584918981483</v>
      </c>
      <c r="X87">
        <v>157</v>
      </c>
      <c r="Y87">
        <v>52</v>
      </c>
      <c r="Z87">
        <v>0</v>
      </c>
      <c r="AA87">
        <v>52</v>
      </c>
      <c r="AB87">
        <v>0</v>
      </c>
      <c r="AC87">
        <v>21</v>
      </c>
      <c r="AD87">
        <v>14</v>
      </c>
      <c r="AE87">
        <v>0</v>
      </c>
      <c r="AF87">
        <v>0</v>
      </c>
      <c r="AG87">
        <v>0</v>
      </c>
      <c r="AH87" t="s">
        <v>194</v>
      </c>
      <c r="AI87" s="1">
        <v>44519.662326388891</v>
      </c>
      <c r="AJ87">
        <v>317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13</v>
      </c>
      <c r="AQ87">
        <v>0</v>
      </c>
      <c r="AR87">
        <v>0</v>
      </c>
      <c r="AS87">
        <v>0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</row>
    <row r="88" spans="1:57">
      <c r="A88" t="s">
        <v>291</v>
      </c>
      <c r="B88" t="s">
        <v>79</v>
      </c>
      <c r="C88" t="s">
        <v>284</v>
      </c>
      <c r="D88" t="s">
        <v>81</v>
      </c>
      <c r="E88" s="2" t="str">
        <f>HYPERLINK("capsilon://?command=openfolder&amp;siteaddress=FAM.docvelocity-na8.net&amp;folderid=FX0ECA48A4-C0E4-5036-7D55-8CBB7732602D","FX21114665")</f>
        <v>FX21114665</v>
      </c>
      <c r="F88" t="s">
        <v>19</v>
      </c>
      <c r="G88" t="s">
        <v>19</v>
      </c>
      <c r="H88" t="s">
        <v>82</v>
      </c>
      <c r="I88" t="s">
        <v>285</v>
      </c>
      <c r="J88">
        <v>114</v>
      </c>
      <c r="K88" t="s">
        <v>84</v>
      </c>
      <c r="L88" t="s">
        <v>85</v>
      </c>
      <c r="M88" t="s">
        <v>86</v>
      </c>
      <c r="N88">
        <v>2</v>
      </c>
      <c r="O88" s="1">
        <v>44519.590682870374</v>
      </c>
      <c r="P88" s="1">
        <v>44519.658576388887</v>
      </c>
      <c r="Q88">
        <v>4759</v>
      </c>
      <c r="R88">
        <v>1107</v>
      </c>
      <c r="S88" t="b">
        <v>0</v>
      </c>
      <c r="T88" t="s">
        <v>87</v>
      </c>
      <c r="U88" t="b">
        <v>1</v>
      </c>
      <c r="V88" t="s">
        <v>115</v>
      </c>
      <c r="W88" s="1">
        <v>44519.643680555557</v>
      </c>
      <c r="X88">
        <v>737</v>
      </c>
      <c r="Y88">
        <v>111</v>
      </c>
      <c r="Z88">
        <v>0</v>
      </c>
      <c r="AA88">
        <v>111</v>
      </c>
      <c r="AB88">
        <v>0</v>
      </c>
      <c r="AC88">
        <v>83</v>
      </c>
      <c r="AD88">
        <v>3</v>
      </c>
      <c r="AE88">
        <v>0</v>
      </c>
      <c r="AF88">
        <v>0</v>
      </c>
      <c r="AG88">
        <v>0</v>
      </c>
      <c r="AH88" t="s">
        <v>118</v>
      </c>
      <c r="AI88" s="1">
        <v>44519.658576388887</v>
      </c>
      <c r="AJ88">
        <v>339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</row>
    <row r="89" spans="1:57">
      <c r="A89" t="s">
        <v>292</v>
      </c>
      <c r="B89" t="s">
        <v>79</v>
      </c>
      <c r="C89" t="s">
        <v>293</v>
      </c>
      <c r="D89" t="s">
        <v>81</v>
      </c>
      <c r="E89" s="2" t="str">
        <f>HYPERLINK("capsilon://?command=openfolder&amp;siteaddress=FAM.docvelocity-na8.net&amp;folderid=FX8DEB8680-6D6D-69A6-80AE-2FE934325BCC","FX210914987")</f>
        <v>FX210914987</v>
      </c>
      <c r="F89" t="s">
        <v>19</v>
      </c>
      <c r="G89" t="s">
        <v>19</v>
      </c>
      <c r="H89" t="s">
        <v>82</v>
      </c>
      <c r="I89" t="s">
        <v>294</v>
      </c>
      <c r="J89">
        <v>69</v>
      </c>
      <c r="K89" t="s">
        <v>84</v>
      </c>
      <c r="L89" t="s">
        <v>85</v>
      </c>
      <c r="M89" t="s">
        <v>86</v>
      </c>
      <c r="N89">
        <v>2</v>
      </c>
      <c r="O89" s="1">
        <v>44519.637812499997</v>
      </c>
      <c r="P89" s="1">
        <v>44519.662083333336</v>
      </c>
      <c r="Q89">
        <v>1740</v>
      </c>
      <c r="R89">
        <v>357</v>
      </c>
      <c r="S89" t="b">
        <v>0</v>
      </c>
      <c r="T89" t="s">
        <v>87</v>
      </c>
      <c r="U89" t="b">
        <v>0</v>
      </c>
      <c r="V89" t="s">
        <v>115</v>
      </c>
      <c r="W89" s="1">
        <v>44519.645902777775</v>
      </c>
      <c r="X89">
        <v>191</v>
      </c>
      <c r="Y89">
        <v>46</v>
      </c>
      <c r="Z89">
        <v>0</v>
      </c>
      <c r="AA89">
        <v>46</v>
      </c>
      <c r="AB89">
        <v>0</v>
      </c>
      <c r="AC89">
        <v>19</v>
      </c>
      <c r="AD89">
        <v>23</v>
      </c>
      <c r="AE89">
        <v>0</v>
      </c>
      <c r="AF89">
        <v>0</v>
      </c>
      <c r="AG89">
        <v>0</v>
      </c>
      <c r="AH89" t="s">
        <v>118</v>
      </c>
      <c r="AI89" s="1">
        <v>44519.662083333336</v>
      </c>
      <c r="AJ89">
        <v>154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23</v>
      </c>
      <c r="AQ89">
        <v>0</v>
      </c>
      <c r="AR89">
        <v>0</v>
      </c>
      <c r="AS89">
        <v>0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</row>
    <row r="90" spans="1:57">
      <c r="A90" t="s">
        <v>295</v>
      </c>
      <c r="B90" t="s">
        <v>79</v>
      </c>
      <c r="C90" t="s">
        <v>296</v>
      </c>
      <c r="D90" t="s">
        <v>81</v>
      </c>
      <c r="E90" s="2" t="str">
        <f>HYPERLINK("capsilon://?command=openfolder&amp;siteaddress=FAM.docvelocity-na8.net&amp;folderid=FX25F11C69-4B61-9800-2591-57609EC74F97","FX21111906")</f>
        <v>FX21111906</v>
      </c>
      <c r="F90" t="s">
        <v>19</v>
      </c>
      <c r="G90" t="s">
        <v>19</v>
      </c>
      <c r="H90" t="s">
        <v>82</v>
      </c>
      <c r="I90" t="s">
        <v>297</v>
      </c>
      <c r="J90">
        <v>66</v>
      </c>
      <c r="K90" t="s">
        <v>84</v>
      </c>
      <c r="L90" t="s">
        <v>85</v>
      </c>
      <c r="M90" t="s">
        <v>86</v>
      </c>
      <c r="N90">
        <v>2</v>
      </c>
      <c r="O90" s="1">
        <v>44522.358703703707</v>
      </c>
      <c r="P90" s="1">
        <v>44522.407604166663</v>
      </c>
      <c r="Q90">
        <v>2536</v>
      </c>
      <c r="R90">
        <v>1689</v>
      </c>
      <c r="S90" t="b">
        <v>0</v>
      </c>
      <c r="T90" t="s">
        <v>87</v>
      </c>
      <c r="U90" t="b">
        <v>0</v>
      </c>
      <c r="V90" t="s">
        <v>102</v>
      </c>
      <c r="W90" s="1">
        <v>44522.377916666665</v>
      </c>
      <c r="X90">
        <v>729</v>
      </c>
      <c r="Y90">
        <v>52</v>
      </c>
      <c r="Z90">
        <v>0</v>
      </c>
      <c r="AA90">
        <v>52</v>
      </c>
      <c r="AB90">
        <v>0</v>
      </c>
      <c r="AC90">
        <v>30</v>
      </c>
      <c r="AD90">
        <v>14</v>
      </c>
      <c r="AE90">
        <v>0</v>
      </c>
      <c r="AF90">
        <v>0</v>
      </c>
      <c r="AG90">
        <v>0</v>
      </c>
      <c r="AH90" t="s">
        <v>194</v>
      </c>
      <c r="AI90" s="1">
        <v>44522.407604166663</v>
      </c>
      <c r="AJ90">
        <v>960</v>
      </c>
      <c r="AK90">
        <v>2</v>
      </c>
      <c r="AL90">
        <v>0</v>
      </c>
      <c r="AM90">
        <v>2</v>
      </c>
      <c r="AN90">
        <v>0</v>
      </c>
      <c r="AO90">
        <v>2</v>
      </c>
      <c r="AP90">
        <v>12</v>
      </c>
      <c r="AQ90">
        <v>0</v>
      </c>
      <c r="AR90">
        <v>0</v>
      </c>
      <c r="AS90">
        <v>0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</row>
    <row r="91" spans="1:57">
      <c r="A91" t="s">
        <v>298</v>
      </c>
      <c r="B91" t="s">
        <v>79</v>
      </c>
      <c r="C91" t="s">
        <v>216</v>
      </c>
      <c r="D91" t="s">
        <v>81</v>
      </c>
      <c r="E91" s="2" t="str">
        <f>HYPERLINK("capsilon://?command=openfolder&amp;siteaddress=FAM.docvelocity-na8.net&amp;folderid=FX5FE3FA7D-D607-747F-8274-34424DD29EBC","FX21113697")</f>
        <v>FX21113697</v>
      </c>
      <c r="F91" t="s">
        <v>19</v>
      </c>
      <c r="G91" t="s">
        <v>19</v>
      </c>
      <c r="H91" t="s">
        <v>82</v>
      </c>
      <c r="I91" t="s">
        <v>299</v>
      </c>
      <c r="J91">
        <v>66</v>
      </c>
      <c r="K91" t="s">
        <v>84</v>
      </c>
      <c r="L91" t="s">
        <v>85</v>
      </c>
      <c r="M91" t="s">
        <v>86</v>
      </c>
      <c r="N91">
        <v>2</v>
      </c>
      <c r="O91" s="1">
        <v>44522.578055555554</v>
      </c>
      <c r="P91" s="1">
        <v>44522.692847222221</v>
      </c>
      <c r="Q91">
        <v>8488</v>
      </c>
      <c r="R91">
        <v>1430</v>
      </c>
      <c r="S91" t="b">
        <v>0</v>
      </c>
      <c r="T91" t="s">
        <v>87</v>
      </c>
      <c r="U91" t="b">
        <v>0</v>
      </c>
      <c r="V91" t="s">
        <v>115</v>
      </c>
      <c r="W91" s="1">
        <v>44522.632928240739</v>
      </c>
      <c r="X91">
        <v>1040</v>
      </c>
      <c r="Y91">
        <v>52</v>
      </c>
      <c r="Z91">
        <v>0</v>
      </c>
      <c r="AA91">
        <v>52</v>
      </c>
      <c r="AB91">
        <v>0</v>
      </c>
      <c r="AC91">
        <v>36</v>
      </c>
      <c r="AD91">
        <v>14</v>
      </c>
      <c r="AE91">
        <v>0</v>
      </c>
      <c r="AF91">
        <v>0</v>
      </c>
      <c r="AG91">
        <v>0</v>
      </c>
      <c r="AH91" t="s">
        <v>118</v>
      </c>
      <c r="AI91" s="1">
        <v>44522.692847222221</v>
      </c>
      <c r="AJ91">
        <v>300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</v>
      </c>
      <c r="AQ91">
        <v>0</v>
      </c>
      <c r="AR91">
        <v>0</v>
      </c>
      <c r="AS91">
        <v>0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</row>
    <row r="92" spans="1:57">
      <c r="A92" t="s">
        <v>300</v>
      </c>
      <c r="B92" t="s">
        <v>79</v>
      </c>
      <c r="C92" t="s">
        <v>301</v>
      </c>
      <c r="D92" t="s">
        <v>81</v>
      </c>
      <c r="E92" s="2" t="str">
        <f>HYPERLINK("capsilon://?command=openfolder&amp;siteaddress=FAM.docvelocity-na8.net&amp;folderid=FXF7C1E319-9365-F9F7-4654-9FA42E5DC64A","FX21114584")</f>
        <v>FX21114584</v>
      </c>
      <c r="F92" t="s">
        <v>19</v>
      </c>
      <c r="G92" t="s">
        <v>19</v>
      </c>
      <c r="H92" t="s">
        <v>82</v>
      </c>
      <c r="I92" t="s">
        <v>302</v>
      </c>
      <c r="J92">
        <v>28</v>
      </c>
      <c r="K92" t="s">
        <v>84</v>
      </c>
      <c r="L92" t="s">
        <v>85</v>
      </c>
      <c r="M92" t="s">
        <v>86</v>
      </c>
      <c r="N92">
        <v>2</v>
      </c>
      <c r="O92" s="1">
        <v>44522.586921296293</v>
      </c>
      <c r="P92" s="1">
        <v>44522.700532407405</v>
      </c>
      <c r="Q92">
        <v>8513</v>
      </c>
      <c r="R92">
        <v>1303</v>
      </c>
      <c r="S92" t="b">
        <v>0</v>
      </c>
      <c r="T92" t="s">
        <v>87</v>
      </c>
      <c r="U92" t="b">
        <v>0</v>
      </c>
      <c r="V92" t="s">
        <v>115</v>
      </c>
      <c r="W92" s="1">
        <v>44522.637812499997</v>
      </c>
      <c r="X92">
        <v>421</v>
      </c>
      <c r="Y92">
        <v>21</v>
      </c>
      <c r="Z92">
        <v>0</v>
      </c>
      <c r="AA92">
        <v>21</v>
      </c>
      <c r="AB92">
        <v>0</v>
      </c>
      <c r="AC92">
        <v>18</v>
      </c>
      <c r="AD92">
        <v>7</v>
      </c>
      <c r="AE92">
        <v>0</v>
      </c>
      <c r="AF92">
        <v>0</v>
      </c>
      <c r="AG92">
        <v>0</v>
      </c>
      <c r="AH92" t="s">
        <v>96</v>
      </c>
      <c r="AI92" s="1">
        <v>44522.700532407405</v>
      </c>
      <c r="AJ92">
        <v>882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</v>
      </c>
      <c r="AQ92">
        <v>0</v>
      </c>
      <c r="AR92">
        <v>0</v>
      </c>
      <c r="AS92">
        <v>0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</row>
    <row r="93" spans="1:57">
      <c r="A93" t="s">
        <v>303</v>
      </c>
      <c r="B93" t="s">
        <v>79</v>
      </c>
      <c r="C93" t="s">
        <v>304</v>
      </c>
      <c r="D93" t="s">
        <v>81</v>
      </c>
      <c r="E93" s="2" t="str">
        <f>HYPERLINK("capsilon://?command=openfolder&amp;siteaddress=FAM.docvelocity-na8.net&amp;folderid=FX4DD5ECC5-2B73-5ED7-2B79-E5BC49C30C38","FX21116394")</f>
        <v>FX21116394</v>
      </c>
      <c r="F93" t="s">
        <v>19</v>
      </c>
      <c r="G93" t="s">
        <v>19</v>
      </c>
      <c r="H93" t="s">
        <v>82</v>
      </c>
      <c r="I93" t="s">
        <v>305</v>
      </c>
      <c r="J93">
        <v>66</v>
      </c>
      <c r="K93" t="s">
        <v>84</v>
      </c>
      <c r="L93" t="s">
        <v>85</v>
      </c>
      <c r="M93" t="s">
        <v>86</v>
      </c>
      <c r="N93">
        <v>1</v>
      </c>
      <c r="O93" s="1">
        <v>44523.664664351854</v>
      </c>
      <c r="P93" s="1">
        <v>44523.67082175926</v>
      </c>
      <c r="Q93">
        <v>375</v>
      </c>
      <c r="R93">
        <v>157</v>
      </c>
      <c r="S93" t="b">
        <v>0</v>
      </c>
      <c r="T93" t="s">
        <v>87</v>
      </c>
      <c r="U93" t="b">
        <v>0</v>
      </c>
      <c r="V93" t="s">
        <v>115</v>
      </c>
      <c r="W93" s="1">
        <v>44523.67082175926</v>
      </c>
      <c r="X93">
        <v>157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66</v>
      </c>
      <c r="AE93">
        <v>52</v>
      </c>
      <c r="AF93">
        <v>0</v>
      </c>
      <c r="AG93">
        <v>1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</row>
    <row r="94" spans="1:57">
      <c r="A94" t="s">
        <v>306</v>
      </c>
      <c r="B94" t="s">
        <v>79</v>
      </c>
      <c r="C94" t="s">
        <v>304</v>
      </c>
      <c r="D94" t="s">
        <v>81</v>
      </c>
      <c r="E94" s="2" t="str">
        <f>HYPERLINK("capsilon://?command=openfolder&amp;siteaddress=FAM.docvelocity-na8.net&amp;folderid=FX4DD5ECC5-2B73-5ED7-2B79-E5BC49C30C38","FX21116394")</f>
        <v>FX21116394</v>
      </c>
      <c r="F94" t="s">
        <v>19</v>
      </c>
      <c r="G94" t="s">
        <v>19</v>
      </c>
      <c r="H94" t="s">
        <v>82</v>
      </c>
      <c r="I94" t="s">
        <v>307</v>
      </c>
      <c r="J94">
        <v>66</v>
      </c>
      <c r="K94" t="s">
        <v>84</v>
      </c>
      <c r="L94" t="s">
        <v>85</v>
      </c>
      <c r="M94" t="s">
        <v>86</v>
      </c>
      <c r="N94">
        <v>1</v>
      </c>
      <c r="O94" s="1">
        <v>44523.664826388886</v>
      </c>
      <c r="P94" s="1">
        <v>44523.672164351854</v>
      </c>
      <c r="Q94">
        <v>519</v>
      </c>
      <c r="R94">
        <v>115</v>
      </c>
      <c r="S94" t="b">
        <v>0</v>
      </c>
      <c r="T94" t="s">
        <v>87</v>
      </c>
      <c r="U94" t="b">
        <v>0</v>
      </c>
      <c r="V94" t="s">
        <v>115</v>
      </c>
      <c r="W94" s="1">
        <v>44523.672164351854</v>
      </c>
      <c r="X94">
        <v>115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66</v>
      </c>
      <c r="AE94">
        <v>52</v>
      </c>
      <c r="AF94">
        <v>0</v>
      </c>
      <c r="AG94">
        <v>1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</row>
    <row r="95" spans="1:57">
      <c r="A95" t="s">
        <v>308</v>
      </c>
      <c r="B95" t="s">
        <v>79</v>
      </c>
      <c r="C95" t="s">
        <v>304</v>
      </c>
      <c r="D95" t="s">
        <v>81</v>
      </c>
      <c r="E95" s="2" t="str">
        <f>HYPERLINK("capsilon://?command=openfolder&amp;siteaddress=FAM.docvelocity-na8.net&amp;folderid=FX4DD5ECC5-2B73-5ED7-2B79-E5BC49C30C38","FX21116394")</f>
        <v>FX21116394</v>
      </c>
      <c r="F95" t="s">
        <v>19</v>
      </c>
      <c r="G95" t="s">
        <v>19</v>
      </c>
      <c r="H95" t="s">
        <v>82</v>
      </c>
      <c r="I95" t="s">
        <v>305</v>
      </c>
      <c r="J95">
        <v>38</v>
      </c>
      <c r="K95" t="s">
        <v>84</v>
      </c>
      <c r="L95" t="s">
        <v>85</v>
      </c>
      <c r="M95" t="s">
        <v>86</v>
      </c>
      <c r="N95">
        <v>2</v>
      </c>
      <c r="O95" s="1">
        <v>44523.671354166669</v>
      </c>
      <c r="P95" s="1">
        <v>44523.689375000002</v>
      </c>
      <c r="Q95">
        <v>781</v>
      </c>
      <c r="R95">
        <v>776</v>
      </c>
      <c r="S95" t="b">
        <v>0</v>
      </c>
      <c r="T95" t="s">
        <v>87</v>
      </c>
      <c r="U95" t="b">
        <v>1</v>
      </c>
      <c r="V95" t="s">
        <v>115</v>
      </c>
      <c r="W95" s="1">
        <v>44523.678819444445</v>
      </c>
      <c r="X95">
        <v>574</v>
      </c>
      <c r="Y95">
        <v>37</v>
      </c>
      <c r="Z95">
        <v>0</v>
      </c>
      <c r="AA95">
        <v>37</v>
      </c>
      <c r="AB95">
        <v>0</v>
      </c>
      <c r="AC95">
        <v>35</v>
      </c>
      <c r="AD95">
        <v>1</v>
      </c>
      <c r="AE95">
        <v>0</v>
      </c>
      <c r="AF95">
        <v>0</v>
      </c>
      <c r="AG95">
        <v>0</v>
      </c>
      <c r="AH95" t="s">
        <v>118</v>
      </c>
      <c r="AI95" s="1">
        <v>44523.689375000002</v>
      </c>
      <c r="AJ95">
        <v>202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</row>
    <row r="96" spans="1:57">
      <c r="A96" t="s">
        <v>309</v>
      </c>
      <c r="B96" t="s">
        <v>79</v>
      </c>
      <c r="C96" t="s">
        <v>304</v>
      </c>
      <c r="D96" t="s">
        <v>81</v>
      </c>
      <c r="E96" s="2" t="str">
        <f>HYPERLINK("capsilon://?command=openfolder&amp;siteaddress=FAM.docvelocity-na8.net&amp;folderid=FX4DD5ECC5-2B73-5ED7-2B79-E5BC49C30C38","FX21116394")</f>
        <v>FX21116394</v>
      </c>
      <c r="F96" t="s">
        <v>19</v>
      </c>
      <c r="G96" t="s">
        <v>19</v>
      </c>
      <c r="H96" t="s">
        <v>82</v>
      </c>
      <c r="I96" t="s">
        <v>307</v>
      </c>
      <c r="J96">
        <v>38</v>
      </c>
      <c r="K96" t="s">
        <v>84</v>
      </c>
      <c r="L96" t="s">
        <v>85</v>
      </c>
      <c r="M96" t="s">
        <v>86</v>
      </c>
      <c r="N96">
        <v>2</v>
      </c>
      <c r="O96" s="1">
        <v>44523.672696759262</v>
      </c>
      <c r="P96" s="1">
        <v>44523.691261574073</v>
      </c>
      <c r="Q96">
        <v>1124</v>
      </c>
      <c r="R96">
        <v>480</v>
      </c>
      <c r="S96" t="b">
        <v>0</v>
      </c>
      <c r="T96" t="s">
        <v>87</v>
      </c>
      <c r="U96" t="b">
        <v>1</v>
      </c>
      <c r="V96" t="s">
        <v>115</v>
      </c>
      <c r="W96" s="1">
        <v>44523.682511574072</v>
      </c>
      <c r="X96">
        <v>318</v>
      </c>
      <c r="Y96">
        <v>37</v>
      </c>
      <c r="Z96">
        <v>0</v>
      </c>
      <c r="AA96">
        <v>37</v>
      </c>
      <c r="AB96">
        <v>0</v>
      </c>
      <c r="AC96">
        <v>35</v>
      </c>
      <c r="AD96">
        <v>1</v>
      </c>
      <c r="AE96">
        <v>0</v>
      </c>
      <c r="AF96">
        <v>0</v>
      </c>
      <c r="AG96">
        <v>0</v>
      </c>
      <c r="AH96" t="s">
        <v>118</v>
      </c>
      <c r="AI96" s="1">
        <v>44523.691261574073</v>
      </c>
      <c r="AJ96">
        <v>162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</row>
    <row r="97" spans="1:57">
      <c r="A97" t="s">
        <v>310</v>
      </c>
      <c r="B97" t="s">
        <v>79</v>
      </c>
      <c r="C97" t="s">
        <v>311</v>
      </c>
      <c r="D97" t="s">
        <v>81</v>
      </c>
      <c r="E97" s="2" t="str">
        <f>HYPERLINK("capsilon://?command=openfolder&amp;siteaddress=FAM.docvelocity-na8.net&amp;folderid=FX68B0EFAA-E0E6-74AD-3C75-45E68F6BC1DB","FX21116347")</f>
        <v>FX21116347</v>
      </c>
      <c r="F97" t="s">
        <v>19</v>
      </c>
      <c r="G97" t="s">
        <v>19</v>
      </c>
      <c r="H97" t="s">
        <v>82</v>
      </c>
      <c r="I97" t="s">
        <v>312</v>
      </c>
      <c r="J97">
        <v>38</v>
      </c>
      <c r="K97" t="s">
        <v>84</v>
      </c>
      <c r="L97" t="s">
        <v>85</v>
      </c>
      <c r="M97" t="s">
        <v>86</v>
      </c>
      <c r="N97">
        <v>2</v>
      </c>
      <c r="O97" s="1">
        <v>44524.340520833335</v>
      </c>
      <c r="P97" s="1">
        <v>44524.375949074078</v>
      </c>
      <c r="Q97">
        <v>2684</v>
      </c>
      <c r="R97">
        <v>377</v>
      </c>
      <c r="S97" t="b">
        <v>0</v>
      </c>
      <c r="T97" t="s">
        <v>87</v>
      </c>
      <c r="U97" t="b">
        <v>0</v>
      </c>
      <c r="V97" t="s">
        <v>100</v>
      </c>
      <c r="W97" s="1">
        <v>44524.36383101852</v>
      </c>
      <c r="X97">
        <v>155</v>
      </c>
      <c r="Y97">
        <v>0</v>
      </c>
      <c r="Z97">
        <v>0</v>
      </c>
      <c r="AA97">
        <v>0</v>
      </c>
      <c r="AB97">
        <v>37</v>
      </c>
      <c r="AC97">
        <v>0</v>
      </c>
      <c r="AD97">
        <v>38</v>
      </c>
      <c r="AE97">
        <v>0</v>
      </c>
      <c r="AF97">
        <v>0</v>
      </c>
      <c r="AG97">
        <v>0</v>
      </c>
      <c r="AH97" t="s">
        <v>183</v>
      </c>
      <c r="AI97" s="1">
        <v>44524.375949074078</v>
      </c>
      <c r="AJ97">
        <v>222</v>
      </c>
      <c r="AK97">
        <v>0</v>
      </c>
      <c r="AL97">
        <v>0</v>
      </c>
      <c r="AM97">
        <v>0</v>
      </c>
      <c r="AN97">
        <v>37</v>
      </c>
      <c r="AO97">
        <v>0</v>
      </c>
      <c r="AP97">
        <v>38</v>
      </c>
      <c r="AQ97">
        <v>0</v>
      </c>
      <c r="AR97">
        <v>0</v>
      </c>
      <c r="AS97">
        <v>0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</row>
    <row r="98" spans="1:57">
      <c r="A98" t="s">
        <v>313</v>
      </c>
      <c r="B98" t="s">
        <v>79</v>
      </c>
      <c r="C98" t="s">
        <v>314</v>
      </c>
      <c r="D98" t="s">
        <v>81</v>
      </c>
      <c r="E98" s="2" t="str">
        <f>HYPERLINK("capsilon://?command=openfolder&amp;siteaddress=FAM.docvelocity-na8.net&amp;folderid=FX997D12F2-DF60-50E2-88E6-58A2A9E7C837","FX21106397")</f>
        <v>FX21106397</v>
      </c>
      <c r="F98" t="s">
        <v>19</v>
      </c>
      <c r="G98" t="s">
        <v>19</v>
      </c>
      <c r="H98" t="s">
        <v>82</v>
      </c>
      <c r="I98" t="s">
        <v>315</v>
      </c>
      <c r="J98">
        <v>38</v>
      </c>
      <c r="K98" t="s">
        <v>84</v>
      </c>
      <c r="L98" t="s">
        <v>85</v>
      </c>
      <c r="M98" t="s">
        <v>86</v>
      </c>
      <c r="N98">
        <v>2</v>
      </c>
      <c r="O98" s="1">
        <v>44524.498969907407</v>
      </c>
      <c r="P98" s="1">
        <v>44524.515162037038</v>
      </c>
      <c r="Q98">
        <v>807</v>
      </c>
      <c r="R98">
        <v>592</v>
      </c>
      <c r="S98" t="b">
        <v>0</v>
      </c>
      <c r="T98" t="s">
        <v>87</v>
      </c>
      <c r="U98" t="b">
        <v>0</v>
      </c>
      <c r="V98" t="s">
        <v>316</v>
      </c>
      <c r="W98" s="1">
        <v>44524.503321759257</v>
      </c>
      <c r="X98">
        <v>314</v>
      </c>
      <c r="Y98">
        <v>37</v>
      </c>
      <c r="Z98">
        <v>0</v>
      </c>
      <c r="AA98">
        <v>37</v>
      </c>
      <c r="AB98">
        <v>0</v>
      </c>
      <c r="AC98">
        <v>18</v>
      </c>
      <c r="AD98">
        <v>1</v>
      </c>
      <c r="AE98">
        <v>0</v>
      </c>
      <c r="AF98">
        <v>0</v>
      </c>
      <c r="AG98">
        <v>0</v>
      </c>
      <c r="AH98" t="s">
        <v>118</v>
      </c>
      <c r="AI98" s="1">
        <v>44524.515162037038</v>
      </c>
      <c r="AJ98">
        <v>265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</row>
    <row r="99" spans="1:57">
      <c r="A99" t="s">
        <v>317</v>
      </c>
      <c r="B99" t="s">
        <v>79</v>
      </c>
      <c r="C99" t="s">
        <v>318</v>
      </c>
      <c r="D99" t="s">
        <v>81</v>
      </c>
      <c r="E99" s="2" t="str">
        <f>HYPERLINK("capsilon://?command=openfolder&amp;siteaddress=FAM.docvelocity-na8.net&amp;folderid=FX1D7BBE65-8B9B-4844-CF8F-6FE952DA5999","FX21112623")</f>
        <v>FX21112623</v>
      </c>
      <c r="F99" t="s">
        <v>19</v>
      </c>
      <c r="G99" t="s">
        <v>19</v>
      </c>
      <c r="H99" t="s">
        <v>82</v>
      </c>
      <c r="I99" t="s">
        <v>319</v>
      </c>
      <c r="J99">
        <v>134</v>
      </c>
      <c r="K99" t="s">
        <v>84</v>
      </c>
      <c r="L99" t="s">
        <v>85</v>
      </c>
      <c r="M99" t="s">
        <v>86</v>
      </c>
      <c r="N99">
        <v>2</v>
      </c>
      <c r="O99" s="1">
        <v>44524.649259259262</v>
      </c>
      <c r="P99" s="1">
        <v>44524.728738425925</v>
      </c>
      <c r="Q99">
        <v>6063</v>
      </c>
      <c r="R99">
        <v>804</v>
      </c>
      <c r="S99" t="b">
        <v>0</v>
      </c>
      <c r="T99" t="s">
        <v>87</v>
      </c>
      <c r="U99" t="b">
        <v>0</v>
      </c>
      <c r="V99" t="s">
        <v>115</v>
      </c>
      <c r="W99" s="1">
        <v>44524.667407407411</v>
      </c>
      <c r="X99">
        <v>323</v>
      </c>
      <c r="Y99">
        <v>99</v>
      </c>
      <c r="Z99">
        <v>0</v>
      </c>
      <c r="AA99">
        <v>99</v>
      </c>
      <c r="AB99">
        <v>0</v>
      </c>
      <c r="AC99">
        <v>49</v>
      </c>
      <c r="AD99">
        <v>35</v>
      </c>
      <c r="AE99">
        <v>0</v>
      </c>
      <c r="AF99">
        <v>0</v>
      </c>
      <c r="AG99">
        <v>0</v>
      </c>
      <c r="AH99" t="s">
        <v>96</v>
      </c>
      <c r="AI99" s="1">
        <v>44524.728738425925</v>
      </c>
      <c r="AJ99">
        <v>481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35</v>
      </c>
      <c r="AQ99">
        <v>0</v>
      </c>
      <c r="AR99">
        <v>0</v>
      </c>
      <c r="AS99">
        <v>0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</row>
    <row r="100" spans="1:57">
      <c r="A100" t="s">
        <v>320</v>
      </c>
      <c r="B100" t="s">
        <v>79</v>
      </c>
      <c r="C100" t="s">
        <v>318</v>
      </c>
      <c r="D100" t="s">
        <v>81</v>
      </c>
      <c r="E100" s="2" t="str">
        <f>HYPERLINK("capsilon://?command=openfolder&amp;siteaddress=FAM.docvelocity-na8.net&amp;folderid=FX1D7BBE65-8B9B-4844-CF8F-6FE952DA5999","FX21112623")</f>
        <v>FX21112623</v>
      </c>
      <c r="F100" t="s">
        <v>19</v>
      </c>
      <c r="G100" t="s">
        <v>19</v>
      </c>
      <c r="H100" t="s">
        <v>82</v>
      </c>
      <c r="I100" t="s">
        <v>321</v>
      </c>
      <c r="J100">
        <v>111</v>
      </c>
      <c r="K100" t="s">
        <v>84</v>
      </c>
      <c r="L100" t="s">
        <v>85</v>
      </c>
      <c r="M100" t="s">
        <v>86</v>
      </c>
      <c r="N100">
        <v>2</v>
      </c>
      <c r="O100" s="1">
        <v>44524.649513888886</v>
      </c>
      <c r="P100" s="1">
        <v>44524.736608796295</v>
      </c>
      <c r="Q100">
        <v>6438</v>
      </c>
      <c r="R100">
        <v>1087</v>
      </c>
      <c r="S100" t="b">
        <v>0</v>
      </c>
      <c r="T100" t="s">
        <v>87</v>
      </c>
      <c r="U100" t="b">
        <v>0</v>
      </c>
      <c r="V100" t="s">
        <v>115</v>
      </c>
      <c r="W100" s="1">
        <v>44524.674201388887</v>
      </c>
      <c r="X100">
        <v>586</v>
      </c>
      <c r="Y100">
        <v>111</v>
      </c>
      <c r="Z100">
        <v>0</v>
      </c>
      <c r="AA100">
        <v>111</v>
      </c>
      <c r="AB100">
        <v>0</v>
      </c>
      <c r="AC100">
        <v>38</v>
      </c>
      <c r="AD100">
        <v>0</v>
      </c>
      <c r="AE100">
        <v>0</v>
      </c>
      <c r="AF100">
        <v>0</v>
      </c>
      <c r="AG100">
        <v>0</v>
      </c>
      <c r="AH100" t="s">
        <v>118</v>
      </c>
      <c r="AI100" s="1">
        <v>44524.736608796295</v>
      </c>
      <c r="AJ100">
        <v>487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-1</v>
      </c>
      <c r="AQ100">
        <v>0</v>
      </c>
      <c r="AR100">
        <v>0</v>
      </c>
      <c r="AS100">
        <v>0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</row>
    <row r="101" spans="1:57">
      <c r="A101" t="s">
        <v>322</v>
      </c>
      <c r="B101" t="s">
        <v>79</v>
      </c>
      <c r="C101" t="s">
        <v>323</v>
      </c>
      <c r="D101" t="s">
        <v>81</v>
      </c>
      <c r="E101" s="2" t="str">
        <f>HYPERLINK("capsilon://?command=openfolder&amp;siteaddress=FAM.docvelocity-na8.net&amp;folderid=FX92DBE564-0776-0185-4F0D-0B8AAB6D8CCB","FX21114179")</f>
        <v>FX21114179</v>
      </c>
      <c r="F101" t="s">
        <v>19</v>
      </c>
      <c r="G101" t="s">
        <v>19</v>
      </c>
      <c r="H101" t="s">
        <v>82</v>
      </c>
      <c r="I101" t="s">
        <v>324</v>
      </c>
      <c r="J101">
        <v>28</v>
      </c>
      <c r="K101" t="s">
        <v>84</v>
      </c>
      <c r="L101" t="s">
        <v>85</v>
      </c>
      <c r="M101" t="s">
        <v>86</v>
      </c>
      <c r="N101">
        <v>2</v>
      </c>
      <c r="O101" s="1">
        <v>44529.385185185187</v>
      </c>
      <c r="P101" s="1">
        <v>44529.390011574076</v>
      </c>
      <c r="Q101">
        <v>120</v>
      </c>
      <c r="R101">
        <v>297</v>
      </c>
      <c r="S101" t="b">
        <v>0</v>
      </c>
      <c r="T101" t="s">
        <v>87</v>
      </c>
      <c r="U101" t="b">
        <v>0</v>
      </c>
      <c r="V101" t="s">
        <v>182</v>
      </c>
      <c r="W101" s="1">
        <v>44529.387673611112</v>
      </c>
      <c r="X101">
        <v>147</v>
      </c>
      <c r="Y101">
        <v>21</v>
      </c>
      <c r="Z101">
        <v>0</v>
      </c>
      <c r="AA101">
        <v>21</v>
      </c>
      <c r="AB101">
        <v>0</v>
      </c>
      <c r="AC101">
        <v>9</v>
      </c>
      <c r="AD101">
        <v>7</v>
      </c>
      <c r="AE101">
        <v>0</v>
      </c>
      <c r="AF101">
        <v>0</v>
      </c>
      <c r="AG101">
        <v>0</v>
      </c>
      <c r="AH101" t="s">
        <v>183</v>
      </c>
      <c r="AI101" s="1">
        <v>44529.390011574076</v>
      </c>
      <c r="AJ101">
        <v>150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</v>
      </c>
      <c r="AQ101">
        <v>0</v>
      </c>
      <c r="AR101">
        <v>0</v>
      </c>
      <c r="AS101">
        <v>0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</row>
    <row r="102" spans="1:57">
      <c r="A102" t="s">
        <v>325</v>
      </c>
      <c r="B102" t="s">
        <v>79</v>
      </c>
      <c r="C102" t="s">
        <v>326</v>
      </c>
      <c r="D102" t="s">
        <v>81</v>
      </c>
      <c r="E102" s="2" t="str">
        <f>HYPERLINK("capsilon://?command=openfolder&amp;siteaddress=FAM.docvelocity-na8.net&amp;folderid=FXE72B8FB1-1521-0CB2-3B5A-8CEAAC81C75A","FX21118606")</f>
        <v>FX21118606</v>
      </c>
      <c r="F102" t="s">
        <v>19</v>
      </c>
      <c r="G102" t="s">
        <v>19</v>
      </c>
      <c r="H102" t="s">
        <v>82</v>
      </c>
      <c r="I102" t="s">
        <v>327</v>
      </c>
      <c r="J102">
        <v>38</v>
      </c>
      <c r="K102" t="s">
        <v>106</v>
      </c>
      <c r="L102" t="s">
        <v>19</v>
      </c>
      <c r="M102" t="s">
        <v>81</v>
      </c>
      <c r="N102">
        <v>0</v>
      </c>
      <c r="O102" s="1">
        <v>44529.688310185185</v>
      </c>
      <c r="P102" s="1">
        <v>44529.690358796295</v>
      </c>
      <c r="Q102">
        <v>177</v>
      </c>
      <c r="R102">
        <v>0</v>
      </c>
      <c r="S102" t="b">
        <v>0</v>
      </c>
      <c r="T102" t="s">
        <v>87</v>
      </c>
      <c r="U102" t="b">
        <v>0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</row>
    <row r="103" spans="1:57">
      <c r="A103" t="s">
        <v>328</v>
      </c>
      <c r="B103" t="s">
        <v>79</v>
      </c>
      <c r="C103" t="s">
        <v>329</v>
      </c>
      <c r="D103" t="s">
        <v>81</v>
      </c>
      <c r="E103" s="2" t="str">
        <f>HYPERLINK("capsilon://?command=openfolder&amp;siteaddress=FAM.docvelocity-na8.net&amp;folderid=FX8819E309-58AF-8B5B-D6CB-CB2BCC810FF0","FX211012498")</f>
        <v>FX211012498</v>
      </c>
      <c r="F103" t="s">
        <v>19</v>
      </c>
      <c r="G103" t="s">
        <v>19</v>
      </c>
      <c r="H103" t="s">
        <v>82</v>
      </c>
      <c r="I103" t="s">
        <v>330</v>
      </c>
      <c r="J103">
        <v>66</v>
      </c>
      <c r="K103" t="s">
        <v>84</v>
      </c>
      <c r="L103" t="s">
        <v>85</v>
      </c>
      <c r="M103" t="s">
        <v>86</v>
      </c>
      <c r="N103">
        <v>2</v>
      </c>
      <c r="O103" s="1">
        <v>44503.258217592593</v>
      </c>
      <c r="P103" s="1">
        <v>44503.279710648145</v>
      </c>
      <c r="Q103">
        <v>987</v>
      </c>
      <c r="R103">
        <v>870</v>
      </c>
      <c r="S103" t="b">
        <v>0</v>
      </c>
      <c r="T103" t="s">
        <v>87</v>
      </c>
      <c r="U103" t="b">
        <v>0</v>
      </c>
      <c r="V103" t="s">
        <v>331</v>
      </c>
      <c r="W103" s="1">
        <v>44503.262094907404</v>
      </c>
      <c r="X103">
        <v>275</v>
      </c>
      <c r="Y103">
        <v>52</v>
      </c>
      <c r="Z103">
        <v>0</v>
      </c>
      <c r="AA103">
        <v>52</v>
      </c>
      <c r="AB103">
        <v>0</v>
      </c>
      <c r="AC103">
        <v>19</v>
      </c>
      <c r="AD103">
        <v>14</v>
      </c>
      <c r="AE103">
        <v>0</v>
      </c>
      <c r="AF103">
        <v>0</v>
      </c>
      <c r="AG103">
        <v>0</v>
      </c>
      <c r="AH103" t="s">
        <v>194</v>
      </c>
      <c r="AI103" s="1">
        <v>44503.279710648145</v>
      </c>
      <c r="AJ103">
        <v>548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</v>
      </c>
      <c r="AQ103">
        <v>0</v>
      </c>
      <c r="AR103">
        <v>0</v>
      </c>
      <c r="AS103">
        <v>0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2021-11-30T16:00:00Z</dcterms:created>
  <dcterms:modified xsi:type="dcterms:W3CDTF">2021-12-07T09:13:29Z</dcterms:modified>
  <cp:category/>
  <cp:contentStatus/>
</cp:coreProperties>
</file>