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xr:revisionPtr revIDLastSave="0" documentId="11_6C70D272555640FCB516A81EA15CFCC04D942FE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2" i="2" l="1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<sst xmlns="http://schemas.openxmlformats.org/spreadsheetml/2006/main" count="2505" uniqueCount="270">
  <si>
    <t>Site Address:</t>
  </si>
  <si>
    <t>FAM.docvelocity-na8.net</t>
  </si>
  <si>
    <t>Report Name:</t>
  </si>
  <si>
    <t>Daily Completed Report - Fast Track TPO</t>
  </si>
  <si>
    <t>Report Type:</t>
  </si>
  <si>
    <t>Completed Workitem Report</t>
  </si>
  <si>
    <t>Report Period:</t>
  </si>
  <si>
    <t>Month-to-date</t>
  </si>
  <si>
    <t>Queue Id:</t>
  </si>
  <si>
    <t>QUE399D4651-BF5E-88D0-E63D-851AF7674B61</t>
  </si>
  <si>
    <t>Queue Name:</t>
  </si>
  <si>
    <t>Fast Track TPO</t>
  </si>
  <si>
    <t>Report Date/Time:</t>
  </si>
  <si>
    <t>Report Timezone:</t>
  </si>
  <si>
    <t>Eastern Time</t>
  </si>
  <si>
    <t>Start Time:</t>
  </si>
  <si>
    <t>End Time:</t>
  </si>
  <si>
    <t>Distribution List:</t>
  </si>
  <si>
    <t>pnardi@financeofamerica.com</t>
  </si>
  <si>
    <t/>
  </si>
  <si>
    <t>Kishor.Gunjal@ICE.com</t>
  </si>
  <si>
    <t>devendra.naidu@elliemae.com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</si>
  <si>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</si>
  <si>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</si>
  <si>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</si>
  <si>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</si>
  <si>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</si>
  <si>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</si>
  <si>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</si>
  <si>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</si>
  <si>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</si>
  <si>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</si>
  <si>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</si>
  <si>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</si>
  <si>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</si>
  <si>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</si>
  <si>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</si>
  <si>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</si>
  <si>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</si>
  <si>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</si>
  <si>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</si>
  <si>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</si>
  <si>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</si>
  <si>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</si>
  <si>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</si>
  <si>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</si>
  <si>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</si>
  <si>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</si>
  <si>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</si>
  <si>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</si>
  <si>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</si>
  <si>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</si>
  <si>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</si>
  <si>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</si>
  <si>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</si>
  <si>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</si>
  <si>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</si>
  <si>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</si>
  <si>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</si>
  <si>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</si>
  <si>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</si>
  <si>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</si>
  <si>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</si>
  <si>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</si>
  <si>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</si>
  <si>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</si>
  <si>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</si>
  <si>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</si>
  <si>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</si>
  <si>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</si>
  <si>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</si>
  <si>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</si>
  <si>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</si>
  <si>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</si>
  <si>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</si>
  <si>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</si>
  <si>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</si>
  <si>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</si>
  <si>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</si>
  <si>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WI211210115</t>
  </si>
  <si>
    <t>DATA_VALIDATION</t>
  </si>
  <si>
    <t>201300019988</t>
  </si>
  <si>
    <t>Folder</t>
  </si>
  <si>
    <t>Mailitem</t>
  </si>
  <si>
    <t>MI2112111365</t>
  </si>
  <si>
    <t>COMPLETED</t>
  </si>
  <si>
    <t>MARK_AS_COMPLETED</t>
  </si>
  <si>
    <t>Queue</t>
  </si>
  <si>
    <t>N/A</t>
  </si>
  <si>
    <t>Mohini Shinde</t>
  </si>
  <si>
    <t>Smriti Gauchan</t>
  </si>
  <si>
    <t>WI211210211</t>
  </si>
  <si>
    <t>201330003961</t>
  </si>
  <si>
    <t>MI2112112402</t>
  </si>
  <si>
    <t>Ujwala Ajabe</t>
  </si>
  <si>
    <t>WI211210225</t>
  </si>
  <si>
    <t>201330003985</t>
  </si>
  <si>
    <t>MI211286063</t>
  </si>
  <si>
    <t>Sangeeta Kumari</t>
  </si>
  <si>
    <t>Aparna Chavan</t>
  </si>
  <si>
    <t>WI211210249</t>
  </si>
  <si>
    <t>201330015549</t>
  </si>
  <si>
    <t>MI211288664</t>
  </si>
  <si>
    <t>WI211210250</t>
  </si>
  <si>
    <t>201330003921</t>
  </si>
  <si>
    <t>MI211292276</t>
  </si>
  <si>
    <t>Ashish Sutar</t>
  </si>
  <si>
    <t>WI211210258</t>
  </si>
  <si>
    <t>MI211296259</t>
  </si>
  <si>
    <t>WI211210262</t>
  </si>
  <si>
    <t>201130012793</t>
  </si>
  <si>
    <t>MI211297497</t>
  </si>
  <si>
    <t>WI211210268</t>
  </si>
  <si>
    <t>201130012854</t>
  </si>
  <si>
    <t>MI2112107355</t>
  </si>
  <si>
    <t>WI211211200</t>
  </si>
  <si>
    <t>201130012825</t>
  </si>
  <si>
    <t>MI2112121107</t>
  </si>
  <si>
    <t>Sumit Jarhad</t>
  </si>
  <si>
    <t>WI211211205</t>
  </si>
  <si>
    <t>MI2112121190</t>
  </si>
  <si>
    <t>WI211211207</t>
  </si>
  <si>
    <t>MI2112121147</t>
  </si>
  <si>
    <t>WI211211209</t>
  </si>
  <si>
    <t>201130012874</t>
  </si>
  <si>
    <t>MI2112121243</t>
  </si>
  <si>
    <t>Archana Bhujbal</t>
  </si>
  <si>
    <t>WI211211211</t>
  </si>
  <si>
    <t>MI2112121225</t>
  </si>
  <si>
    <t>WI211211314</t>
  </si>
  <si>
    <t>Vikash Suryakanth Parmar</t>
  </si>
  <si>
    <t>WI211211350</t>
  </si>
  <si>
    <t>WI211211375</t>
  </si>
  <si>
    <t>Poonam Patil</t>
  </si>
  <si>
    <t>WI211211680</t>
  </si>
  <si>
    <t>WI211211704</t>
  </si>
  <si>
    <t>201300018691</t>
  </si>
  <si>
    <t>MI2112125047</t>
  </si>
  <si>
    <t>Amruta Erande</t>
  </si>
  <si>
    <t>WI21121212</t>
  </si>
  <si>
    <t>201110012147</t>
  </si>
  <si>
    <t>MI211212929</t>
  </si>
  <si>
    <t>Supriya Khape</t>
  </si>
  <si>
    <t>WI211212210</t>
  </si>
  <si>
    <t>201330003593</t>
  </si>
  <si>
    <t>MI2112130901</t>
  </si>
  <si>
    <t>WI211212293</t>
  </si>
  <si>
    <t>201130012675</t>
  </si>
  <si>
    <t>MI2112132756</t>
  </si>
  <si>
    <t>WI211212374</t>
  </si>
  <si>
    <t>MI2112133223</t>
  </si>
  <si>
    <t>WI211212413</t>
  </si>
  <si>
    <t>MI2112133688</t>
  </si>
  <si>
    <t>WI211212526</t>
  </si>
  <si>
    <t>201130012481</t>
  </si>
  <si>
    <t>MI2112134884</t>
  </si>
  <si>
    <t>DELETED</t>
  </si>
  <si>
    <t>WI211212815</t>
  </si>
  <si>
    <t>WI211212819</t>
  </si>
  <si>
    <t>MI2112137198</t>
  </si>
  <si>
    <t>WI211212898</t>
  </si>
  <si>
    <t>201330003817</t>
  </si>
  <si>
    <t>MI2112137847</t>
  </si>
  <si>
    <t>WI211213176</t>
  </si>
  <si>
    <t>201110012117</t>
  </si>
  <si>
    <t>MI2112139617</t>
  </si>
  <si>
    <t>WI211213227</t>
  </si>
  <si>
    <t>WI211213232</t>
  </si>
  <si>
    <t>WI211213237</t>
  </si>
  <si>
    <t>WI211213240</t>
  </si>
  <si>
    <t>WI211213394</t>
  </si>
  <si>
    <t>MI2112141464</t>
  </si>
  <si>
    <t>WI211213597</t>
  </si>
  <si>
    <t>MI2112142795</t>
  </si>
  <si>
    <t>WI211213650</t>
  </si>
  <si>
    <t>MI2112143662</t>
  </si>
  <si>
    <t>WI211213704</t>
  </si>
  <si>
    <t>Sanjay Kharade</t>
  </si>
  <si>
    <t>WI211213708</t>
  </si>
  <si>
    <t>WI211213785</t>
  </si>
  <si>
    <t>201300019483</t>
  </si>
  <si>
    <t>MI2112145302</t>
  </si>
  <si>
    <t>WI211213890</t>
  </si>
  <si>
    <t>201330003922</t>
  </si>
  <si>
    <t>MI2112146371</t>
  </si>
  <si>
    <t>WI211213893</t>
  </si>
  <si>
    <t>MI2112146390</t>
  </si>
  <si>
    <t>WI21121653</t>
  </si>
  <si>
    <t>201330003408</t>
  </si>
  <si>
    <t>MI211218386</t>
  </si>
  <si>
    <t>WI21121695</t>
  </si>
  <si>
    <t>WI21123090</t>
  </si>
  <si>
    <t>201300019551</t>
  </si>
  <si>
    <t>MI211231849</t>
  </si>
  <si>
    <t>WI21123279</t>
  </si>
  <si>
    <t>WI21123294</t>
  </si>
  <si>
    <t>201130012821</t>
  </si>
  <si>
    <t>MI211233682</t>
  </si>
  <si>
    <t>WI21123323</t>
  </si>
  <si>
    <t>MI211233028</t>
  </si>
  <si>
    <t>WI21123404</t>
  </si>
  <si>
    <t>MI211234479</t>
  </si>
  <si>
    <t>WI21123568</t>
  </si>
  <si>
    <t>MI211236499</t>
  </si>
  <si>
    <t>WI21123634</t>
  </si>
  <si>
    <t>201300019568</t>
  </si>
  <si>
    <t>MI211237071</t>
  </si>
  <si>
    <t>WI21123716</t>
  </si>
  <si>
    <t>201130012813</t>
  </si>
  <si>
    <t>MI211237813</t>
  </si>
  <si>
    <t>WI21123750</t>
  </si>
  <si>
    <t>MI211238085</t>
  </si>
  <si>
    <t>WI21123766</t>
  </si>
  <si>
    <t>MI211238321</t>
  </si>
  <si>
    <t>WI21123780</t>
  </si>
  <si>
    <t>201130012789</t>
  </si>
  <si>
    <t>MI211238203</t>
  </si>
  <si>
    <t>WI21123860</t>
  </si>
  <si>
    <t>MI211239139</t>
  </si>
  <si>
    <t>WI21123885</t>
  </si>
  <si>
    <t>MI211239349</t>
  </si>
  <si>
    <t>WI21123965</t>
  </si>
  <si>
    <t>MI211239458</t>
  </si>
  <si>
    <t>Hemanshi Deshlahara</t>
  </si>
  <si>
    <t>WI21123977</t>
  </si>
  <si>
    <t>MI211239892</t>
  </si>
  <si>
    <t>WI21124008</t>
  </si>
  <si>
    <t>WI21124019</t>
  </si>
  <si>
    <t>WI21124168</t>
  </si>
  <si>
    <t>MI211243021</t>
  </si>
  <si>
    <t>Saloni Uttekar</t>
  </si>
  <si>
    <t>WI21124238</t>
  </si>
  <si>
    <t>WI21125740</t>
  </si>
  <si>
    <t>WI21126157</t>
  </si>
  <si>
    <t>201330003729</t>
  </si>
  <si>
    <t>MI211266542</t>
  </si>
  <si>
    <t>WI21126182</t>
  </si>
  <si>
    <t>201340000435</t>
  </si>
  <si>
    <t>MI211266823</t>
  </si>
  <si>
    <t>WI21126489</t>
  </si>
  <si>
    <t>MI211268814</t>
  </si>
  <si>
    <t>WI21126585</t>
  </si>
  <si>
    <t>WI21126730</t>
  </si>
  <si>
    <t>201300019616</t>
  </si>
  <si>
    <t>MI211272525</t>
  </si>
  <si>
    <t>WI21126983</t>
  </si>
  <si>
    <t>201300018592</t>
  </si>
  <si>
    <t>MI211276346</t>
  </si>
  <si>
    <t>WI21127062</t>
  </si>
  <si>
    <t>201130012838</t>
  </si>
  <si>
    <t>MI211276988</t>
  </si>
  <si>
    <t>WI21127655</t>
  </si>
  <si>
    <t>WI21127926</t>
  </si>
  <si>
    <t>WI21128051</t>
  </si>
  <si>
    <t>WI21128085</t>
  </si>
  <si>
    <t>MI211289179</t>
  </si>
  <si>
    <t>WI21128410</t>
  </si>
  <si>
    <t>MI211292271</t>
  </si>
  <si>
    <t>WI21128440</t>
  </si>
  <si>
    <t>WI21128661</t>
  </si>
  <si>
    <t>201340000415</t>
  </si>
  <si>
    <t>MI211295214</t>
  </si>
  <si>
    <t>WI21128805</t>
  </si>
  <si>
    <t>WI21128855</t>
  </si>
  <si>
    <t>MI211297134</t>
  </si>
  <si>
    <t>WI21128870</t>
  </si>
  <si>
    <t>MI211297272</t>
  </si>
  <si>
    <t>Suraj Toradmal</t>
  </si>
  <si>
    <t>WI21128894</t>
  </si>
  <si>
    <t>WI21129795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</si>
</sst>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cols>
    <col min="1" max="1" width="17.5703125" customWidth="1"/>
    <col min="2" max="2" width="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44535.45836193287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44531</v>
      </c>
    </row>
    <row r="10" spans="1:2">
      <c r="A10" t="s">
        <v>16</v>
      </c>
      <c r="B10" s="1">
        <v>44535.45836193287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82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</cols>
  <sheetData>
    <row r="1" spans="1:57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3" t="s">
        <v>50</v>
      </c>
      <c r="AD1" s="3" t="s">
        <v>51</v>
      </c>
      <c r="AE1" s="3" t="s">
        <v>52</v>
      </c>
      <c r="AF1" s="3" t="s">
        <v>53</v>
      </c>
      <c r="AG1" s="3" t="s">
        <v>54</v>
      </c>
      <c r="AH1" s="3" t="s">
        <v>55</v>
      </c>
      <c r="AI1" s="3" t="s">
        <v>56</v>
      </c>
      <c r="AJ1" s="3" t="s">
        <v>57</v>
      </c>
      <c r="AK1" s="3" t="s">
        <v>58</v>
      </c>
      <c r="AL1" s="3" t="s">
        <v>59</v>
      </c>
      <c r="AM1" s="3" t="s">
        <v>60</v>
      </c>
      <c r="AN1" s="3" t="s">
        <v>61</v>
      </c>
      <c r="AO1" s="3" t="s">
        <v>62</v>
      </c>
      <c r="AP1" s="3" t="s">
        <v>63</v>
      </c>
      <c r="AQ1" s="3" t="s">
        <v>64</v>
      </c>
      <c r="AR1" s="3" t="s">
        <v>65</v>
      </c>
      <c r="AS1" s="3" t="s">
        <v>66</v>
      </c>
      <c r="AT1" s="3" t="s">
        <v>67</v>
      </c>
      <c r="AU1" s="3" t="s">
        <v>68</v>
      </c>
      <c r="AV1" s="3" t="s">
        <v>69</v>
      </c>
      <c r="AW1" s="3" t="s">
        <v>70</v>
      </c>
      <c r="AX1" s="3" t="s">
        <v>71</v>
      </c>
      <c r="AY1" s="3" t="s">
        <v>72</v>
      </c>
      <c r="AZ1" s="3" t="s">
        <v>73</v>
      </c>
      <c r="BA1" s="3" t="s">
        <v>74</v>
      </c>
      <c r="BB1" s="3" t="s">
        <v>75</v>
      </c>
      <c r="BC1" s="3" t="s">
        <v>76</v>
      </c>
      <c r="BD1" s="3" t="s">
        <v>77</v>
      </c>
      <c r="BE1" s="3" t="s">
        <v>78</v>
      </c>
    </row>
    <row r="2" spans="1:57">
      <c r="A2" t="s">
        <v>79</v>
      </c>
      <c r="B2" t="s">
        <v>80</v>
      </c>
      <c r="C2" t="s">
        <v>81</v>
      </c>
      <c r="D2" t="s">
        <v>82</v>
      </c>
      <c r="E2" s="2" t="str">
        <f>HYPERLINK("capsilon://?command=openfolder&amp;siteaddress=FAM.docvelocity-na8.net&amp;folderid=FX1625DF75-9DAF-41C4-3AAE-CB0502D8216F","FX211114849")</f>
        <v>FX211114849</v>
      </c>
      <c r="F2" t="s">
        <v>19</v>
      </c>
      <c r="G2" t="s">
        <v>19</v>
      </c>
      <c r="H2" t="s">
        <v>83</v>
      </c>
      <c r="I2" t="s">
        <v>84</v>
      </c>
      <c r="J2">
        <v>36</v>
      </c>
      <c r="K2" t="s">
        <v>85</v>
      </c>
      <c r="L2" t="s">
        <v>86</v>
      </c>
      <c r="M2" t="s">
        <v>87</v>
      </c>
      <c r="N2">
        <v>2</v>
      </c>
      <c r="O2" s="1">
        <v>44533.059583333335</v>
      </c>
      <c r="P2" s="1">
        <v>44533.238402777781</v>
      </c>
      <c r="Q2">
        <v>15134</v>
      </c>
      <c r="R2">
        <v>316</v>
      </c>
      <c r="S2" t="b">
        <v>0</v>
      </c>
      <c r="T2" t="s">
        <v>88</v>
      </c>
      <c r="U2" t="b">
        <v>0</v>
      </c>
      <c r="V2" t="s">
        <v>89</v>
      </c>
      <c r="W2" s="1">
        <v>44533.206435185188</v>
      </c>
      <c r="X2">
        <v>129</v>
      </c>
      <c r="Y2">
        <v>11</v>
      </c>
      <c r="Z2">
        <v>0</v>
      </c>
      <c r="AA2">
        <v>11</v>
      </c>
      <c r="AB2">
        <v>0</v>
      </c>
      <c r="AC2">
        <v>3</v>
      </c>
      <c r="AD2">
        <v>25</v>
      </c>
      <c r="AE2">
        <v>0</v>
      </c>
      <c r="AF2">
        <v>0</v>
      </c>
      <c r="AG2">
        <v>0</v>
      </c>
      <c r="AH2" t="s">
        <v>90</v>
      </c>
      <c r="AI2" s="1">
        <v>44533.238402777781</v>
      </c>
      <c r="AJ2">
        <v>187</v>
      </c>
      <c r="AK2">
        <v>0</v>
      </c>
      <c r="AL2">
        <v>0</v>
      </c>
      <c r="AM2">
        <v>0</v>
      </c>
      <c r="AN2">
        <v>0</v>
      </c>
      <c r="AO2">
        <v>0</v>
      </c>
      <c r="AP2">
        <v>25</v>
      </c>
      <c r="AQ2">
        <v>0</v>
      </c>
      <c r="AR2">
        <v>0</v>
      </c>
      <c r="AS2">
        <v>0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</row>
    <row r="3" spans="1:57">
      <c r="A3" t="s">
        <v>91</v>
      </c>
      <c r="B3" t="s">
        <v>80</v>
      </c>
      <c r="C3" t="s">
        <v>92</v>
      </c>
      <c r="D3" t="s">
        <v>82</v>
      </c>
      <c r="E3" s="2" t="str">
        <f>HYPERLINK("capsilon://?command=openfolder&amp;siteaddress=FAM.docvelocity-na8.net&amp;folderid=FXF80275C1-56E8-B89F-D9B3-695515BCF4D9","FX211113701")</f>
        <v>FX211113701</v>
      </c>
      <c r="F3" t="s">
        <v>19</v>
      </c>
      <c r="G3" t="s">
        <v>19</v>
      </c>
      <c r="H3" t="s">
        <v>83</v>
      </c>
      <c r="I3" t="s">
        <v>93</v>
      </c>
      <c r="J3">
        <v>66</v>
      </c>
      <c r="K3" t="s">
        <v>85</v>
      </c>
      <c r="L3" t="s">
        <v>86</v>
      </c>
      <c r="M3" t="s">
        <v>87</v>
      </c>
      <c r="N3">
        <v>2</v>
      </c>
      <c r="O3" s="1">
        <v>44533.231469907405</v>
      </c>
      <c r="P3" s="1">
        <v>44533.240358796298</v>
      </c>
      <c r="Q3">
        <v>531</v>
      </c>
      <c r="R3">
        <v>237</v>
      </c>
      <c r="S3" t="b">
        <v>0</v>
      </c>
      <c r="T3" t="s">
        <v>88</v>
      </c>
      <c r="U3" t="b">
        <v>0</v>
      </c>
      <c r="V3" t="s">
        <v>94</v>
      </c>
      <c r="W3" s="1">
        <v>44533.233020833337</v>
      </c>
      <c r="X3">
        <v>69</v>
      </c>
      <c r="Y3">
        <v>0</v>
      </c>
      <c r="Z3">
        <v>0</v>
      </c>
      <c r="AA3">
        <v>0</v>
      </c>
      <c r="AB3">
        <v>52</v>
      </c>
      <c r="AC3">
        <v>0</v>
      </c>
      <c r="AD3">
        <v>66</v>
      </c>
      <c r="AE3">
        <v>0</v>
      </c>
      <c r="AF3">
        <v>0</v>
      </c>
      <c r="AG3">
        <v>0</v>
      </c>
      <c r="AH3" t="s">
        <v>90</v>
      </c>
      <c r="AI3" s="1">
        <v>44533.240358796298</v>
      </c>
      <c r="AJ3">
        <v>168</v>
      </c>
      <c r="AK3">
        <v>0</v>
      </c>
      <c r="AL3">
        <v>0</v>
      </c>
      <c r="AM3">
        <v>0</v>
      </c>
      <c r="AN3">
        <v>52</v>
      </c>
      <c r="AO3">
        <v>0</v>
      </c>
      <c r="AP3">
        <v>66</v>
      </c>
      <c r="AQ3">
        <v>0</v>
      </c>
      <c r="AR3">
        <v>0</v>
      </c>
      <c r="AS3">
        <v>0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</row>
    <row r="4" spans="1:57">
      <c r="A4" t="s">
        <v>95</v>
      </c>
      <c r="B4" t="s">
        <v>80</v>
      </c>
      <c r="C4" t="s">
        <v>96</v>
      </c>
      <c r="D4" t="s">
        <v>82</v>
      </c>
      <c r="E4" s="2" t="str">
        <f>HYPERLINK("capsilon://?command=openfolder&amp;siteaddress=FAM.docvelocity-na8.net&amp;folderid=FX1283B9ED-140B-6645-53AE-B861F4ACCC98","FX211114639")</f>
        <v>FX211114639</v>
      </c>
      <c r="F4" t="s">
        <v>19</v>
      </c>
      <c r="G4" t="s">
        <v>19</v>
      </c>
      <c r="H4" t="s">
        <v>83</v>
      </c>
      <c r="I4" t="s">
        <v>97</v>
      </c>
      <c r="J4">
        <v>290</v>
      </c>
      <c r="K4" t="s">
        <v>85</v>
      </c>
      <c r="L4" t="s">
        <v>86</v>
      </c>
      <c r="M4" t="s">
        <v>87</v>
      </c>
      <c r="N4">
        <v>2</v>
      </c>
      <c r="O4" s="1">
        <v>44533.284953703704</v>
      </c>
      <c r="P4" s="1">
        <v>44533.354131944441</v>
      </c>
      <c r="Q4">
        <v>2784</v>
      </c>
      <c r="R4">
        <v>3193</v>
      </c>
      <c r="S4" t="b">
        <v>0</v>
      </c>
      <c r="T4" t="s">
        <v>88</v>
      </c>
      <c r="U4" t="b">
        <v>1</v>
      </c>
      <c r="V4" t="s">
        <v>98</v>
      </c>
      <c r="W4" s="1">
        <v>44533.328229166669</v>
      </c>
      <c r="X4">
        <v>1445</v>
      </c>
      <c r="Y4">
        <v>268</v>
      </c>
      <c r="Z4">
        <v>0</v>
      </c>
      <c r="AA4">
        <v>268</v>
      </c>
      <c r="AB4">
        <v>0</v>
      </c>
      <c r="AC4">
        <v>82</v>
      </c>
      <c r="AD4">
        <v>22</v>
      </c>
      <c r="AE4">
        <v>0</v>
      </c>
      <c r="AF4">
        <v>0</v>
      </c>
      <c r="AG4">
        <v>0</v>
      </c>
      <c r="AH4" t="s">
        <v>99</v>
      </c>
      <c r="AI4" s="1">
        <v>44533.354131944441</v>
      </c>
      <c r="AJ4">
        <v>1720</v>
      </c>
      <c r="AK4">
        <v>2</v>
      </c>
      <c r="AL4">
        <v>0</v>
      </c>
      <c r="AM4">
        <v>2</v>
      </c>
      <c r="AN4">
        <v>0</v>
      </c>
      <c r="AO4">
        <v>1</v>
      </c>
      <c r="AP4">
        <v>20</v>
      </c>
      <c r="AQ4">
        <v>0</v>
      </c>
      <c r="AR4">
        <v>0</v>
      </c>
      <c r="AS4">
        <v>0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</row>
    <row r="5" spans="1:57">
      <c r="A5" t="s">
        <v>100</v>
      </c>
      <c r="B5" t="s">
        <v>80</v>
      </c>
      <c r="C5" t="s">
        <v>101</v>
      </c>
      <c r="D5" t="s">
        <v>82</v>
      </c>
      <c r="E5" s="2" t="str">
        <f>HYPERLINK("capsilon://?command=openfolder&amp;siteaddress=FAM.docvelocity-na8.net&amp;folderid=FX8F8EA641-EA94-C8E6-FAFD-9826E6987FCB","FX211114398")</f>
        <v>FX211114398</v>
      </c>
      <c r="F5" t="s">
        <v>19</v>
      </c>
      <c r="G5" t="s">
        <v>19</v>
      </c>
      <c r="H5" t="s">
        <v>83</v>
      </c>
      <c r="I5" t="s">
        <v>102</v>
      </c>
      <c r="J5">
        <v>56</v>
      </c>
      <c r="K5" t="s">
        <v>85</v>
      </c>
      <c r="L5" t="s">
        <v>86</v>
      </c>
      <c r="M5" t="s">
        <v>87</v>
      </c>
      <c r="N5">
        <v>2</v>
      </c>
      <c r="O5" s="1">
        <v>44533.31622685185</v>
      </c>
      <c r="P5" s="1">
        <v>44533.347025462965</v>
      </c>
      <c r="Q5">
        <v>1907</v>
      </c>
      <c r="R5">
        <v>754</v>
      </c>
      <c r="S5" t="b">
        <v>0</v>
      </c>
      <c r="T5" t="s">
        <v>88</v>
      </c>
      <c r="U5" t="b">
        <v>1</v>
      </c>
      <c r="V5" t="s">
        <v>98</v>
      </c>
      <c r="W5" s="1">
        <v>44533.331458333334</v>
      </c>
      <c r="X5">
        <v>278</v>
      </c>
      <c r="Y5">
        <v>42</v>
      </c>
      <c r="Z5">
        <v>0</v>
      </c>
      <c r="AA5">
        <v>42</v>
      </c>
      <c r="AB5">
        <v>0</v>
      </c>
      <c r="AC5">
        <v>6</v>
      </c>
      <c r="AD5">
        <v>14</v>
      </c>
      <c r="AE5">
        <v>0</v>
      </c>
      <c r="AF5">
        <v>0</v>
      </c>
      <c r="AG5">
        <v>0</v>
      </c>
      <c r="AH5" t="s">
        <v>90</v>
      </c>
      <c r="AI5" s="1">
        <v>44533.347025462965</v>
      </c>
      <c r="AJ5">
        <v>470</v>
      </c>
      <c r="AK5">
        <v>0</v>
      </c>
      <c r="AL5">
        <v>0</v>
      </c>
      <c r="AM5">
        <v>0</v>
      </c>
      <c r="AN5">
        <v>0</v>
      </c>
      <c r="AO5">
        <v>0</v>
      </c>
      <c r="AP5">
        <v>14</v>
      </c>
      <c r="AQ5">
        <v>0</v>
      </c>
      <c r="AR5">
        <v>0</v>
      </c>
      <c r="AS5">
        <v>0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88</v>
      </c>
      <c r="AZ5" t="s">
        <v>88</v>
      </c>
      <c r="BA5" t="s">
        <v>88</v>
      </c>
      <c r="BB5" t="s">
        <v>88</v>
      </c>
      <c r="BC5" t="s">
        <v>88</v>
      </c>
      <c r="BD5" t="s">
        <v>88</v>
      </c>
      <c r="BE5" t="s">
        <v>88</v>
      </c>
    </row>
    <row r="6" spans="1:57">
      <c r="A6" t="s">
        <v>103</v>
      </c>
      <c r="B6" t="s">
        <v>80</v>
      </c>
      <c r="C6" t="s">
        <v>104</v>
      </c>
      <c r="D6" t="s">
        <v>82</v>
      </c>
      <c r="E6" s="2" t="str">
        <f>HYPERLINK("capsilon://?command=openfolder&amp;siteaddress=FAM.docvelocity-na8.net&amp;folderid=FX33761776-D592-1CE9-04A9-2A4EFDF5F9DE","FX211113000")</f>
        <v>FX211113000</v>
      </c>
      <c r="F6" t="s">
        <v>19</v>
      </c>
      <c r="G6" t="s">
        <v>19</v>
      </c>
      <c r="H6" t="s">
        <v>83</v>
      </c>
      <c r="I6" t="s">
        <v>105</v>
      </c>
      <c r="J6">
        <v>288</v>
      </c>
      <c r="K6" t="s">
        <v>85</v>
      </c>
      <c r="L6" t="s">
        <v>86</v>
      </c>
      <c r="M6" t="s">
        <v>87</v>
      </c>
      <c r="N6">
        <v>2</v>
      </c>
      <c r="O6" s="1">
        <v>44533.319918981484</v>
      </c>
      <c r="P6" s="1">
        <v>44533.41002314815</v>
      </c>
      <c r="Q6">
        <v>3168</v>
      </c>
      <c r="R6">
        <v>4617</v>
      </c>
      <c r="S6" t="b">
        <v>0</v>
      </c>
      <c r="T6" t="s">
        <v>88</v>
      </c>
      <c r="U6" t="b">
        <v>1</v>
      </c>
      <c r="V6" t="s">
        <v>98</v>
      </c>
      <c r="W6" s="1">
        <v>44533.378657407404</v>
      </c>
      <c r="X6">
        <v>2622</v>
      </c>
      <c r="Y6">
        <v>287</v>
      </c>
      <c r="Z6">
        <v>0</v>
      </c>
      <c r="AA6">
        <v>287</v>
      </c>
      <c r="AB6">
        <v>0</v>
      </c>
      <c r="AC6">
        <v>191</v>
      </c>
      <c r="AD6">
        <v>1</v>
      </c>
      <c r="AE6">
        <v>0</v>
      </c>
      <c r="AF6">
        <v>0</v>
      </c>
      <c r="AG6">
        <v>0</v>
      </c>
      <c r="AH6" t="s">
        <v>106</v>
      </c>
      <c r="AI6" s="1">
        <v>44533.41002314815</v>
      </c>
      <c r="AJ6">
        <v>1951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 t="s">
        <v>88</v>
      </c>
      <c r="AU6" t="s">
        <v>88</v>
      </c>
      <c r="AV6" t="s">
        <v>88</v>
      </c>
      <c r="AW6" t="s">
        <v>88</v>
      </c>
      <c r="AX6" t="s">
        <v>88</v>
      </c>
      <c r="AY6" t="s">
        <v>88</v>
      </c>
      <c r="AZ6" t="s">
        <v>88</v>
      </c>
      <c r="BA6" t="s">
        <v>88</v>
      </c>
      <c r="BB6" t="s">
        <v>88</v>
      </c>
      <c r="BC6" t="s">
        <v>88</v>
      </c>
      <c r="BD6" t="s">
        <v>88</v>
      </c>
      <c r="BE6" t="s">
        <v>88</v>
      </c>
    </row>
    <row r="7" spans="1:57">
      <c r="A7" t="s">
        <v>107</v>
      </c>
      <c r="B7" t="s">
        <v>80</v>
      </c>
      <c r="C7" t="s">
        <v>101</v>
      </c>
      <c r="D7" t="s">
        <v>82</v>
      </c>
      <c r="E7" s="2" t="str">
        <f>HYPERLINK("capsilon://?command=openfolder&amp;siteaddress=FAM.docvelocity-na8.net&amp;folderid=FX8F8EA641-EA94-C8E6-FAFD-9826E6987FCB","FX211114398")</f>
        <v>FX211114398</v>
      </c>
      <c r="F7" t="s">
        <v>19</v>
      </c>
      <c r="G7" t="s">
        <v>19</v>
      </c>
      <c r="H7" t="s">
        <v>83</v>
      </c>
      <c r="I7" t="s">
        <v>108</v>
      </c>
      <c r="J7">
        <v>142</v>
      </c>
      <c r="K7" t="s">
        <v>85</v>
      </c>
      <c r="L7" t="s">
        <v>86</v>
      </c>
      <c r="M7" t="s">
        <v>87</v>
      </c>
      <c r="N7">
        <v>2</v>
      </c>
      <c r="O7" s="1">
        <v>44533.337094907409</v>
      </c>
      <c r="P7" s="1">
        <v>44533.402881944443</v>
      </c>
      <c r="Q7">
        <v>3750</v>
      </c>
      <c r="R7">
        <v>1934</v>
      </c>
      <c r="S7" t="b">
        <v>0</v>
      </c>
      <c r="T7" t="s">
        <v>88</v>
      </c>
      <c r="U7" t="b">
        <v>1</v>
      </c>
      <c r="V7" t="s">
        <v>89</v>
      </c>
      <c r="W7" s="1">
        <v>44533.389953703707</v>
      </c>
      <c r="X7">
        <v>1129</v>
      </c>
      <c r="Y7">
        <v>100</v>
      </c>
      <c r="Z7">
        <v>0</v>
      </c>
      <c r="AA7">
        <v>100</v>
      </c>
      <c r="AB7">
        <v>27</v>
      </c>
      <c r="AC7">
        <v>38</v>
      </c>
      <c r="AD7">
        <v>42</v>
      </c>
      <c r="AE7">
        <v>0</v>
      </c>
      <c r="AF7">
        <v>0</v>
      </c>
      <c r="AG7">
        <v>0</v>
      </c>
      <c r="AH7" t="s">
        <v>90</v>
      </c>
      <c r="AI7" s="1">
        <v>44533.402881944443</v>
      </c>
      <c r="AJ7">
        <v>758</v>
      </c>
      <c r="AK7">
        <v>0</v>
      </c>
      <c r="AL7">
        <v>0</v>
      </c>
      <c r="AM7">
        <v>0</v>
      </c>
      <c r="AN7">
        <v>27</v>
      </c>
      <c r="AO7">
        <v>0</v>
      </c>
      <c r="AP7">
        <v>42</v>
      </c>
      <c r="AQ7">
        <v>0</v>
      </c>
      <c r="AR7">
        <v>0</v>
      </c>
      <c r="AS7">
        <v>0</v>
      </c>
      <c r="AT7" t="s">
        <v>88</v>
      </c>
      <c r="AU7" t="s">
        <v>88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A7" t="s">
        <v>88</v>
      </c>
      <c r="BB7" t="s">
        <v>88</v>
      </c>
      <c r="BC7" t="s">
        <v>88</v>
      </c>
      <c r="BD7" t="s">
        <v>88</v>
      </c>
      <c r="BE7" t="s">
        <v>88</v>
      </c>
    </row>
    <row r="8" spans="1:57">
      <c r="A8" t="s">
        <v>109</v>
      </c>
      <c r="B8" t="s">
        <v>80</v>
      </c>
      <c r="C8" t="s">
        <v>110</v>
      </c>
      <c r="D8" t="s">
        <v>82</v>
      </c>
      <c r="E8" s="2" t="str">
        <f>HYPERLINK("capsilon://?command=openfolder&amp;siteaddress=FAM.docvelocity-na8.net&amp;folderid=FX9164FFF2-0BBA-DEEB-9574-31042941DFFC","FX21119157")</f>
        <v>FX21119157</v>
      </c>
      <c r="F8" t="s">
        <v>19</v>
      </c>
      <c r="G8" t="s">
        <v>19</v>
      </c>
      <c r="H8" t="s">
        <v>83</v>
      </c>
      <c r="I8" t="s">
        <v>111</v>
      </c>
      <c r="J8">
        <v>111</v>
      </c>
      <c r="K8" t="s">
        <v>85</v>
      </c>
      <c r="L8" t="s">
        <v>86</v>
      </c>
      <c r="M8" t="s">
        <v>87</v>
      </c>
      <c r="N8">
        <v>2</v>
      </c>
      <c r="O8" s="1">
        <v>44533.33965277778</v>
      </c>
      <c r="P8" s="1">
        <v>44533.448541666665</v>
      </c>
      <c r="Q8">
        <v>5383</v>
      </c>
      <c r="R8">
        <v>4025</v>
      </c>
      <c r="S8" t="b">
        <v>0</v>
      </c>
      <c r="T8" t="s">
        <v>88</v>
      </c>
      <c r="U8" t="b">
        <v>1</v>
      </c>
      <c r="V8" t="s">
        <v>89</v>
      </c>
      <c r="W8" s="1">
        <v>44533.426678240743</v>
      </c>
      <c r="X8">
        <v>2859</v>
      </c>
      <c r="Y8">
        <v>131</v>
      </c>
      <c r="Z8">
        <v>0</v>
      </c>
      <c r="AA8">
        <v>131</v>
      </c>
      <c r="AB8">
        <v>0</v>
      </c>
      <c r="AC8">
        <v>111</v>
      </c>
      <c r="AD8">
        <v>-20</v>
      </c>
      <c r="AE8">
        <v>0</v>
      </c>
      <c r="AF8">
        <v>0</v>
      </c>
      <c r="AG8">
        <v>0</v>
      </c>
      <c r="AH8" t="s">
        <v>99</v>
      </c>
      <c r="AI8" s="1">
        <v>44533.448541666665</v>
      </c>
      <c r="AJ8">
        <v>36</v>
      </c>
      <c r="AK8">
        <v>0</v>
      </c>
      <c r="AL8">
        <v>0</v>
      </c>
      <c r="AM8">
        <v>0</v>
      </c>
      <c r="AN8">
        <v>0</v>
      </c>
      <c r="AO8">
        <v>0</v>
      </c>
      <c r="AP8">
        <v>-20</v>
      </c>
      <c r="AQ8">
        <v>0</v>
      </c>
      <c r="AR8">
        <v>0</v>
      </c>
      <c r="AS8">
        <v>0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</row>
    <row r="9" spans="1:57">
      <c r="A9" t="s">
        <v>112</v>
      </c>
      <c r="B9" t="s">
        <v>80</v>
      </c>
      <c r="C9" t="s">
        <v>113</v>
      </c>
      <c r="D9" t="s">
        <v>82</v>
      </c>
      <c r="E9" s="2" t="str">
        <f>HYPERLINK("capsilon://?command=openfolder&amp;siteaddress=FAM.docvelocity-na8.net&amp;folderid=FXCBC13D51-DA69-D6AC-3BF2-563B9844C95A","FX211114604")</f>
        <v>FX211114604</v>
      </c>
      <c r="F9" t="s">
        <v>19</v>
      </c>
      <c r="G9" t="s">
        <v>19</v>
      </c>
      <c r="H9" t="s">
        <v>83</v>
      </c>
      <c r="I9" t="s">
        <v>114</v>
      </c>
      <c r="J9">
        <v>266</v>
      </c>
      <c r="K9" t="s">
        <v>85</v>
      </c>
      <c r="L9" t="s">
        <v>86</v>
      </c>
      <c r="M9" t="s">
        <v>87</v>
      </c>
      <c r="N9">
        <v>2</v>
      </c>
      <c r="O9" s="1">
        <v>44533.343576388892</v>
      </c>
      <c r="P9" s="1">
        <v>44533.421203703707</v>
      </c>
      <c r="Q9">
        <v>5129</v>
      </c>
      <c r="R9">
        <v>1578</v>
      </c>
      <c r="S9" t="b">
        <v>0</v>
      </c>
      <c r="T9" t="s">
        <v>88</v>
      </c>
      <c r="U9" t="b">
        <v>1</v>
      </c>
      <c r="V9" t="s">
        <v>98</v>
      </c>
      <c r="W9" s="1">
        <v>44533.404027777775</v>
      </c>
      <c r="X9">
        <v>613</v>
      </c>
      <c r="Y9">
        <v>81</v>
      </c>
      <c r="Z9">
        <v>0</v>
      </c>
      <c r="AA9">
        <v>81</v>
      </c>
      <c r="AB9">
        <v>133</v>
      </c>
      <c r="AC9">
        <v>17</v>
      </c>
      <c r="AD9">
        <v>185</v>
      </c>
      <c r="AE9">
        <v>0</v>
      </c>
      <c r="AF9">
        <v>0</v>
      </c>
      <c r="AG9">
        <v>0</v>
      </c>
      <c r="AH9" t="s">
        <v>106</v>
      </c>
      <c r="AI9" s="1">
        <v>44533.421203703707</v>
      </c>
      <c r="AJ9">
        <v>965</v>
      </c>
      <c r="AK9">
        <v>1</v>
      </c>
      <c r="AL9">
        <v>0</v>
      </c>
      <c r="AM9">
        <v>1</v>
      </c>
      <c r="AN9">
        <v>133</v>
      </c>
      <c r="AO9">
        <v>1</v>
      </c>
      <c r="AP9">
        <v>184</v>
      </c>
      <c r="AQ9">
        <v>0</v>
      </c>
      <c r="AR9">
        <v>0</v>
      </c>
      <c r="AS9">
        <v>0</v>
      </c>
      <c r="AT9" t="s">
        <v>88</v>
      </c>
      <c r="AU9" t="s">
        <v>88</v>
      </c>
      <c r="AV9" t="s">
        <v>88</v>
      </c>
      <c r="AW9" t="s">
        <v>88</v>
      </c>
      <c r="AX9" t="s">
        <v>88</v>
      </c>
      <c r="AY9" t="s">
        <v>88</v>
      </c>
      <c r="AZ9" t="s">
        <v>88</v>
      </c>
      <c r="BA9" t="s">
        <v>88</v>
      </c>
      <c r="BB9" t="s">
        <v>88</v>
      </c>
      <c r="BC9" t="s">
        <v>88</v>
      </c>
      <c r="BD9" t="s">
        <v>88</v>
      </c>
      <c r="BE9" t="s">
        <v>88</v>
      </c>
    </row>
    <row r="10" spans="1:57">
      <c r="A10" t="s">
        <v>115</v>
      </c>
      <c r="B10" t="s">
        <v>80</v>
      </c>
      <c r="C10" t="s">
        <v>116</v>
      </c>
      <c r="D10" t="s">
        <v>82</v>
      </c>
      <c r="E10" s="2" t="str">
        <f>HYPERLINK("capsilon://?command=openfolder&amp;siteaddress=FAM.docvelocity-na8.net&amp;folderid=FXEAACDBC1-A8C2-C659-3CC6-0F1B56BAAC8A","FX211112774")</f>
        <v>FX211112774</v>
      </c>
      <c r="F10" t="s">
        <v>19</v>
      </c>
      <c r="G10" t="s">
        <v>19</v>
      </c>
      <c r="H10" t="s">
        <v>83</v>
      </c>
      <c r="I10" t="s">
        <v>117</v>
      </c>
      <c r="J10">
        <v>35</v>
      </c>
      <c r="K10" t="s">
        <v>85</v>
      </c>
      <c r="L10" t="s">
        <v>86</v>
      </c>
      <c r="M10" t="s">
        <v>87</v>
      </c>
      <c r="N10">
        <v>1</v>
      </c>
      <c r="O10" s="1">
        <v>44533.493194444447</v>
      </c>
      <c r="P10" s="1">
        <v>44533.511099537034</v>
      </c>
      <c r="Q10">
        <v>959</v>
      </c>
      <c r="R10">
        <v>588</v>
      </c>
      <c r="S10" t="b">
        <v>0</v>
      </c>
      <c r="T10" t="s">
        <v>88</v>
      </c>
      <c r="U10" t="b">
        <v>0</v>
      </c>
      <c r="V10" t="s">
        <v>118</v>
      </c>
      <c r="W10" s="1">
        <v>44533.511099537034</v>
      </c>
      <c r="X10">
        <v>345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35</v>
      </c>
      <c r="AE10">
        <v>30</v>
      </c>
      <c r="AF10">
        <v>0</v>
      </c>
      <c r="AG10">
        <v>4</v>
      </c>
      <c r="AH10" t="s">
        <v>88</v>
      </c>
      <c r="AI10" t="s">
        <v>88</v>
      </c>
      <c r="AJ10" t="s">
        <v>88</v>
      </c>
      <c r="AK10" t="s">
        <v>88</v>
      </c>
      <c r="AL10" t="s">
        <v>88</v>
      </c>
      <c r="AM10" t="s">
        <v>88</v>
      </c>
      <c r="AN10" t="s">
        <v>88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</row>
    <row r="11" spans="1:57">
      <c r="A11" t="s">
        <v>119</v>
      </c>
      <c r="B11" t="s">
        <v>80</v>
      </c>
      <c r="C11" t="s">
        <v>116</v>
      </c>
      <c r="D11" t="s">
        <v>82</v>
      </c>
      <c r="E11" s="2" t="str">
        <f>HYPERLINK("capsilon://?command=openfolder&amp;siteaddress=FAM.docvelocity-na8.net&amp;folderid=FXEAACDBC1-A8C2-C659-3CC6-0F1B56BAAC8A","FX211112774")</f>
        <v>FX211112774</v>
      </c>
      <c r="F11" t="s">
        <v>19</v>
      </c>
      <c r="G11" t="s">
        <v>19</v>
      </c>
      <c r="H11" t="s">
        <v>83</v>
      </c>
      <c r="I11" t="s">
        <v>120</v>
      </c>
      <c r="J11">
        <v>28</v>
      </c>
      <c r="K11" t="s">
        <v>85</v>
      </c>
      <c r="L11" t="s">
        <v>86</v>
      </c>
      <c r="M11" t="s">
        <v>87</v>
      </c>
      <c r="N11">
        <v>1</v>
      </c>
      <c r="O11" s="1">
        <v>44533.493645833332</v>
      </c>
      <c r="P11" s="1">
        <v>44533.507094907407</v>
      </c>
      <c r="Q11">
        <v>757</v>
      </c>
      <c r="R11">
        <v>405</v>
      </c>
      <c r="S11" t="b">
        <v>0</v>
      </c>
      <c r="T11" t="s">
        <v>88</v>
      </c>
      <c r="U11" t="b">
        <v>0</v>
      </c>
      <c r="V11" t="s">
        <v>118</v>
      </c>
      <c r="W11" s="1">
        <v>44533.507094907407</v>
      </c>
      <c r="X11">
        <v>217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28</v>
      </c>
      <c r="AE11">
        <v>21</v>
      </c>
      <c r="AF11">
        <v>0</v>
      </c>
      <c r="AG11">
        <v>2</v>
      </c>
      <c r="AH11" t="s">
        <v>88</v>
      </c>
      <c r="AI11" t="s">
        <v>88</v>
      </c>
      <c r="AJ11" t="s">
        <v>88</v>
      </c>
      <c r="AK11" t="s">
        <v>88</v>
      </c>
      <c r="AL11" t="s">
        <v>88</v>
      </c>
      <c r="AM11" t="s">
        <v>88</v>
      </c>
      <c r="AN11" t="s">
        <v>88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 t="s">
        <v>88</v>
      </c>
      <c r="BD11" t="s">
        <v>88</v>
      </c>
      <c r="BE11" t="s">
        <v>88</v>
      </c>
    </row>
    <row r="12" spans="1:57">
      <c r="A12" t="s">
        <v>121</v>
      </c>
      <c r="B12" t="s">
        <v>80</v>
      </c>
      <c r="C12" t="s">
        <v>116</v>
      </c>
      <c r="D12" t="s">
        <v>82</v>
      </c>
      <c r="E12" s="2" t="str">
        <f>HYPERLINK("capsilon://?command=openfolder&amp;siteaddress=FAM.docvelocity-na8.net&amp;folderid=FXEAACDBC1-A8C2-C659-3CC6-0F1B56BAAC8A","FX211112774")</f>
        <v>FX211112774</v>
      </c>
      <c r="F12" t="s">
        <v>19</v>
      </c>
      <c r="G12" t="s">
        <v>19</v>
      </c>
      <c r="H12" t="s">
        <v>83</v>
      </c>
      <c r="I12" t="s">
        <v>122</v>
      </c>
      <c r="J12">
        <v>47</v>
      </c>
      <c r="K12" t="s">
        <v>85</v>
      </c>
      <c r="L12" t="s">
        <v>86</v>
      </c>
      <c r="M12" t="s">
        <v>87</v>
      </c>
      <c r="N12">
        <v>1</v>
      </c>
      <c r="O12" s="1">
        <v>44533.493680555555</v>
      </c>
      <c r="P12" s="1">
        <v>44533.513113425928</v>
      </c>
      <c r="Q12">
        <v>1416</v>
      </c>
      <c r="R12">
        <v>263</v>
      </c>
      <c r="S12" t="b">
        <v>0</v>
      </c>
      <c r="T12" t="s">
        <v>88</v>
      </c>
      <c r="U12" t="b">
        <v>0</v>
      </c>
      <c r="V12" t="s">
        <v>118</v>
      </c>
      <c r="W12" s="1">
        <v>44533.513113425928</v>
      </c>
      <c r="X12">
        <v>173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47</v>
      </c>
      <c r="AE12">
        <v>42</v>
      </c>
      <c r="AF12">
        <v>0</v>
      </c>
      <c r="AG12">
        <v>4</v>
      </c>
      <c r="AH12" t="s">
        <v>88</v>
      </c>
      <c r="AI12" t="s">
        <v>88</v>
      </c>
      <c r="AJ12" t="s">
        <v>88</v>
      </c>
      <c r="AK12" t="s">
        <v>88</v>
      </c>
      <c r="AL12" t="s">
        <v>88</v>
      </c>
      <c r="AM12" t="s">
        <v>88</v>
      </c>
      <c r="AN12" t="s">
        <v>88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88</v>
      </c>
      <c r="AW12" t="s">
        <v>88</v>
      </c>
      <c r="AX12" t="s">
        <v>88</v>
      </c>
      <c r="AY12" t="s">
        <v>88</v>
      </c>
      <c r="AZ12" t="s">
        <v>88</v>
      </c>
      <c r="BA12" t="s">
        <v>88</v>
      </c>
      <c r="BB12" t="s">
        <v>88</v>
      </c>
      <c r="BC12" t="s">
        <v>88</v>
      </c>
      <c r="BD12" t="s">
        <v>88</v>
      </c>
      <c r="BE12" t="s">
        <v>88</v>
      </c>
    </row>
    <row r="13" spans="1:57">
      <c r="A13" t="s">
        <v>123</v>
      </c>
      <c r="B13" t="s">
        <v>80</v>
      </c>
      <c r="C13" t="s">
        <v>124</v>
      </c>
      <c r="D13" t="s">
        <v>82</v>
      </c>
      <c r="E13" s="2" t="str">
        <f>HYPERLINK("capsilon://?command=openfolder&amp;siteaddress=FAM.docvelocity-na8.net&amp;folderid=FX259A3DEE-9738-99DF-C516-9E627600AED0","FX21122506")</f>
        <v>FX21122506</v>
      </c>
      <c r="F13" t="s">
        <v>19</v>
      </c>
      <c r="G13" t="s">
        <v>19</v>
      </c>
      <c r="H13" t="s">
        <v>83</v>
      </c>
      <c r="I13" t="s">
        <v>125</v>
      </c>
      <c r="J13">
        <v>30</v>
      </c>
      <c r="K13" t="s">
        <v>85</v>
      </c>
      <c r="L13" t="s">
        <v>86</v>
      </c>
      <c r="M13" t="s">
        <v>87</v>
      </c>
      <c r="N13">
        <v>2</v>
      </c>
      <c r="O13" s="1">
        <v>44533.493900462963</v>
      </c>
      <c r="P13" s="1">
        <v>44533.501620370371</v>
      </c>
      <c r="Q13">
        <v>475</v>
      </c>
      <c r="R13">
        <v>192</v>
      </c>
      <c r="S13" t="b">
        <v>0</v>
      </c>
      <c r="T13" t="s">
        <v>88</v>
      </c>
      <c r="U13" t="b">
        <v>0</v>
      </c>
      <c r="V13" t="s">
        <v>126</v>
      </c>
      <c r="W13" s="1">
        <v>44533.495381944442</v>
      </c>
      <c r="X13">
        <v>58</v>
      </c>
      <c r="Y13">
        <v>9</v>
      </c>
      <c r="Z13">
        <v>0</v>
      </c>
      <c r="AA13">
        <v>9</v>
      </c>
      <c r="AB13">
        <v>0</v>
      </c>
      <c r="AC13">
        <v>3</v>
      </c>
      <c r="AD13">
        <v>21</v>
      </c>
      <c r="AE13">
        <v>0</v>
      </c>
      <c r="AF13">
        <v>0</v>
      </c>
      <c r="AG13">
        <v>0</v>
      </c>
      <c r="AH13" t="s">
        <v>90</v>
      </c>
      <c r="AI13" s="1">
        <v>44533.501620370371</v>
      </c>
      <c r="AJ13">
        <v>134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21</v>
      </c>
      <c r="AQ13">
        <v>0</v>
      </c>
      <c r="AR13">
        <v>0</v>
      </c>
      <c r="AS13">
        <v>0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 t="s">
        <v>88</v>
      </c>
      <c r="BC13" t="s">
        <v>88</v>
      </c>
      <c r="BD13" t="s">
        <v>88</v>
      </c>
      <c r="BE13" t="s">
        <v>88</v>
      </c>
    </row>
    <row r="14" spans="1:57">
      <c r="A14" t="s">
        <v>127</v>
      </c>
      <c r="B14" t="s">
        <v>80</v>
      </c>
      <c r="C14" t="s">
        <v>116</v>
      </c>
      <c r="D14" t="s">
        <v>82</v>
      </c>
      <c r="E14" s="2" t="str">
        <f>HYPERLINK("capsilon://?command=openfolder&amp;siteaddress=FAM.docvelocity-na8.net&amp;folderid=FXEAACDBC1-A8C2-C659-3CC6-0F1B56BAAC8A","FX211112774")</f>
        <v>FX211112774</v>
      </c>
      <c r="F14" t="s">
        <v>19</v>
      </c>
      <c r="G14" t="s">
        <v>19</v>
      </c>
      <c r="H14" t="s">
        <v>83</v>
      </c>
      <c r="I14" t="s">
        <v>128</v>
      </c>
      <c r="J14">
        <v>28</v>
      </c>
      <c r="K14" t="s">
        <v>85</v>
      </c>
      <c r="L14" t="s">
        <v>86</v>
      </c>
      <c r="M14" t="s">
        <v>87</v>
      </c>
      <c r="N14">
        <v>1</v>
      </c>
      <c r="O14" s="1">
        <v>44533.493969907409</v>
      </c>
      <c r="P14" s="1">
        <v>44533.538368055553</v>
      </c>
      <c r="Q14">
        <v>3523</v>
      </c>
      <c r="R14">
        <v>313</v>
      </c>
      <c r="S14" t="b">
        <v>0</v>
      </c>
      <c r="T14" t="s">
        <v>88</v>
      </c>
      <c r="U14" t="b">
        <v>0</v>
      </c>
      <c r="V14" t="s">
        <v>118</v>
      </c>
      <c r="W14" s="1">
        <v>44533.538368055553</v>
      </c>
      <c r="X14">
        <v>111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28</v>
      </c>
      <c r="AE14">
        <v>21</v>
      </c>
      <c r="AF14">
        <v>0</v>
      </c>
      <c r="AG14">
        <v>2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</row>
    <row r="15" spans="1:57">
      <c r="A15" t="s">
        <v>129</v>
      </c>
      <c r="B15" t="s">
        <v>80</v>
      </c>
      <c r="C15" t="s">
        <v>116</v>
      </c>
      <c r="D15" t="s">
        <v>82</v>
      </c>
      <c r="E15" s="2" t="str">
        <f>HYPERLINK("capsilon://?command=openfolder&amp;siteaddress=FAM.docvelocity-na8.net&amp;folderid=FXEAACDBC1-A8C2-C659-3CC6-0F1B56BAAC8A","FX211112774")</f>
        <v>FX211112774</v>
      </c>
      <c r="F15" t="s">
        <v>19</v>
      </c>
      <c r="G15" t="s">
        <v>19</v>
      </c>
      <c r="H15" t="s">
        <v>83</v>
      </c>
      <c r="I15" t="s">
        <v>120</v>
      </c>
      <c r="J15">
        <v>56</v>
      </c>
      <c r="K15" t="s">
        <v>85</v>
      </c>
      <c r="L15" t="s">
        <v>86</v>
      </c>
      <c r="M15" t="s">
        <v>87</v>
      </c>
      <c r="N15">
        <v>2</v>
      </c>
      <c r="O15" s="1">
        <v>44533.507627314815</v>
      </c>
      <c r="P15" s="1">
        <v>44533.561736111114</v>
      </c>
      <c r="Q15">
        <v>4000</v>
      </c>
      <c r="R15">
        <v>675</v>
      </c>
      <c r="S15" t="b">
        <v>0</v>
      </c>
      <c r="T15" t="s">
        <v>88</v>
      </c>
      <c r="U15" t="b">
        <v>1</v>
      </c>
      <c r="V15" t="s">
        <v>118</v>
      </c>
      <c r="W15" s="1">
        <v>44533.517546296294</v>
      </c>
      <c r="X15">
        <v>382</v>
      </c>
      <c r="Y15">
        <v>42</v>
      </c>
      <c r="Z15">
        <v>0</v>
      </c>
      <c r="AA15">
        <v>42</v>
      </c>
      <c r="AB15">
        <v>0</v>
      </c>
      <c r="AC15">
        <v>33</v>
      </c>
      <c r="AD15">
        <v>14</v>
      </c>
      <c r="AE15">
        <v>0</v>
      </c>
      <c r="AF15">
        <v>0</v>
      </c>
      <c r="AG15">
        <v>0</v>
      </c>
      <c r="AH15" t="s">
        <v>130</v>
      </c>
      <c r="AI15" s="1">
        <v>44533.561736111114</v>
      </c>
      <c r="AJ15">
        <v>239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14</v>
      </c>
      <c r="AQ15">
        <v>0</v>
      </c>
      <c r="AR15">
        <v>0</v>
      </c>
      <c r="AS15">
        <v>0</v>
      </c>
      <c r="AT15" t="s">
        <v>88</v>
      </c>
      <c r="AU15" t="s">
        <v>88</v>
      </c>
      <c r="AV15" t="s">
        <v>88</v>
      </c>
      <c r="AW15" t="s">
        <v>88</v>
      </c>
      <c r="AX15" t="s">
        <v>88</v>
      </c>
      <c r="AY15" t="s">
        <v>88</v>
      </c>
      <c r="AZ15" t="s">
        <v>88</v>
      </c>
      <c r="BA15" t="s">
        <v>88</v>
      </c>
      <c r="BB15" t="s">
        <v>88</v>
      </c>
      <c r="BC15" t="s">
        <v>88</v>
      </c>
      <c r="BD15" t="s">
        <v>88</v>
      </c>
      <c r="BE15" t="s">
        <v>88</v>
      </c>
    </row>
    <row r="16" spans="1:57">
      <c r="A16" t="s">
        <v>131</v>
      </c>
      <c r="B16" t="s">
        <v>80</v>
      </c>
      <c r="C16" t="s">
        <v>116</v>
      </c>
      <c r="D16" t="s">
        <v>82</v>
      </c>
      <c r="E16" s="2" t="str">
        <f>HYPERLINK("capsilon://?command=openfolder&amp;siteaddress=FAM.docvelocity-na8.net&amp;folderid=FXEAACDBC1-A8C2-C659-3CC6-0F1B56BAAC8A","FX211112774")</f>
        <v>FX211112774</v>
      </c>
      <c r="F16" t="s">
        <v>19</v>
      </c>
      <c r="G16" t="s">
        <v>19</v>
      </c>
      <c r="H16" t="s">
        <v>83</v>
      </c>
      <c r="I16" t="s">
        <v>117</v>
      </c>
      <c r="J16">
        <v>146</v>
      </c>
      <c r="K16" t="s">
        <v>85</v>
      </c>
      <c r="L16" t="s">
        <v>86</v>
      </c>
      <c r="M16" t="s">
        <v>87</v>
      </c>
      <c r="N16">
        <v>2</v>
      </c>
      <c r="O16" s="1">
        <v>44533.512303240743</v>
      </c>
      <c r="P16" s="1">
        <v>44533.568738425929</v>
      </c>
      <c r="Q16">
        <v>2585</v>
      </c>
      <c r="R16">
        <v>2291</v>
      </c>
      <c r="S16" t="b">
        <v>0</v>
      </c>
      <c r="T16" t="s">
        <v>88</v>
      </c>
      <c r="U16" t="b">
        <v>1</v>
      </c>
      <c r="V16" t="s">
        <v>118</v>
      </c>
      <c r="W16" s="1">
        <v>44533.53707175926</v>
      </c>
      <c r="X16">
        <v>1687</v>
      </c>
      <c r="Y16">
        <v>240</v>
      </c>
      <c r="Z16">
        <v>0</v>
      </c>
      <c r="AA16">
        <v>240</v>
      </c>
      <c r="AB16">
        <v>0</v>
      </c>
      <c r="AC16">
        <v>207</v>
      </c>
      <c r="AD16">
        <v>-94</v>
      </c>
      <c r="AE16">
        <v>0</v>
      </c>
      <c r="AF16">
        <v>0</v>
      </c>
      <c r="AG16">
        <v>0</v>
      </c>
      <c r="AH16" t="s">
        <v>130</v>
      </c>
      <c r="AI16" s="1">
        <v>44533.568738425929</v>
      </c>
      <c r="AJ16">
        <v>604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-95</v>
      </c>
      <c r="AQ16">
        <v>0</v>
      </c>
      <c r="AR16">
        <v>0</v>
      </c>
      <c r="AS16">
        <v>0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Y16" t="s">
        <v>88</v>
      </c>
      <c r="AZ16" t="s">
        <v>88</v>
      </c>
      <c r="BA16" t="s">
        <v>88</v>
      </c>
      <c r="BB16" t="s">
        <v>88</v>
      </c>
      <c r="BC16" t="s">
        <v>88</v>
      </c>
      <c r="BD16" t="s">
        <v>88</v>
      </c>
      <c r="BE16" t="s">
        <v>88</v>
      </c>
    </row>
    <row r="17" spans="1:57">
      <c r="A17" t="s">
        <v>132</v>
      </c>
      <c r="B17" t="s">
        <v>80</v>
      </c>
      <c r="C17" t="s">
        <v>116</v>
      </c>
      <c r="D17" t="s">
        <v>82</v>
      </c>
      <c r="E17" s="2" t="str">
        <f>HYPERLINK("capsilon://?command=openfolder&amp;siteaddress=FAM.docvelocity-na8.net&amp;folderid=FXEAACDBC1-A8C2-C659-3CC6-0F1B56BAAC8A","FX211112774")</f>
        <v>FX211112774</v>
      </c>
      <c r="F17" t="s">
        <v>19</v>
      </c>
      <c r="G17" t="s">
        <v>19</v>
      </c>
      <c r="H17" t="s">
        <v>83</v>
      </c>
      <c r="I17" t="s">
        <v>122</v>
      </c>
      <c r="J17">
        <v>149</v>
      </c>
      <c r="K17" t="s">
        <v>85</v>
      </c>
      <c r="L17" t="s">
        <v>86</v>
      </c>
      <c r="M17" t="s">
        <v>87</v>
      </c>
      <c r="N17">
        <v>2</v>
      </c>
      <c r="O17" s="1">
        <v>44533.514363425929</v>
      </c>
      <c r="P17" s="1">
        <v>44533.575428240743</v>
      </c>
      <c r="Q17">
        <v>3406</v>
      </c>
      <c r="R17">
        <v>1870</v>
      </c>
      <c r="S17" t="b">
        <v>0</v>
      </c>
      <c r="T17" t="s">
        <v>88</v>
      </c>
      <c r="U17" t="b">
        <v>1</v>
      </c>
      <c r="V17" t="s">
        <v>133</v>
      </c>
      <c r="W17" s="1">
        <v>44533.548368055555</v>
      </c>
      <c r="X17">
        <v>1208</v>
      </c>
      <c r="Y17">
        <v>200</v>
      </c>
      <c r="Z17">
        <v>0</v>
      </c>
      <c r="AA17">
        <v>200</v>
      </c>
      <c r="AB17">
        <v>0</v>
      </c>
      <c r="AC17">
        <v>170</v>
      </c>
      <c r="AD17">
        <v>-51</v>
      </c>
      <c r="AE17">
        <v>0</v>
      </c>
      <c r="AF17">
        <v>0</v>
      </c>
      <c r="AG17">
        <v>0</v>
      </c>
      <c r="AH17" t="s">
        <v>130</v>
      </c>
      <c r="AI17" s="1">
        <v>44533.575428240743</v>
      </c>
      <c r="AJ17">
        <v>577</v>
      </c>
      <c r="AK17">
        <v>3</v>
      </c>
      <c r="AL17">
        <v>0</v>
      </c>
      <c r="AM17">
        <v>3</v>
      </c>
      <c r="AN17">
        <v>0</v>
      </c>
      <c r="AO17">
        <v>3</v>
      </c>
      <c r="AP17">
        <v>-54</v>
      </c>
      <c r="AQ17">
        <v>0</v>
      </c>
      <c r="AR17">
        <v>0</v>
      </c>
      <c r="AS17">
        <v>0</v>
      </c>
      <c r="AT17" t="s">
        <v>88</v>
      </c>
      <c r="AU17" t="s">
        <v>88</v>
      </c>
      <c r="AV17" t="s">
        <v>88</v>
      </c>
      <c r="AW17" t="s">
        <v>88</v>
      </c>
      <c r="AX17" t="s">
        <v>88</v>
      </c>
      <c r="AY17" t="s">
        <v>88</v>
      </c>
      <c r="AZ17" t="s">
        <v>88</v>
      </c>
      <c r="BA17" t="s">
        <v>88</v>
      </c>
      <c r="BB17" t="s">
        <v>88</v>
      </c>
      <c r="BC17" t="s">
        <v>88</v>
      </c>
      <c r="BD17" t="s">
        <v>88</v>
      </c>
      <c r="BE17" t="s">
        <v>88</v>
      </c>
    </row>
    <row r="18" spans="1:57">
      <c r="A18" t="s">
        <v>134</v>
      </c>
      <c r="B18" t="s">
        <v>80</v>
      </c>
      <c r="C18" t="s">
        <v>116</v>
      </c>
      <c r="D18" t="s">
        <v>82</v>
      </c>
      <c r="E18" s="2" t="str">
        <f>HYPERLINK("capsilon://?command=openfolder&amp;siteaddress=FAM.docvelocity-na8.net&amp;folderid=FXEAACDBC1-A8C2-C659-3CC6-0F1B56BAAC8A","FX211112774")</f>
        <v>FX211112774</v>
      </c>
      <c r="F18" t="s">
        <v>19</v>
      </c>
      <c r="G18" t="s">
        <v>19</v>
      </c>
      <c r="H18" t="s">
        <v>83</v>
      </c>
      <c r="I18" t="s">
        <v>128</v>
      </c>
      <c r="J18">
        <v>56</v>
      </c>
      <c r="K18" t="s">
        <v>85</v>
      </c>
      <c r="L18" t="s">
        <v>86</v>
      </c>
      <c r="M18" t="s">
        <v>87</v>
      </c>
      <c r="N18">
        <v>2</v>
      </c>
      <c r="O18" s="1">
        <v>44533.538784722223</v>
      </c>
      <c r="P18" s="1">
        <v>44533.578634259262</v>
      </c>
      <c r="Q18">
        <v>2544</v>
      </c>
      <c r="R18">
        <v>899</v>
      </c>
      <c r="S18" t="b">
        <v>0</v>
      </c>
      <c r="T18" t="s">
        <v>88</v>
      </c>
      <c r="U18" t="b">
        <v>1</v>
      </c>
      <c r="V18" t="s">
        <v>94</v>
      </c>
      <c r="W18" s="1">
        <v>44533.546574074076</v>
      </c>
      <c r="X18">
        <v>614</v>
      </c>
      <c r="Y18">
        <v>42</v>
      </c>
      <c r="Z18">
        <v>0</v>
      </c>
      <c r="AA18">
        <v>42</v>
      </c>
      <c r="AB18">
        <v>0</v>
      </c>
      <c r="AC18">
        <v>31</v>
      </c>
      <c r="AD18">
        <v>14</v>
      </c>
      <c r="AE18">
        <v>0</v>
      </c>
      <c r="AF18">
        <v>0</v>
      </c>
      <c r="AG18">
        <v>0</v>
      </c>
      <c r="AH18" t="s">
        <v>130</v>
      </c>
      <c r="AI18" s="1">
        <v>44533.578634259262</v>
      </c>
      <c r="AJ18">
        <v>276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13</v>
      </c>
      <c r="AQ18">
        <v>0</v>
      </c>
      <c r="AR18">
        <v>0</v>
      </c>
      <c r="AS18">
        <v>0</v>
      </c>
      <c r="AT18" t="s">
        <v>88</v>
      </c>
      <c r="AU18" t="s">
        <v>88</v>
      </c>
      <c r="AV18" t="s">
        <v>88</v>
      </c>
      <c r="AW18" t="s">
        <v>88</v>
      </c>
      <c r="AX18" t="s">
        <v>88</v>
      </c>
      <c r="AY18" t="s">
        <v>88</v>
      </c>
      <c r="AZ18" t="s">
        <v>88</v>
      </c>
      <c r="BA18" t="s">
        <v>88</v>
      </c>
      <c r="BB18" t="s">
        <v>88</v>
      </c>
      <c r="BC18" t="s">
        <v>88</v>
      </c>
      <c r="BD18" t="s">
        <v>88</v>
      </c>
      <c r="BE18" t="s">
        <v>88</v>
      </c>
    </row>
    <row r="19" spans="1:57">
      <c r="A19" t="s">
        <v>135</v>
      </c>
      <c r="B19" t="s">
        <v>80</v>
      </c>
      <c r="C19" t="s">
        <v>136</v>
      </c>
      <c r="D19" t="s">
        <v>82</v>
      </c>
      <c r="E19" s="2" t="str">
        <f>HYPERLINK("capsilon://?command=openfolder&amp;siteaddress=FAM.docvelocity-na8.net&amp;folderid=FX8B1DD431-9D62-9FF5-B0BB-2A8149347855","FX21102981")</f>
        <v>FX21102981</v>
      </c>
      <c r="F19" t="s">
        <v>19</v>
      </c>
      <c r="G19" t="s">
        <v>19</v>
      </c>
      <c r="H19" t="s">
        <v>83</v>
      </c>
      <c r="I19" t="s">
        <v>137</v>
      </c>
      <c r="J19">
        <v>38</v>
      </c>
      <c r="K19" t="s">
        <v>85</v>
      </c>
      <c r="L19" t="s">
        <v>86</v>
      </c>
      <c r="M19" t="s">
        <v>87</v>
      </c>
      <c r="N19">
        <v>1</v>
      </c>
      <c r="O19" s="1">
        <v>44533.539768518516</v>
      </c>
      <c r="P19" s="1">
        <v>44533.632430555554</v>
      </c>
      <c r="Q19">
        <v>6625</v>
      </c>
      <c r="R19">
        <v>1381</v>
      </c>
      <c r="S19" t="b">
        <v>0</v>
      </c>
      <c r="T19" t="s">
        <v>88</v>
      </c>
      <c r="U19" t="b">
        <v>0</v>
      </c>
      <c r="V19" t="s">
        <v>138</v>
      </c>
      <c r="W19" s="1">
        <v>44533.632430555554</v>
      </c>
      <c r="X19">
        <v>1258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38</v>
      </c>
      <c r="AE19">
        <v>33</v>
      </c>
      <c r="AF19">
        <v>0</v>
      </c>
      <c r="AG19">
        <v>45</v>
      </c>
      <c r="AH19" t="s">
        <v>88</v>
      </c>
      <c r="AI19" t="s">
        <v>88</v>
      </c>
      <c r="AJ19" t="s">
        <v>88</v>
      </c>
      <c r="AK19" t="s">
        <v>88</v>
      </c>
      <c r="AL19" t="s">
        <v>88</v>
      </c>
      <c r="AM19" t="s">
        <v>88</v>
      </c>
      <c r="AN19" t="s">
        <v>88</v>
      </c>
      <c r="AO19" t="s">
        <v>88</v>
      </c>
      <c r="AP19" t="s">
        <v>88</v>
      </c>
      <c r="AQ19" t="s">
        <v>88</v>
      </c>
      <c r="AR19" t="s">
        <v>88</v>
      </c>
      <c r="AS19" t="s">
        <v>88</v>
      </c>
      <c r="AT19" t="s">
        <v>88</v>
      </c>
      <c r="AU19" t="s">
        <v>88</v>
      </c>
      <c r="AV19" t="s">
        <v>88</v>
      </c>
      <c r="AW19" t="s">
        <v>88</v>
      </c>
      <c r="AX19" t="s">
        <v>88</v>
      </c>
      <c r="AY19" t="s">
        <v>88</v>
      </c>
      <c r="AZ19" t="s">
        <v>88</v>
      </c>
      <c r="BA19" t="s">
        <v>88</v>
      </c>
      <c r="BB19" t="s">
        <v>88</v>
      </c>
      <c r="BC19" t="s">
        <v>88</v>
      </c>
      <c r="BD19" t="s">
        <v>88</v>
      </c>
      <c r="BE19" t="s">
        <v>88</v>
      </c>
    </row>
    <row r="20" spans="1:57">
      <c r="A20" t="s">
        <v>139</v>
      </c>
      <c r="B20" t="s">
        <v>80</v>
      </c>
      <c r="C20" t="s">
        <v>140</v>
      </c>
      <c r="D20" t="s">
        <v>82</v>
      </c>
      <c r="E20" s="2" t="str">
        <f>HYPERLINK("capsilon://?command=openfolder&amp;siteaddress=FAM.docvelocity-na8.net&amp;folderid=FX4F347B0C-8DE2-928D-3836-F2A6C5FC671F","FX21114501")</f>
        <v>FX21114501</v>
      </c>
      <c r="F20" t="s">
        <v>19</v>
      </c>
      <c r="G20" t="s">
        <v>19</v>
      </c>
      <c r="H20" t="s">
        <v>83</v>
      </c>
      <c r="I20" t="s">
        <v>141</v>
      </c>
      <c r="J20">
        <v>66</v>
      </c>
      <c r="K20" t="s">
        <v>85</v>
      </c>
      <c r="L20" t="s">
        <v>86</v>
      </c>
      <c r="M20" t="s">
        <v>87</v>
      </c>
      <c r="N20">
        <v>2</v>
      </c>
      <c r="O20" s="1">
        <v>44531.417002314818</v>
      </c>
      <c r="P20" s="1">
        <v>44531.446412037039</v>
      </c>
      <c r="Q20">
        <v>1749</v>
      </c>
      <c r="R20">
        <v>792</v>
      </c>
      <c r="S20" t="b">
        <v>0</v>
      </c>
      <c r="T20" t="s">
        <v>88</v>
      </c>
      <c r="U20" t="b">
        <v>0</v>
      </c>
      <c r="V20" t="s">
        <v>142</v>
      </c>
      <c r="W20" s="1">
        <v>44531.422743055555</v>
      </c>
      <c r="X20">
        <v>459</v>
      </c>
      <c r="Y20">
        <v>52</v>
      </c>
      <c r="Z20">
        <v>0</v>
      </c>
      <c r="AA20">
        <v>52</v>
      </c>
      <c r="AB20">
        <v>0</v>
      </c>
      <c r="AC20">
        <v>37</v>
      </c>
      <c r="AD20">
        <v>14</v>
      </c>
      <c r="AE20">
        <v>0</v>
      </c>
      <c r="AF20">
        <v>0</v>
      </c>
      <c r="AG20">
        <v>0</v>
      </c>
      <c r="AH20" t="s">
        <v>106</v>
      </c>
      <c r="AI20" s="1">
        <v>44531.446412037039</v>
      </c>
      <c r="AJ20">
        <v>333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14</v>
      </c>
      <c r="AQ20">
        <v>0</v>
      </c>
      <c r="AR20">
        <v>0</v>
      </c>
      <c r="AS20">
        <v>0</v>
      </c>
      <c r="AT20" t="s">
        <v>88</v>
      </c>
      <c r="AU20" t="s">
        <v>88</v>
      </c>
      <c r="AV20" t="s">
        <v>88</v>
      </c>
      <c r="AW20" t="s">
        <v>88</v>
      </c>
      <c r="AX20" t="s">
        <v>88</v>
      </c>
      <c r="AY20" t="s">
        <v>88</v>
      </c>
      <c r="AZ20" t="s">
        <v>88</v>
      </c>
      <c r="BA20" t="s">
        <v>88</v>
      </c>
      <c r="BB20" t="s">
        <v>88</v>
      </c>
      <c r="BC20" t="s">
        <v>88</v>
      </c>
      <c r="BD20" t="s">
        <v>88</v>
      </c>
      <c r="BE20" t="s">
        <v>88</v>
      </c>
    </row>
    <row r="21" spans="1:57">
      <c r="A21" t="s">
        <v>143</v>
      </c>
      <c r="B21" t="s">
        <v>80</v>
      </c>
      <c r="C21" t="s">
        <v>144</v>
      </c>
      <c r="D21" t="s">
        <v>82</v>
      </c>
      <c r="E21" s="2" t="str">
        <f>HYPERLINK("capsilon://?command=openfolder&amp;siteaddress=FAM.docvelocity-na8.net&amp;folderid=FX5E684337-A19B-34BF-A2A3-5F6BBACFE47F","FX21114392")</f>
        <v>FX21114392</v>
      </c>
      <c r="F21" t="s">
        <v>19</v>
      </c>
      <c r="G21" t="s">
        <v>19</v>
      </c>
      <c r="H21" t="s">
        <v>83</v>
      </c>
      <c r="I21" t="s">
        <v>145</v>
      </c>
      <c r="J21">
        <v>41</v>
      </c>
      <c r="K21" t="s">
        <v>85</v>
      </c>
      <c r="L21" t="s">
        <v>86</v>
      </c>
      <c r="M21" t="s">
        <v>87</v>
      </c>
      <c r="N21">
        <v>1</v>
      </c>
      <c r="O21" s="1">
        <v>44533.586724537039</v>
      </c>
      <c r="P21" s="1">
        <v>44533.661307870374</v>
      </c>
      <c r="Q21">
        <v>6177</v>
      </c>
      <c r="R21">
        <v>267</v>
      </c>
      <c r="S21" t="b">
        <v>0</v>
      </c>
      <c r="T21" t="s">
        <v>88</v>
      </c>
      <c r="U21" t="b">
        <v>0</v>
      </c>
      <c r="V21" t="s">
        <v>118</v>
      </c>
      <c r="W21" s="1">
        <v>44533.661307870374</v>
      </c>
      <c r="X21">
        <v>191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41</v>
      </c>
      <c r="AE21">
        <v>36</v>
      </c>
      <c r="AF21">
        <v>0</v>
      </c>
      <c r="AG21">
        <v>9</v>
      </c>
      <c r="AH21" t="s">
        <v>88</v>
      </c>
      <c r="AI21" t="s">
        <v>88</v>
      </c>
      <c r="AJ21" t="s">
        <v>88</v>
      </c>
      <c r="AK21" t="s">
        <v>88</v>
      </c>
      <c r="AL21" t="s">
        <v>88</v>
      </c>
      <c r="AM21" t="s">
        <v>88</v>
      </c>
      <c r="AN21" t="s">
        <v>88</v>
      </c>
      <c r="AO21" t="s">
        <v>88</v>
      </c>
      <c r="AP21" t="s">
        <v>88</v>
      </c>
      <c r="AQ21" t="s">
        <v>88</v>
      </c>
      <c r="AR21" t="s">
        <v>88</v>
      </c>
      <c r="AS21" t="s">
        <v>88</v>
      </c>
      <c r="AT21" t="s">
        <v>88</v>
      </c>
      <c r="AU21" t="s">
        <v>88</v>
      </c>
      <c r="AV21" t="s">
        <v>88</v>
      </c>
      <c r="AW21" t="s">
        <v>88</v>
      </c>
      <c r="AX21" t="s">
        <v>88</v>
      </c>
      <c r="AY21" t="s">
        <v>88</v>
      </c>
      <c r="AZ21" t="s">
        <v>88</v>
      </c>
      <c r="BA21" t="s">
        <v>88</v>
      </c>
      <c r="BB21" t="s">
        <v>88</v>
      </c>
      <c r="BC21" t="s">
        <v>88</v>
      </c>
      <c r="BD21" t="s">
        <v>88</v>
      </c>
      <c r="BE21" t="s">
        <v>88</v>
      </c>
    </row>
    <row r="22" spans="1:57">
      <c r="A22" t="s">
        <v>146</v>
      </c>
      <c r="B22" t="s">
        <v>80</v>
      </c>
      <c r="C22" t="s">
        <v>147</v>
      </c>
      <c r="D22" t="s">
        <v>82</v>
      </c>
      <c r="E22" s="2" t="str">
        <f>HYPERLINK("capsilon://?command=openfolder&amp;siteaddress=FAM.docvelocity-na8.net&amp;folderid=FX7F23F6B3-2C36-AFE6-ABDB-62AC78BEB63A","FX21112747")</f>
        <v>FX21112747</v>
      </c>
      <c r="F22" t="s">
        <v>19</v>
      </c>
      <c r="G22" t="s">
        <v>19</v>
      </c>
      <c r="H22" t="s">
        <v>83</v>
      </c>
      <c r="I22" t="s">
        <v>148</v>
      </c>
      <c r="J22">
        <v>66</v>
      </c>
      <c r="K22" t="s">
        <v>85</v>
      </c>
      <c r="L22" t="s">
        <v>86</v>
      </c>
      <c r="M22" t="s">
        <v>87</v>
      </c>
      <c r="N22">
        <v>1</v>
      </c>
      <c r="O22" s="1">
        <v>44533.597129629627</v>
      </c>
      <c r="P22" s="1">
        <v>44533.662256944444</v>
      </c>
      <c r="Q22">
        <v>5489</v>
      </c>
      <c r="R22">
        <v>138</v>
      </c>
      <c r="S22" t="b">
        <v>0</v>
      </c>
      <c r="T22" t="s">
        <v>88</v>
      </c>
      <c r="U22" t="b">
        <v>0</v>
      </c>
      <c r="V22" t="s">
        <v>118</v>
      </c>
      <c r="W22" s="1">
        <v>44533.662256944444</v>
      </c>
      <c r="X22">
        <v>81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66</v>
      </c>
      <c r="AE22">
        <v>52</v>
      </c>
      <c r="AF22">
        <v>0</v>
      </c>
      <c r="AG22">
        <v>1</v>
      </c>
      <c r="AH22" t="s">
        <v>88</v>
      </c>
      <c r="AI22" t="s">
        <v>88</v>
      </c>
      <c r="AJ22" t="s">
        <v>88</v>
      </c>
      <c r="AK22" t="s">
        <v>88</v>
      </c>
      <c r="AL22" t="s">
        <v>88</v>
      </c>
      <c r="AM22" t="s">
        <v>88</v>
      </c>
      <c r="AN22" t="s">
        <v>88</v>
      </c>
      <c r="AO22" t="s">
        <v>88</v>
      </c>
      <c r="AP22" t="s">
        <v>88</v>
      </c>
      <c r="AQ22" t="s">
        <v>88</v>
      </c>
      <c r="AR22" t="s">
        <v>88</v>
      </c>
      <c r="AS22" t="s">
        <v>88</v>
      </c>
      <c r="AT22" t="s">
        <v>88</v>
      </c>
      <c r="AU22" t="s">
        <v>88</v>
      </c>
      <c r="AV22" t="s">
        <v>88</v>
      </c>
      <c r="AW22" t="s">
        <v>88</v>
      </c>
      <c r="AX22" t="s">
        <v>88</v>
      </c>
      <c r="AY22" t="s">
        <v>88</v>
      </c>
      <c r="AZ22" t="s">
        <v>88</v>
      </c>
      <c r="BA22" t="s">
        <v>88</v>
      </c>
      <c r="BB22" t="s">
        <v>88</v>
      </c>
      <c r="BC22" t="s">
        <v>88</v>
      </c>
      <c r="BD22" t="s">
        <v>88</v>
      </c>
      <c r="BE22" t="s">
        <v>88</v>
      </c>
    </row>
    <row r="23" spans="1:57">
      <c r="A23" t="s">
        <v>149</v>
      </c>
      <c r="B23" t="s">
        <v>80</v>
      </c>
      <c r="C23" t="s">
        <v>147</v>
      </c>
      <c r="D23" t="s">
        <v>82</v>
      </c>
      <c r="E23" s="2" t="str">
        <f>HYPERLINK("capsilon://?command=openfolder&amp;siteaddress=FAM.docvelocity-na8.net&amp;folderid=FX7F23F6B3-2C36-AFE6-ABDB-62AC78BEB63A","FX21112747")</f>
        <v>FX21112747</v>
      </c>
      <c r="F23" t="s">
        <v>19</v>
      </c>
      <c r="G23" t="s">
        <v>19</v>
      </c>
      <c r="H23" t="s">
        <v>83</v>
      </c>
      <c r="I23" t="s">
        <v>150</v>
      </c>
      <c r="J23">
        <v>72</v>
      </c>
      <c r="K23" t="s">
        <v>85</v>
      </c>
      <c r="L23" t="s">
        <v>86</v>
      </c>
      <c r="M23" t="s">
        <v>87</v>
      </c>
      <c r="N23">
        <v>1</v>
      </c>
      <c r="O23" s="1">
        <v>44533.602372685185</v>
      </c>
      <c r="P23" s="1">
        <v>44533.663113425922</v>
      </c>
      <c r="Q23">
        <v>5138</v>
      </c>
      <c r="R23">
        <v>110</v>
      </c>
      <c r="S23" t="b">
        <v>0</v>
      </c>
      <c r="T23" t="s">
        <v>88</v>
      </c>
      <c r="U23" t="b">
        <v>0</v>
      </c>
      <c r="V23" t="s">
        <v>118</v>
      </c>
      <c r="W23" s="1">
        <v>44533.663113425922</v>
      </c>
      <c r="X23">
        <v>73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72</v>
      </c>
      <c r="AE23">
        <v>67</v>
      </c>
      <c r="AF23">
        <v>0</v>
      </c>
      <c r="AG23">
        <v>2</v>
      </c>
      <c r="AH23" t="s">
        <v>88</v>
      </c>
      <c r="AI23" t="s">
        <v>88</v>
      </c>
      <c r="AJ23" t="s">
        <v>88</v>
      </c>
      <c r="AK23" t="s">
        <v>88</v>
      </c>
      <c r="AL23" t="s">
        <v>88</v>
      </c>
      <c r="AM23" t="s">
        <v>88</v>
      </c>
      <c r="AN23" t="s">
        <v>88</v>
      </c>
      <c r="AO23" t="s">
        <v>88</v>
      </c>
      <c r="AP23" t="s">
        <v>88</v>
      </c>
      <c r="AQ23" t="s">
        <v>88</v>
      </c>
      <c r="AR23" t="s">
        <v>88</v>
      </c>
      <c r="AS23" t="s">
        <v>88</v>
      </c>
      <c r="AT23" t="s">
        <v>88</v>
      </c>
      <c r="AU23" t="s">
        <v>88</v>
      </c>
      <c r="AV23" t="s">
        <v>88</v>
      </c>
      <c r="AW23" t="s">
        <v>88</v>
      </c>
      <c r="AX23" t="s">
        <v>88</v>
      </c>
      <c r="AY23" t="s">
        <v>88</v>
      </c>
      <c r="AZ23" t="s">
        <v>88</v>
      </c>
      <c r="BA23" t="s">
        <v>88</v>
      </c>
      <c r="BB23" t="s">
        <v>88</v>
      </c>
      <c r="BC23" t="s">
        <v>88</v>
      </c>
      <c r="BD23" t="s">
        <v>88</v>
      </c>
      <c r="BE23" t="s">
        <v>88</v>
      </c>
    </row>
    <row r="24" spans="1:57">
      <c r="A24" t="s">
        <v>151</v>
      </c>
      <c r="B24" t="s">
        <v>80</v>
      </c>
      <c r="C24" t="s">
        <v>147</v>
      </c>
      <c r="D24" t="s">
        <v>82</v>
      </c>
      <c r="E24" s="2" t="str">
        <f>HYPERLINK("capsilon://?command=openfolder&amp;siteaddress=FAM.docvelocity-na8.net&amp;folderid=FX7F23F6B3-2C36-AFE6-ABDB-62AC78BEB63A","FX21112747")</f>
        <v>FX21112747</v>
      </c>
      <c r="F24" t="s">
        <v>19</v>
      </c>
      <c r="G24" t="s">
        <v>19</v>
      </c>
      <c r="H24" t="s">
        <v>83</v>
      </c>
      <c r="I24" t="s">
        <v>152</v>
      </c>
      <c r="J24">
        <v>66</v>
      </c>
      <c r="K24" t="s">
        <v>85</v>
      </c>
      <c r="L24" t="s">
        <v>86</v>
      </c>
      <c r="M24" t="s">
        <v>87</v>
      </c>
      <c r="N24">
        <v>1</v>
      </c>
      <c r="O24" s="1">
        <v>44533.605185185188</v>
      </c>
      <c r="P24" s="1">
        <v>44533.663958333331</v>
      </c>
      <c r="Q24">
        <v>4991</v>
      </c>
      <c r="R24">
        <v>87</v>
      </c>
      <c r="S24" t="b">
        <v>0</v>
      </c>
      <c r="T24" t="s">
        <v>88</v>
      </c>
      <c r="U24" t="b">
        <v>0</v>
      </c>
      <c r="V24" t="s">
        <v>118</v>
      </c>
      <c r="W24" s="1">
        <v>44533.663958333331</v>
      </c>
      <c r="X24">
        <v>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66</v>
      </c>
      <c r="AE24">
        <v>52</v>
      </c>
      <c r="AF24">
        <v>0</v>
      </c>
      <c r="AG24">
        <v>1</v>
      </c>
      <c r="AH24" t="s">
        <v>88</v>
      </c>
      <c r="AI24" t="s">
        <v>88</v>
      </c>
      <c r="AJ24" t="s">
        <v>88</v>
      </c>
      <c r="AK24" t="s">
        <v>88</v>
      </c>
      <c r="AL24" t="s">
        <v>88</v>
      </c>
      <c r="AM24" t="s">
        <v>88</v>
      </c>
      <c r="AN24" t="s">
        <v>88</v>
      </c>
      <c r="AO24" t="s">
        <v>88</v>
      </c>
      <c r="AP24" t="s">
        <v>88</v>
      </c>
      <c r="AQ24" t="s">
        <v>88</v>
      </c>
      <c r="AR24" t="s">
        <v>88</v>
      </c>
      <c r="AS24" t="s">
        <v>88</v>
      </c>
      <c r="AT24" t="s">
        <v>88</v>
      </c>
      <c r="AU24" t="s">
        <v>88</v>
      </c>
      <c r="AV24" t="s">
        <v>88</v>
      </c>
      <c r="AW24" t="s">
        <v>88</v>
      </c>
      <c r="AX24" t="s">
        <v>88</v>
      </c>
      <c r="AY24" t="s">
        <v>88</v>
      </c>
      <c r="AZ24" t="s">
        <v>88</v>
      </c>
      <c r="BA24" t="s">
        <v>88</v>
      </c>
      <c r="BB24" t="s">
        <v>88</v>
      </c>
      <c r="BC24" t="s">
        <v>88</v>
      </c>
      <c r="BD24" t="s">
        <v>88</v>
      </c>
      <c r="BE24" t="s">
        <v>88</v>
      </c>
    </row>
    <row r="25" spans="1:57">
      <c r="A25" t="s">
        <v>153</v>
      </c>
      <c r="B25" t="s">
        <v>80</v>
      </c>
      <c r="C25" t="s">
        <v>154</v>
      </c>
      <c r="D25" t="s">
        <v>82</v>
      </c>
      <c r="E25" s="2" t="str">
        <f>HYPERLINK("capsilon://?command=openfolder&amp;siteaddress=FAM.docvelocity-na8.net&amp;folderid=FXA2AAA6D3-81E2-C79E-30F6-4B73107834B0","FX21106202")</f>
        <v>FX21106202</v>
      </c>
      <c r="F25" t="s">
        <v>19</v>
      </c>
      <c r="G25" t="s">
        <v>19</v>
      </c>
      <c r="H25" t="s">
        <v>83</v>
      </c>
      <c r="I25" t="s">
        <v>155</v>
      </c>
      <c r="J25">
        <v>103</v>
      </c>
      <c r="K25" t="s">
        <v>156</v>
      </c>
      <c r="L25" t="s">
        <v>19</v>
      </c>
      <c r="M25" t="s">
        <v>82</v>
      </c>
      <c r="N25">
        <v>0</v>
      </c>
      <c r="O25" s="1">
        <v>44533.617442129631</v>
      </c>
      <c r="P25" s="1">
        <v>44533.627442129633</v>
      </c>
      <c r="Q25">
        <v>844</v>
      </c>
      <c r="R25">
        <v>20</v>
      </c>
      <c r="S25" t="b">
        <v>0</v>
      </c>
      <c r="T25" t="s">
        <v>88</v>
      </c>
      <c r="U25" t="b">
        <v>0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88</v>
      </c>
      <c r="AD25" t="s">
        <v>88</v>
      </c>
      <c r="AE25" t="s">
        <v>88</v>
      </c>
      <c r="AF25" t="s">
        <v>88</v>
      </c>
      <c r="AG25" t="s">
        <v>88</v>
      </c>
      <c r="AH25" t="s">
        <v>88</v>
      </c>
      <c r="AI25" t="s">
        <v>88</v>
      </c>
      <c r="AJ25" t="s">
        <v>88</v>
      </c>
      <c r="AK25" t="s">
        <v>88</v>
      </c>
      <c r="AL25" t="s">
        <v>88</v>
      </c>
      <c r="AM25" t="s">
        <v>88</v>
      </c>
      <c r="AN25" t="s">
        <v>88</v>
      </c>
      <c r="AO25" t="s">
        <v>88</v>
      </c>
      <c r="AP25" t="s">
        <v>88</v>
      </c>
      <c r="AQ25" t="s">
        <v>88</v>
      </c>
      <c r="AR25" t="s">
        <v>88</v>
      </c>
      <c r="AS25" t="s">
        <v>88</v>
      </c>
      <c r="AT25" t="s">
        <v>88</v>
      </c>
      <c r="AU25" t="s">
        <v>88</v>
      </c>
      <c r="AV25" t="s">
        <v>88</v>
      </c>
      <c r="AW25" t="s">
        <v>88</v>
      </c>
      <c r="AX25" t="s">
        <v>88</v>
      </c>
      <c r="AY25" t="s">
        <v>88</v>
      </c>
      <c r="AZ25" t="s">
        <v>88</v>
      </c>
      <c r="BA25" t="s">
        <v>88</v>
      </c>
      <c r="BB25" t="s">
        <v>88</v>
      </c>
      <c r="BC25" t="s">
        <v>88</v>
      </c>
      <c r="BD25" t="s">
        <v>88</v>
      </c>
      <c r="BE25" t="s">
        <v>88</v>
      </c>
    </row>
    <row r="26" spans="1:57">
      <c r="A26" t="s">
        <v>157</v>
      </c>
      <c r="B26" t="s">
        <v>80</v>
      </c>
      <c r="C26" t="s">
        <v>136</v>
      </c>
      <c r="D26" t="s">
        <v>82</v>
      </c>
      <c r="E26" s="2" t="str">
        <f>HYPERLINK("capsilon://?command=openfolder&amp;siteaddress=FAM.docvelocity-na8.net&amp;folderid=FX8B1DD431-9D62-9FF5-B0BB-2A8149347855","FX21102981")</f>
        <v>FX21102981</v>
      </c>
      <c r="F26" t="s">
        <v>19</v>
      </c>
      <c r="G26" t="s">
        <v>19</v>
      </c>
      <c r="H26" t="s">
        <v>83</v>
      </c>
      <c r="I26" t="s">
        <v>137</v>
      </c>
      <c r="J26">
        <v>1446</v>
      </c>
      <c r="K26" t="s">
        <v>85</v>
      </c>
      <c r="L26" t="s">
        <v>86</v>
      </c>
      <c r="M26" t="s">
        <v>87</v>
      </c>
      <c r="N26">
        <v>2</v>
      </c>
      <c r="O26" s="1">
        <v>44533.639537037037</v>
      </c>
      <c r="P26" s="1">
        <v>44533.678078703706</v>
      </c>
      <c r="Q26">
        <v>2049</v>
      </c>
      <c r="R26">
        <v>1281</v>
      </c>
      <c r="S26" t="b">
        <v>0</v>
      </c>
      <c r="T26" t="s">
        <v>88</v>
      </c>
      <c r="U26" t="b">
        <v>1</v>
      </c>
      <c r="V26" t="s">
        <v>133</v>
      </c>
      <c r="W26" s="1">
        <v>44533.66615740741</v>
      </c>
      <c r="X26">
        <v>862</v>
      </c>
      <c r="Y26">
        <v>163</v>
      </c>
      <c r="Z26">
        <v>0</v>
      </c>
      <c r="AA26">
        <v>163</v>
      </c>
      <c r="AB26">
        <v>1113</v>
      </c>
      <c r="AC26">
        <v>86</v>
      </c>
      <c r="AD26">
        <v>1283</v>
      </c>
      <c r="AE26">
        <v>0</v>
      </c>
      <c r="AF26">
        <v>0</v>
      </c>
      <c r="AG26">
        <v>0</v>
      </c>
      <c r="AH26" t="s">
        <v>130</v>
      </c>
      <c r="AI26" s="1">
        <v>44533.678078703706</v>
      </c>
      <c r="AJ26">
        <v>419</v>
      </c>
      <c r="AK26">
        <v>0</v>
      </c>
      <c r="AL26">
        <v>0</v>
      </c>
      <c r="AM26">
        <v>0</v>
      </c>
      <c r="AN26">
        <v>1113</v>
      </c>
      <c r="AO26">
        <v>0</v>
      </c>
      <c r="AP26">
        <v>1283</v>
      </c>
      <c r="AQ26">
        <v>0</v>
      </c>
      <c r="AR26">
        <v>0</v>
      </c>
      <c r="AS26">
        <v>0</v>
      </c>
      <c r="AT26" t="s">
        <v>88</v>
      </c>
      <c r="AU26" t="s">
        <v>88</v>
      </c>
      <c r="AV26" t="s">
        <v>88</v>
      </c>
      <c r="AW26" t="s">
        <v>88</v>
      </c>
      <c r="AX26" t="s">
        <v>88</v>
      </c>
      <c r="AY26" t="s">
        <v>88</v>
      </c>
      <c r="AZ26" t="s">
        <v>88</v>
      </c>
      <c r="BA26" t="s">
        <v>88</v>
      </c>
      <c r="BB26" t="s">
        <v>88</v>
      </c>
      <c r="BC26" t="s">
        <v>88</v>
      </c>
      <c r="BD26" t="s">
        <v>88</v>
      </c>
      <c r="BE26" t="s">
        <v>88</v>
      </c>
    </row>
    <row r="27" spans="1:57">
      <c r="A27" t="s">
        <v>158</v>
      </c>
      <c r="B27" t="s">
        <v>80</v>
      </c>
      <c r="C27" t="s">
        <v>140</v>
      </c>
      <c r="D27" t="s">
        <v>82</v>
      </c>
      <c r="E27" s="2" t="str">
        <f>HYPERLINK("capsilon://?command=openfolder&amp;siteaddress=FAM.docvelocity-na8.net&amp;folderid=FX4F347B0C-8DE2-928D-3836-F2A6C5FC671F","FX21114501")</f>
        <v>FX21114501</v>
      </c>
      <c r="F27" t="s">
        <v>19</v>
      </c>
      <c r="G27" t="s">
        <v>19</v>
      </c>
      <c r="H27" t="s">
        <v>83</v>
      </c>
      <c r="I27" t="s">
        <v>159</v>
      </c>
      <c r="J27">
        <v>30</v>
      </c>
      <c r="K27" t="s">
        <v>85</v>
      </c>
      <c r="L27" t="s">
        <v>86</v>
      </c>
      <c r="M27" t="s">
        <v>87</v>
      </c>
      <c r="N27">
        <v>2</v>
      </c>
      <c r="O27" s="1">
        <v>44533.639907407407</v>
      </c>
      <c r="P27" s="1">
        <v>44533.690752314818</v>
      </c>
      <c r="Q27">
        <v>4251</v>
      </c>
      <c r="R27">
        <v>142</v>
      </c>
      <c r="S27" t="b">
        <v>0</v>
      </c>
      <c r="T27" t="s">
        <v>88</v>
      </c>
      <c r="U27" t="b">
        <v>0</v>
      </c>
      <c r="V27" t="s">
        <v>118</v>
      </c>
      <c r="W27" s="1">
        <v>44533.665023148147</v>
      </c>
      <c r="X27">
        <v>84</v>
      </c>
      <c r="Y27">
        <v>9</v>
      </c>
      <c r="Z27">
        <v>0</v>
      </c>
      <c r="AA27">
        <v>9</v>
      </c>
      <c r="AB27">
        <v>0</v>
      </c>
      <c r="AC27">
        <v>3</v>
      </c>
      <c r="AD27">
        <v>21</v>
      </c>
      <c r="AE27">
        <v>0</v>
      </c>
      <c r="AF27">
        <v>0</v>
      </c>
      <c r="AG27">
        <v>0</v>
      </c>
      <c r="AH27" t="s">
        <v>130</v>
      </c>
      <c r="AI27" s="1">
        <v>44533.690752314818</v>
      </c>
      <c r="AJ27">
        <v>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21</v>
      </c>
      <c r="AQ27">
        <v>0</v>
      </c>
      <c r="AR27">
        <v>0</v>
      </c>
      <c r="AS27">
        <v>0</v>
      </c>
      <c r="AT27" t="s">
        <v>88</v>
      </c>
      <c r="AU27" t="s">
        <v>88</v>
      </c>
      <c r="AV27" t="s">
        <v>88</v>
      </c>
      <c r="AW27" t="s">
        <v>88</v>
      </c>
      <c r="AX27" t="s">
        <v>88</v>
      </c>
      <c r="AY27" t="s">
        <v>88</v>
      </c>
      <c r="AZ27" t="s">
        <v>88</v>
      </c>
      <c r="BA27" t="s">
        <v>88</v>
      </c>
      <c r="BB27" t="s">
        <v>88</v>
      </c>
      <c r="BC27" t="s">
        <v>88</v>
      </c>
      <c r="BD27" t="s">
        <v>88</v>
      </c>
      <c r="BE27" t="s">
        <v>88</v>
      </c>
    </row>
    <row r="28" spans="1:57">
      <c r="A28" t="s">
        <v>160</v>
      </c>
      <c r="B28" t="s">
        <v>80</v>
      </c>
      <c r="C28" t="s">
        <v>161</v>
      </c>
      <c r="D28" t="s">
        <v>82</v>
      </c>
      <c r="E28" s="2" t="str">
        <f>HYPERLINK("capsilon://?command=openfolder&amp;siteaddress=FAM.docvelocity-na8.net&amp;folderid=FXA7C1E394-781C-056A-B5C3-2AE39E6CF74E","FX21118680")</f>
        <v>FX21118680</v>
      </c>
      <c r="F28" t="s">
        <v>19</v>
      </c>
      <c r="G28" t="s">
        <v>19</v>
      </c>
      <c r="H28" t="s">
        <v>83</v>
      </c>
      <c r="I28" t="s">
        <v>162</v>
      </c>
      <c r="J28">
        <v>30</v>
      </c>
      <c r="K28" t="s">
        <v>85</v>
      </c>
      <c r="L28" t="s">
        <v>86</v>
      </c>
      <c r="M28" t="s">
        <v>87</v>
      </c>
      <c r="N28">
        <v>2</v>
      </c>
      <c r="O28" s="1">
        <v>44533.643622685187</v>
      </c>
      <c r="P28" s="1">
        <v>44533.69153935185</v>
      </c>
      <c r="Q28">
        <v>4017</v>
      </c>
      <c r="R28">
        <v>123</v>
      </c>
      <c r="S28" t="b">
        <v>0</v>
      </c>
      <c r="T28" t="s">
        <v>88</v>
      </c>
      <c r="U28" t="b">
        <v>0</v>
      </c>
      <c r="V28" t="s">
        <v>118</v>
      </c>
      <c r="W28" s="1">
        <v>44533.66746527778</v>
      </c>
      <c r="X28">
        <v>56</v>
      </c>
      <c r="Y28">
        <v>9</v>
      </c>
      <c r="Z28">
        <v>0</v>
      </c>
      <c r="AA28">
        <v>9</v>
      </c>
      <c r="AB28">
        <v>0</v>
      </c>
      <c r="AC28">
        <v>1</v>
      </c>
      <c r="AD28">
        <v>21</v>
      </c>
      <c r="AE28">
        <v>0</v>
      </c>
      <c r="AF28">
        <v>0</v>
      </c>
      <c r="AG28">
        <v>0</v>
      </c>
      <c r="AH28" t="s">
        <v>130</v>
      </c>
      <c r="AI28" s="1">
        <v>44533.69153935185</v>
      </c>
      <c r="AJ28">
        <v>67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21</v>
      </c>
      <c r="AQ28">
        <v>0</v>
      </c>
      <c r="AR28">
        <v>0</v>
      </c>
      <c r="AS28">
        <v>0</v>
      </c>
      <c r="AT28" t="s">
        <v>88</v>
      </c>
      <c r="AU28" t="s">
        <v>88</v>
      </c>
      <c r="AV28" t="s">
        <v>88</v>
      </c>
      <c r="AW28" t="s">
        <v>88</v>
      </c>
      <c r="AX28" t="s">
        <v>88</v>
      </c>
      <c r="AY28" t="s">
        <v>88</v>
      </c>
      <c r="AZ28" t="s">
        <v>88</v>
      </c>
      <c r="BA28" t="s">
        <v>88</v>
      </c>
      <c r="BB28" t="s">
        <v>88</v>
      </c>
      <c r="BC28" t="s">
        <v>88</v>
      </c>
      <c r="BD28" t="s">
        <v>88</v>
      </c>
      <c r="BE28" t="s">
        <v>88</v>
      </c>
    </row>
    <row r="29" spans="1:57">
      <c r="A29" t="s">
        <v>163</v>
      </c>
      <c r="B29" t="s">
        <v>80</v>
      </c>
      <c r="C29" t="s">
        <v>164</v>
      </c>
      <c r="D29" t="s">
        <v>82</v>
      </c>
      <c r="E29" s="2" t="str">
        <f>HYPERLINK("capsilon://?command=openfolder&amp;siteaddress=FAM.docvelocity-na8.net&amp;folderid=FXE2072B4F-AE48-0B2E-DA33-6B12D452925B","FX21111164")</f>
        <v>FX21111164</v>
      </c>
      <c r="F29" t="s">
        <v>19</v>
      </c>
      <c r="G29" t="s">
        <v>19</v>
      </c>
      <c r="H29" t="s">
        <v>83</v>
      </c>
      <c r="I29" t="s">
        <v>165</v>
      </c>
      <c r="J29">
        <v>28</v>
      </c>
      <c r="K29" t="s">
        <v>156</v>
      </c>
      <c r="L29" t="s">
        <v>19</v>
      </c>
      <c r="M29" t="s">
        <v>82</v>
      </c>
      <c r="N29">
        <v>0</v>
      </c>
      <c r="O29" s="1">
        <v>44533.656886574077</v>
      </c>
      <c r="P29" s="1">
        <v>44533.656944444447</v>
      </c>
      <c r="Q29">
        <v>5</v>
      </c>
      <c r="R29">
        <v>0</v>
      </c>
      <c r="S29" t="b">
        <v>0</v>
      </c>
      <c r="T29" t="s">
        <v>88</v>
      </c>
      <c r="U29" t="b">
        <v>0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A29" t="s">
        <v>88</v>
      </c>
      <c r="AB29" t="s">
        <v>88</v>
      </c>
      <c r="AC29" t="s">
        <v>88</v>
      </c>
      <c r="AD29" t="s">
        <v>88</v>
      </c>
      <c r="AE29" t="s">
        <v>88</v>
      </c>
      <c r="AF29" t="s">
        <v>88</v>
      </c>
      <c r="AG29" t="s">
        <v>88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88</v>
      </c>
      <c r="AU29" t="s">
        <v>88</v>
      </c>
      <c r="AV29" t="s">
        <v>88</v>
      </c>
      <c r="AW29" t="s">
        <v>88</v>
      </c>
      <c r="AX29" t="s">
        <v>88</v>
      </c>
      <c r="AY29" t="s">
        <v>88</v>
      </c>
      <c r="AZ29" t="s">
        <v>88</v>
      </c>
      <c r="BA29" t="s">
        <v>88</v>
      </c>
      <c r="BB29" t="s">
        <v>88</v>
      </c>
      <c r="BC29" t="s">
        <v>88</v>
      </c>
      <c r="BD29" t="s">
        <v>88</v>
      </c>
      <c r="BE29" t="s">
        <v>88</v>
      </c>
    </row>
    <row r="30" spans="1:57">
      <c r="A30" t="s">
        <v>166</v>
      </c>
      <c r="B30" t="s">
        <v>80</v>
      </c>
      <c r="C30" t="s">
        <v>147</v>
      </c>
      <c r="D30" t="s">
        <v>82</v>
      </c>
      <c r="E30" s="2" t="str">
        <f>HYPERLINK("capsilon://?command=openfolder&amp;siteaddress=FAM.docvelocity-na8.net&amp;folderid=FX7F23F6B3-2C36-AFE6-ABDB-62AC78BEB63A","FX21112747")</f>
        <v>FX21112747</v>
      </c>
      <c r="F30" t="s">
        <v>19</v>
      </c>
      <c r="G30" t="s">
        <v>19</v>
      </c>
      <c r="H30" t="s">
        <v>83</v>
      </c>
      <c r="I30" t="s">
        <v>148</v>
      </c>
      <c r="J30">
        <v>38</v>
      </c>
      <c r="K30" t="s">
        <v>85</v>
      </c>
      <c r="L30" t="s">
        <v>86</v>
      </c>
      <c r="M30" t="s">
        <v>87</v>
      </c>
      <c r="N30">
        <v>2</v>
      </c>
      <c r="O30" s="1">
        <v>44533.662627314814</v>
      </c>
      <c r="P30" s="1">
        <v>44533.679745370369</v>
      </c>
      <c r="Q30">
        <v>1195</v>
      </c>
      <c r="R30">
        <v>284</v>
      </c>
      <c r="S30" t="b">
        <v>0</v>
      </c>
      <c r="T30" t="s">
        <v>88</v>
      </c>
      <c r="U30" t="b">
        <v>1</v>
      </c>
      <c r="V30" t="s">
        <v>133</v>
      </c>
      <c r="W30" s="1">
        <v>44533.667592592596</v>
      </c>
      <c r="X30">
        <v>123</v>
      </c>
      <c r="Y30">
        <v>37</v>
      </c>
      <c r="Z30">
        <v>0</v>
      </c>
      <c r="AA30">
        <v>37</v>
      </c>
      <c r="AB30">
        <v>0</v>
      </c>
      <c r="AC30">
        <v>9</v>
      </c>
      <c r="AD30">
        <v>1</v>
      </c>
      <c r="AE30">
        <v>0</v>
      </c>
      <c r="AF30">
        <v>0</v>
      </c>
      <c r="AG30">
        <v>0</v>
      </c>
      <c r="AH30" t="s">
        <v>130</v>
      </c>
      <c r="AI30" s="1">
        <v>44533.679745370369</v>
      </c>
      <c r="AJ30">
        <v>143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</row>
    <row r="31" spans="1:57">
      <c r="A31" t="s">
        <v>167</v>
      </c>
      <c r="B31" t="s">
        <v>80</v>
      </c>
      <c r="C31" t="s">
        <v>144</v>
      </c>
      <c r="D31" t="s">
        <v>82</v>
      </c>
      <c r="E31" s="2" t="str">
        <f>HYPERLINK("capsilon://?command=openfolder&amp;siteaddress=FAM.docvelocity-na8.net&amp;folderid=FX5E684337-A19B-34BF-A2A3-5F6BBACFE47F","FX21114392")</f>
        <v>FX21114392</v>
      </c>
      <c r="F31" t="s">
        <v>19</v>
      </c>
      <c r="G31" t="s">
        <v>19</v>
      </c>
      <c r="H31" t="s">
        <v>83</v>
      </c>
      <c r="I31" t="s">
        <v>145</v>
      </c>
      <c r="J31">
        <v>357</v>
      </c>
      <c r="K31" t="s">
        <v>85</v>
      </c>
      <c r="L31" t="s">
        <v>86</v>
      </c>
      <c r="M31" t="s">
        <v>87</v>
      </c>
      <c r="N31">
        <v>2</v>
      </c>
      <c r="O31" s="1">
        <v>44533.663645833331</v>
      </c>
      <c r="P31" s="1">
        <v>44533.68891203704</v>
      </c>
      <c r="Q31">
        <v>1241</v>
      </c>
      <c r="R31">
        <v>942</v>
      </c>
      <c r="S31" t="b">
        <v>0</v>
      </c>
      <c r="T31" t="s">
        <v>88</v>
      </c>
      <c r="U31" t="b">
        <v>1</v>
      </c>
      <c r="V31" t="s">
        <v>133</v>
      </c>
      <c r="W31" s="1">
        <v>44533.671805555554</v>
      </c>
      <c r="X31">
        <v>363</v>
      </c>
      <c r="Y31">
        <v>132</v>
      </c>
      <c r="Z31">
        <v>0</v>
      </c>
      <c r="AA31">
        <v>132</v>
      </c>
      <c r="AB31">
        <v>180</v>
      </c>
      <c r="AC31">
        <v>38</v>
      </c>
      <c r="AD31">
        <v>225</v>
      </c>
      <c r="AE31">
        <v>0</v>
      </c>
      <c r="AF31">
        <v>0</v>
      </c>
      <c r="AG31">
        <v>0</v>
      </c>
      <c r="AH31" t="s">
        <v>130</v>
      </c>
      <c r="AI31" s="1">
        <v>44533.68891203704</v>
      </c>
      <c r="AJ31">
        <v>128</v>
      </c>
      <c r="AK31">
        <v>0</v>
      </c>
      <c r="AL31">
        <v>0</v>
      </c>
      <c r="AM31">
        <v>0</v>
      </c>
      <c r="AN31">
        <v>144</v>
      </c>
      <c r="AO31">
        <v>0</v>
      </c>
      <c r="AP31">
        <v>225</v>
      </c>
      <c r="AQ31">
        <v>0</v>
      </c>
      <c r="AR31">
        <v>0</v>
      </c>
      <c r="AS31">
        <v>0</v>
      </c>
      <c r="AT31" t="s">
        <v>88</v>
      </c>
      <c r="AU31" t="s">
        <v>88</v>
      </c>
      <c r="AV31" t="s">
        <v>88</v>
      </c>
      <c r="AW31" t="s">
        <v>88</v>
      </c>
      <c r="AX31" t="s">
        <v>88</v>
      </c>
      <c r="AY31" t="s">
        <v>88</v>
      </c>
      <c r="AZ31" t="s">
        <v>88</v>
      </c>
      <c r="BA31" t="s">
        <v>88</v>
      </c>
      <c r="BB31" t="s">
        <v>88</v>
      </c>
      <c r="BC31" t="s">
        <v>88</v>
      </c>
      <c r="BD31" t="s">
        <v>88</v>
      </c>
      <c r="BE31" t="s">
        <v>88</v>
      </c>
    </row>
    <row r="32" spans="1:57">
      <c r="A32" t="s">
        <v>168</v>
      </c>
      <c r="B32" t="s">
        <v>80</v>
      </c>
      <c r="C32" t="s">
        <v>147</v>
      </c>
      <c r="D32" t="s">
        <v>82</v>
      </c>
      <c r="E32" s="2" t="str">
        <f>HYPERLINK("capsilon://?command=openfolder&amp;siteaddress=FAM.docvelocity-na8.net&amp;folderid=FX7F23F6B3-2C36-AFE6-ABDB-62AC78BEB63A","FX21112747")</f>
        <v>FX21112747</v>
      </c>
      <c r="F32" t="s">
        <v>19</v>
      </c>
      <c r="G32" t="s">
        <v>19</v>
      </c>
      <c r="H32" t="s">
        <v>83</v>
      </c>
      <c r="I32" t="s">
        <v>150</v>
      </c>
      <c r="J32">
        <v>119</v>
      </c>
      <c r="K32" t="s">
        <v>85</v>
      </c>
      <c r="L32" t="s">
        <v>86</v>
      </c>
      <c r="M32" t="s">
        <v>87</v>
      </c>
      <c r="N32">
        <v>2</v>
      </c>
      <c r="O32" s="1">
        <v>44533.664282407408</v>
      </c>
      <c r="P32" s="1">
        <v>44533.687418981484</v>
      </c>
      <c r="Q32">
        <v>1390</v>
      </c>
      <c r="R32">
        <v>609</v>
      </c>
      <c r="S32" t="b">
        <v>0</v>
      </c>
      <c r="T32" t="s">
        <v>88</v>
      </c>
      <c r="U32" t="b">
        <v>1</v>
      </c>
      <c r="V32" t="s">
        <v>133</v>
      </c>
      <c r="W32" s="1">
        <v>44533.674942129626</v>
      </c>
      <c r="X32">
        <v>270</v>
      </c>
      <c r="Y32">
        <v>134</v>
      </c>
      <c r="Z32">
        <v>0</v>
      </c>
      <c r="AA32">
        <v>134</v>
      </c>
      <c r="AB32">
        <v>0</v>
      </c>
      <c r="AC32">
        <v>30</v>
      </c>
      <c r="AD32">
        <v>-15</v>
      </c>
      <c r="AE32">
        <v>0</v>
      </c>
      <c r="AF32">
        <v>0</v>
      </c>
      <c r="AG32">
        <v>0</v>
      </c>
      <c r="AH32" t="s">
        <v>130</v>
      </c>
      <c r="AI32" s="1">
        <v>44533.687418981484</v>
      </c>
      <c r="AJ32">
        <v>305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-15</v>
      </c>
      <c r="AQ32">
        <v>0</v>
      </c>
      <c r="AR32">
        <v>0</v>
      </c>
      <c r="AS32">
        <v>0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  <c r="AY32" t="s">
        <v>88</v>
      </c>
      <c r="AZ32" t="s">
        <v>88</v>
      </c>
      <c r="BA32" t="s">
        <v>88</v>
      </c>
      <c r="BB32" t="s">
        <v>88</v>
      </c>
      <c r="BC32" t="s">
        <v>88</v>
      </c>
      <c r="BD32" t="s">
        <v>88</v>
      </c>
      <c r="BE32" t="s">
        <v>88</v>
      </c>
    </row>
    <row r="33" spans="1:57">
      <c r="A33" t="s">
        <v>169</v>
      </c>
      <c r="B33" t="s">
        <v>80</v>
      </c>
      <c r="C33" t="s">
        <v>147</v>
      </c>
      <c r="D33" t="s">
        <v>82</v>
      </c>
      <c r="E33" s="2" t="str">
        <f>HYPERLINK("capsilon://?command=openfolder&amp;siteaddress=FAM.docvelocity-na8.net&amp;folderid=FX7F23F6B3-2C36-AFE6-ABDB-62AC78BEB63A","FX21112747")</f>
        <v>FX21112747</v>
      </c>
      <c r="F33" t="s">
        <v>19</v>
      </c>
      <c r="G33" t="s">
        <v>19</v>
      </c>
      <c r="H33" t="s">
        <v>83</v>
      </c>
      <c r="I33" t="s">
        <v>152</v>
      </c>
      <c r="J33">
        <v>38</v>
      </c>
      <c r="K33" t="s">
        <v>85</v>
      </c>
      <c r="L33" t="s">
        <v>86</v>
      </c>
      <c r="M33" t="s">
        <v>87</v>
      </c>
      <c r="N33">
        <v>2</v>
      </c>
      <c r="O33" s="1">
        <v>44533.664351851854</v>
      </c>
      <c r="P33" s="1">
        <v>44533.690081018518</v>
      </c>
      <c r="Q33">
        <v>2004</v>
      </c>
      <c r="R33">
        <v>219</v>
      </c>
      <c r="S33" t="b">
        <v>0</v>
      </c>
      <c r="T33" t="s">
        <v>88</v>
      </c>
      <c r="U33" t="b">
        <v>1</v>
      </c>
      <c r="V33" t="s">
        <v>118</v>
      </c>
      <c r="W33" s="1">
        <v>44533.666805555556</v>
      </c>
      <c r="X33">
        <v>119</v>
      </c>
      <c r="Y33">
        <v>37</v>
      </c>
      <c r="Z33">
        <v>0</v>
      </c>
      <c r="AA33">
        <v>37</v>
      </c>
      <c r="AB33">
        <v>0</v>
      </c>
      <c r="AC33">
        <v>10</v>
      </c>
      <c r="AD33">
        <v>1</v>
      </c>
      <c r="AE33">
        <v>0</v>
      </c>
      <c r="AF33">
        <v>0</v>
      </c>
      <c r="AG33">
        <v>0</v>
      </c>
      <c r="AH33" t="s">
        <v>130</v>
      </c>
      <c r="AI33" s="1">
        <v>44533.690081018518</v>
      </c>
      <c r="AJ33">
        <v>100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 t="s">
        <v>88</v>
      </c>
      <c r="AU33" t="s">
        <v>88</v>
      </c>
      <c r="AV33" t="s">
        <v>88</v>
      </c>
      <c r="AW33" t="s">
        <v>88</v>
      </c>
      <c r="AX33" t="s">
        <v>88</v>
      </c>
      <c r="AY33" t="s">
        <v>88</v>
      </c>
      <c r="AZ33" t="s">
        <v>88</v>
      </c>
      <c r="BA33" t="s">
        <v>88</v>
      </c>
      <c r="BB33" t="s">
        <v>88</v>
      </c>
      <c r="BC33" t="s">
        <v>88</v>
      </c>
      <c r="BD33" t="s">
        <v>88</v>
      </c>
      <c r="BE33" t="s">
        <v>88</v>
      </c>
    </row>
    <row r="34" spans="1:57">
      <c r="A34" t="s">
        <v>170</v>
      </c>
      <c r="B34" t="s">
        <v>80</v>
      </c>
      <c r="C34" t="s">
        <v>161</v>
      </c>
      <c r="D34" t="s">
        <v>82</v>
      </c>
      <c r="E34" s="2" t="str">
        <f>HYPERLINK("capsilon://?command=openfolder&amp;siteaddress=FAM.docvelocity-na8.net&amp;folderid=FXA7C1E394-781C-056A-B5C3-2AE39E6CF74E","FX21118680")</f>
        <v>FX21118680</v>
      </c>
      <c r="F34" t="s">
        <v>19</v>
      </c>
      <c r="G34" t="s">
        <v>19</v>
      </c>
      <c r="H34" t="s">
        <v>83</v>
      </c>
      <c r="I34" t="s">
        <v>171</v>
      </c>
      <c r="J34">
        <v>32</v>
      </c>
      <c r="K34" t="s">
        <v>85</v>
      </c>
      <c r="L34" t="s">
        <v>86</v>
      </c>
      <c r="M34" t="s">
        <v>87</v>
      </c>
      <c r="N34">
        <v>1</v>
      </c>
      <c r="O34" s="1">
        <v>44533.674166666664</v>
      </c>
      <c r="P34" s="1">
        <v>44533.703194444446</v>
      </c>
      <c r="Q34">
        <v>2420</v>
      </c>
      <c r="R34">
        <v>88</v>
      </c>
      <c r="S34" t="b">
        <v>0</v>
      </c>
      <c r="T34" t="s">
        <v>88</v>
      </c>
      <c r="U34" t="b">
        <v>0</v>
      </c>
      <c r="V34" t="s">
        <v>118</v>
      </c>
      <c r="W34" s="1">
        <v>44533.703194444446</v>
      </c>
      <c r="X34">
        <v>57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32</v>
      </c>
      <c r="AE34">
        <v>27</v>
      </c>
      <c r="AF34">
        <v>0</v>
      </c>
      <c r="AG34">
        <v>2</v>
      </c>
      <c r="AH34" t="s">
        <v>88</v>
      </c>
      <c r="AI34" t="s">
        <v>88</v>
      </c>
      <c r="AJ34" t="s">
        <v>88</v>
      </c>
      <c r="AK34" t="s">
        <v>88</v>
      </c>
      <c r="AL34" t="s">
        <v>88</v>
      </c>
      <c r="AM34" t="s">
        <v>88</v>
      </c>
      <c r="AN34" t="s">
        <v>88</v>
      </c>
      <c r="AO34" t="s">
        <v>88</v>
      </c>
      <c r="AP34" t="s">
        <v>88</v>
      </c>
      <c r="AQ34" t="s">
        <v>88</v>
      </c>
      <c r="AR34" t="s">
        <v>88</v>
      </c>
      <c r="AS34" t="s">
        <v>88</v>
      </c>
      <c r="AT34" t="s">
        <v>88</v>
      </c>
      <c r="AU34" t="s">
        <v>88</v>
      </c>
      <c r="AV34" t="s">
        <v>88</v>
      </c>
      <c r="AW34" t="s">
        <v>88</v>
      </c>
      <c r="AX34" t="s">
        <v>88</v>
      </c>
      <c r="AY34" t="s">
        <v>88</v>
      </c>
      <c r="AZ34" t="s">
        <v>88</v>
      </c>
      <c r="BA34" t="s">
        <v>88</v>
      </c>
      <c r="BB34" t="s">
        <v>88</v>
      </c>
      <c r="BC34" t="s">
        <v>88</v>
      </c>
      <c r="BD34" t="s">
        <v>88</v>
      </c>
      <c r="BE34" t="s">
        <v>88</v>
      </c>
    </row>
    <row r="35" spans="1:57">
      <c r="A35" t="s">
        <v>172</v>
      </c>
      <c r="B35" t="s">
        <v>80</v>
      </c>
      <c r="C35" t="s">
        <v>161</v>
      </c>
      <c r="D35" t="s">
        <v>82</v>
      </c>
      <c r="E35" s="2" t="str">
        <f>HYPERLINK("capsilon://?command=openfolder&amp;siteaddress=FAM.docvelocity-na8.net&amp;folderid=FXA7C1E394-781C-056A-B5C3-2AE39E6CF74E","FX21118680")</f>
        <v>FX21118680</v>
      </c>
      <c r="F35" t="s">
        <v>19</v>
      </c>
      <c r="G35" t="s">
        <v>19</v>
      </c>
      <c r="H35" t="s">
        <v>83</v>
      </c>
      <c r="I35" t="s">
        <v>173</v>
      </c>
      <c r="J35">
        <v>47</v>
      </c>
      <c r="K35" t="s">
        <v>85</v>
      </c>
      <c r="L35" t="s">
        <v>86</v>
      </c>
      <c r="M35" t="s">
        <v>87</v>
      </c>
      <c r="N35">
        <v>1</v>
      </c>
      <c r="O35" s="1">
        <v>44533.688194444447</v>
      </c>
      <c r="P35" s="1">
        <v>44533.703935185185</v>
      </c>
      <c r="Q35">
        <v>1288</v>
      </c>
      <c r="R35">
        <v>72</v>
      </c>
      <c r="S35" t="b">
        <v>0</v>
      </c>
      <c r="T35" t="s">
        <v>88</v>
      </c>
      <c r="U35" t="b">
        <v>0</v>
      </c>
      <c r="V35" t="s">
        <v>118</v>
      </c>
      <c r="W35" s="1">
        <v>44533.703935185185</v>
      </c>
      <c r="X35">
        <v>63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47</v>
      </c>
      <c r="AE35">
        <v>42</v>
      </c>
      <c r="AF35">
        <v>0</v>
      </c>
      <c r="AG35">
        <v>2</v>
      </c>
      <c r="AH35" t="s">
        <v>88</v>
      </c>
      <c r="AI35" t="s">
        <v>88</v>
      </c>
      <c r="AJ35" t="s">
        <v>88</v>
      </c>
      <c r="AK35" t="s">
        <v>88</v>
      </c>
      <c r="AL35" t="s">
        <v>88</v>
      </c>
      <c r="AM35" t="s">
        <v>88</v>
      </c>
      <c r="AN35" t="s">
        <v>88</v>
      </c>
      <c r="AO35" t="s">
        <v>88</v>
      </c>
      <c r="AP35" t="s">
        <v>88</v>
      </c>
      <c r="AQ35" t="s">
        <v>88</v>
      </c>
      <c r="AR35" t="s">
        <v>88</v>
      </c>
      <c r="AS35" t="s">
        <v>88</v>
      </c>
      <c r="AT35" t="s">
        <v>88</v>
      </c>
      <c r="AU35" t="s">
        <v>88</v>
      </c>
      <c r="AV35" t="s">
        <v>88</v>
      </c>
      <c r="AW35" t="s">
        <v>88</v>
      </c>
      <c r="AX35" t="s">
        <v>88</v>
      </c>
      <c r="AY35" t="s">
        <v>88</v>
      </c>
      <c r="AZ35" t="s">
        <v>88</v>
      </c>
      <c r="BA35" t="s">
        <v>88</v>
      </c>
      <c r="BB35" t="s">
        <v>88</v>
      </c>
      <c r="BC35" t="s">
        <v>88</v>
      </c>
      <c r="BD35" t="s">
        <v>88</v>
      </c>
      <c r="BE35" t="s">
        <v>88</v>
      </c>
    </row>
    <row r="36" spans="1:57">
      <c r="A36" t="s">
        <v>174</v>
      </c>
      <c r="B36" t="s">
        <v>80</v>
      </c>
      <c r="C36" t="s">
        <v>161</v>
      </c>
      <c r="D36" t="s">
        <v>82</v>
      </c>
      <c r="E36" s="2" t="str">
        <f>HYPERLINK("capsilon://?command=openfolder&amp;siteaddress=FAM.docvelocity-na8.net&amp;folderid=FXA7C1E394-781C-056A-B5C3-2AE39E6CF74E","FX21118680")</f>
        <v>FX21118680</v>
      </c>
      <c r="F36" t="s">
        <v>19</v>
      </c>
      <c r="G36" t="s">
        <v>19</v>
      </c>
      <c r="H36" t="s">
        <v>83</v>
      </c>
      <c r="I36" t="s">
        <v>175</v>
      </c>
      <c r="J36">
        <v>30</v>
      </c>
      <c r="K36" t="s">
        <v>85</v>
      </c>
      <c r="L36" t="s">
        <v>86</v>
      </c>
      <c r="M36" t="s">
        <v>87</v>
      </c>
      <c r="N36">
        <v>2</v>
      </c>
      <c r="O36" s="1">
        <v>44533.696608796294</v>
      </c>
      <c r="P36" s="1">
        <v>44533.70857638889</v>
      </c>
      <c r="Q36">
        <v>928</v>
      </c>
      <c r="R36">
        <v>106</v>
      </c>
      <c r="S36" t="b">
        <v>0</v>
      </c>
      <c r="T36" t="s">
        <v>88</v>
      </c>
      <c r="U36" t="b">
        <v>0</v>
      </c>
      <c r="V36" t="s">
        <v>118</v>
      </c>
      <c r="W36" s="1">
        <v>44533.70449074074</v>
      </c>
      <c r="X36">
        <v>47</v>
      </c>
      <c r="Y36">
        <v>9</v>
      </c>
      <c r="Z36">
        <v>0</v>
      </c>
      <c r="AA36">
        <v>9</v>
      </c>
      <c r="AB36">
        <v>0</v>
      </c>
      <c r="AC36">
        <v>1</v>
      </c>
      <c r="AD36">
        <v>21</v>
      </c>
      <c r="AE36">
        <v>0</v>
      </c>
      <c r="AF36">
        <v>0</v>
      </c>
      <c r="AG36">
        <v>0</v>
      </c>
      <c r="AH36" t="s">
        <v>130</v>
      </c>
      <c r="AI36" s="1">
        <v>44533.70857638889</v>
      </c>
      <c r="AJ36">
        <v>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21</v>
      </c>
      <c r="AQ36">
        <v>0</v>
      </c>
      <c r="AR36">
        <v>0</v>
      </c>
      <c r="AS36">
        <v>0</v>
      </c>
      <c r="AT36" t="s">
        <v>88</v>
      </c>
      <c r="AU36" t="s">
        <v>88</v>
      </c>
      <c r="AV36" t="s">
        <v>88</v>
      </c>
      <c r="AW36" t="s">
        <v>88</v>
      </c>
      <c r="AX36" t="s">
        <v>88</v>
      </c>
      <c r="AY36" t="s">
        <v>88</v>
      </c>
      <c r="AZ36" t="s">
        <v>88</v>
      </c>
      <c r="BA36" t="s">
        <v>88</v>
      </c>
      <c r="BB36" t="s">
        <v>88</v>
      </c>
      <c r="BC36" t="s">
        <v>88</v>
      </c>
      <c r="BD36" t="s">
        <v>88</v>
      </c>
      <c r="BE36" t="s">
        <v>88</v>
      </c>
    </row>
    <row r="37" spans="1:57">
      <c r="A37" t="s">
        <v>176</v>
      </c>
      <c r="B37" t="s">
        <v>80</v>
      </c>
      <c r="C37" t="s">
        <v>161</v>
      </c>
      <c r="D37" t="s">
        <v>82</v>
      </c>
      <c r="E37" s="2" t="str">
        <f>HYPERLINK("capsilon://?command=openfolder&amp;siteaddress=FAM.docvelocity-na8.net&amp;folderid=FXA7C1E394-781C-056A-B5C3-2AE39E6CF74E","FX21118680")</f>
        <v>FX21118680</v>
      </c>
      <c r="F37" t="s">
        <v>19</v>
      </c>
      <c r="G37" t="s">
        <v>19</v>
      </c>
      <c r="H37" t="s">
        <v>83</v>
      </c>
      <c r="I37" t="s">
        <v>171</v>
      </c>
      <c r="J37">
        <v>64</v>
      </c>
      <c r="K37" t="s">
        <v>85</v>
      </c>
      <c r="L37" t="s">
        <v>86</v>
      </c>
      <c r="M37" t="s">
        <v>87</v>
      </c>
      <c r="N37">
        <v>2</v>
      </c>
      <c r="O37" s="1">
        <v>44533.704027777778</v>
      </c>
      <c r="P37" s="1">
        <v>44533.744467592594</v>
      </c>
      <c r="Q37">
        <v>2621</v>
      </c>
      <c r="R37">
        <v>873</v>
      </c>
      <c r="S37" t="b">
        <v>0</v>
      </c>
      <c r="T37" t="s">
        <v>88</v>
      </c>
      <c r="U37" t="b">
        <v>1</v>
      </c>
      <c r="V37" t="s">
        <v>177</v>
      </c>
      <c r="W37" s="1">
        <v>44533.712222222224</v>
      </c>
      <c r="X37">
        <v>612</v>
      </c>
      <c r="Y37">
        <v>118</v>
      </c>
      <c r="Z37">
        <v>0</v>
      </c>
      <c r="AA37">
        <v>118</v>
      </c>
      <c r="AB37">
        <v>0</v>
      </c>
      <c r="AC37">
        <v>88</v>
      </c>
      <c r="AD37">
        <v>-54</v>
      </c>
      <c r="AE37">
        <v>0</v>
      </c>
      <c r="AF37">
        <v>0</v>
      </c>
      <c r="AG37">
        <v>0</v>
      </c>
      <c r="AH37" t="s">
        <v>130</v>
      </c>
      <c r="AI37" s="1">
        <v>44533.744467592594</v>
      </c>
      <c r="AJ37">
        <v>253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-54</v>
      </c>
      <c r="AQ37">
        <v>0</v>
      </c>
      <c r="AR37">
        <v>0</v>
      </c>
      <c r="AS37">
        <v>0</v>
      </c>
      <c r="AT37" t="s">
        <v>88</v>
      </c>
      <c r="AU37" t="s">
        <v>88</v>
      </c>
      <c r="AV37" t="s">
        <v>88</v>
      </c>
      <c r="AW37" t="s">
        <v>88</v>
      </c>
      <c r="AX37" t="s">
        <v>88</v>
      </c>
      <c r="AY37" t="s">
        <v>88</v>
      </c>
      <c r="AZ37" t="s">
        <v>88</v>
      </c>
      <c r="BA37" t="s">
        <v>88</v>
      </c>
      <c r="BB37" t="s">
        <v>88</v>
      </c>
      <c r="BC37" t="s">
        <v>88</v>
      </c>
      <c r="BD37" t="s">
        <v>88</v>
      </c>
      <c r="BE37" t="s">
        <v>88</v>
      </c>
    </row>
    <row r="38" spans="1:57">
      <c r="A38" t="s">
        <v>178</v>
      </c>
      <c r="B38" t="s">
        <v>80</v>
      </c>
      <c r="C38" t="s">
        <v>161</v>
      </c>
      <c r="D38" t="s">
        <v>82</v>
      </c>
      <c r="E38" s="2" t="str">
        <f>HYPERLINK("capsilon://?command=openfolder&amp;siteaddress=FAM.docvelocity-na8.net&amp;folderid=FXA7C1E394-781C-056A-B5C3-2AE39E6CF74E","FX21118680")</f>
        <v>FX21118680</v>
      </c>
      <c r="F38" t="s">
        <v>19</v>
      </c>
      <c r="G38" t="s">
        <v>19</v>
      </c>
      <c r="H38" t="s">
        <v>83</v>
      </c>
      <c r="I38" t="s">
        <v>173</v>
      </c>
      <c r="J38">
        <v>100</v>
      </c>
      <c r="K38" t="s">
        <v>85</v>
      </c>
      <c r="L38" t="s">
        <v>86</v>
      </c>
      <c r="M38" t="s">
        <v>87</v>
      </c>
      <c r="N38">
        <v>2</v>
      </c>
      <c r="O38" s="1">
        <v>44533.705127314817</v>
      </c>
      <c r="P38" s="1">
        <v>44533.748449074075</v>
      </c>
      <c r="Q38">
        <v>2436</v>
      </c>
      <c r="R38">
        <v>1307</v>
      </c>
      <c r="S38" t="b">
        <v>0</v>
      </c>
      <c r="T38" t="s">
        <v>88</v>
      </c>
      <c r="U38" t="b">
        <v>1</v>
      </c>
      <c r="V38" t="s">
        <v>177</v>
      </c>
      <c r="W38" s="1">
        <v>44533.724861111114</v>
      </c>
      <c r="X38">
        <v>964</v>
      </c>
      <c r="Y38">
        <v>194</v>
      </c>
      <c r="Z38">
        <v>0</v>
      </c>
      <c r="AA38">
        <v>194</v>
      </c>
      <c r="AB38">
        <v>0</v>
      </c>
      <c r="AC38">
        <v>162</v>
      </c>
      <c r="AD38">
        <v>-94</v>
      </c>
      <c r="AE38">
        <v>0</v>
      </c>
      <c r="AF38">
        <v>0</v>
      </c>
      <c r="AG38">
        <v>0</v>
      </c>
      <c r="AH38" t="s">
        <v>130</v>
      </c>
      <c r="AI38" s="1">
        <v>44533.748449074075</v>
      </c>
      <c r="AJ38">
        <v>343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-94</v>
      </c>
      <c r="AQ38">
        <v>0</v>
      </c>
      <c r="AR38">
        <v>0</v>
      </c>
      <c r="AS38">
        <v>0</v>
      </c>
      <c r="AT38" t="s">
        <v>88</v>
      </c>
      <c r="AU38" t="s">
        <v>88</v>
      </c>
      <c r="AV38" t="s">
        <v>88</v>
      </c>
      <c r="AW38" t="s">
        <v>88</v>
      </c>
      <c r="AX38" t="s">
        <v>88</v>
      </c>
      <c r="AY38" t="s">
        <v>88</v>
      </c>
      <c r="AZ38" t="s">
        <v>88</v>
      </c>
      <c r="BA38" t="s">
        <v>88</v>
      </c>
      <c r="BB38" t="s">
        <v>88</v>
      </c>
      <c r="BC38" t="s">
        <v>88</v>
      </c>
      <c r="BD38" t="s">
        <v>88</v>
      </c>
      <c r="BE38" t="s">
        <v>88</v>
      </c>
    </row>
    <row r="39" spans="1:57">
      <c r="A39" t="s">
        <v>179</v>
      </c>
      <c r="B39" t="s">
        <v>80</v>
      </c>
      <c r="C39" t="s">
        <v>180</v>
      </c>
      <c r="D39" t="s">
        <v>82</v>
      </c>
      <c r="E39" s="2" t="str">
        <f>HYPERLINK("capsilon://?command=openfolder&amp;siteaddress=FAM.docvelocity-na8.net&amp;folderid=FX693D7DC3-0E01-0C86-34F2-6156EC706BB8","FX21114842")</f>
        <v>FX21114842</v>
      </c>
      <c r="F39" t="s">
        <v>19</v>
      </c>
      <c r="G39" t="s">
        <v>19</v>
      </c>
      <c r="H39" t="s">
        <v>83</v>
      </c>
      <c r="I39" t="s">
        <v>181</v>
      </c>
      <c r="J39">
        <v>30</v>
      </c>
      <c r="K39" t="s">
        <v>85</v>
      </c>
      <c r="L39" t="s">
        <v>86</v>
      </c>
      <c r="M39" t="s">
        <v>87</v>
      </c>
      <c r="N39">
        <v>2</v>
      </c>
      <c r="O39" s="1">
        <v>44533.71297453704</v>
      </c>
      <c r="P39" s="1">
        <v>44533.749351851853</v>
      </c>
      <c r="Q39">
        <v>2995</v>
      </c>
      <c r="R39">
        <v>148</v>
      </c>
      <c r="S39" t="b">
        <v>0</v>
      </c>
      <c r="T39" t="s">
        <v>88</v>
      </c>
      <c r="U39" t="b">
        <v>0</v>
      </c>
      <c r="V39" t="s">
        <v>177</v>
      </c>
      <c r="W39" s="1">
        <v>44533.725694444445</v>
      </c>
      <c r="X39">
        <v>71</v>
      </c>
      <c r="Y39">
        <v>9</v>
      </c>
      <c r="Z39">
        <v>0</v>
      </c>
      <c r="AA39">
        <v>9</v>
      </c>
      <c r="AB39">
        <v>0</v>
      </c>
      <c r="AC39">
        <v>3</v>
      </c>
      <c r="AD39">
        <v>21</v>
      </c>
      <c r="AE39">
        <v>0</v>
      </c>
      <c r="AF39">
        <v>0</v>
      </c>
      <c r="AG39">
        <v>0</v>
      </c>
      <c r="AH39" t="s">
        <v>130</v>
      </c>
      <c r="AI39" s="1">
        <v>44533.749351851853</v>
      </c>
      <c r="AJ39">
        <v>77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21</v>
      </c>
      <c r="AQ39">
        <v>0</v>
      </c>
      <c r="AR39">
        <v>0</v>
      </c>
      <c r="AS39">
        <v>0</v>
      </c>
      <c r="AT39" t="s">
        <v>88</v>
      </c>
      <c r="AU39" t="s">
        <v>88</v>
      </c>
      <c r="AV39" t="s">
        <v>88</v>
      </c>
      <c r="AW39" t="s">
        <v>88</v>
      </c>
      <c r="AX39" t="s">
        <v>88</v>
      </c>
      <c r="AY39" t="s">
        <v>88</v>
      </c>
      <c r="AZ39" t="s">
        <v>88</v>
      </c>
      <c r="BA39" t="s">
        <v>88</v>
      </c>
      <c r="BB39" t="s">
        <v>88</v>
      </c>
      <c r="BC39" t="s">
        <v>88</v>
      </c>
      <c r="BD39" t="s">
        <v>88</v>
      </c>
      <c r="BE39" t="s">
        <v>88</v>
      </c>
    </row>
    <row r="40" spans="1:57">
      <c r="A40" t="s">
        <v>182</v>
      </c>
      <c r="B40" t="s">
        <v>80</v>
      </c>
      <c r="C40" t="s">
        <v>183</v>
      </c>
      <c r="D40" t="s">
        <v>82</v>
      </c>
      <c r="E40" s="2" t="str">
        <f>HYPERLINK("capsilon://?command=openfolder&amp;siteaddress=FAM.docvelocity-na8.net&amp;folderid=FX939790FF-9128-45B2-E323-BCBCC33D8A5F","FX211113013")</f>
        <v>FX211113013</v>
      </c>
      <c r="F40" t="s">
        <v>19</v>
      </c>
      <c r="G40" t="s">
        <v>19</v>
      </c>
      <c r="H40" t="s">
        <v>83</v>
      </c>
      <c r="I40" t="s">
        <v>184</v>
      </c>
      <c r="J40">
        <v>44</v>
      </c>
      <c r="K40" t="s">
        <v>85</v>
      </c>
      <c r="L40" t="s">
        <v>86</v>
      </c>
      <c r="M40" t="s">
        <v>87</v>
      </c>
      <c r="N40">
        <v>2</v>
      </c>
      <c r="O40" s="1">
        <v>44533.725219907406</v>
      </c>
      <c r="P40" s="1">
        <v>44533.751504629632</v>
      </c>
      <c r="Q40">
        <v>1602</v>
      </c>
      <c r="R40">
        <v>669</v>
      </c>
      <c r="S40" t="b">
        <v>0</v>
      </c>
      <c r="T40" t="s">
        <v>88</v>
      </c>
      <c r="U40" t="b">
        <v>0</v>
      </c>
      <c r="V40" t="s">
        <v>126</v>
      </c>
      <c r="W40" s="1">
        <v>44533.733599537038</v>
      </c>
      <c r="X40">
        <v>446</v>
      </c>
      <c r="Y40">
        <v>74</v>
      </c>
      <c r="Z40">
        <v>0</v>
      </c>
      <c r="AA40">
        <v>74</v>
      </c>
      <c r="AB40">
        <v>0</v>
      </c>
      <c r="AC40">
        <v>43</v>
      </c>
      <c r="AD40">
        <v>-30</v>
      </c>
      <c r="AE40">
        <v>0</v>
      </c>
      <c r="AF40">
        <v>0</v>
      </c>
      <c r="AG40">
        <v>0</v>
      </c>
      <c r="AH40" t="s">
        <v>130</v>
      </c>
      <c r="AI40" s="1">
        <v>44533.751504629632</v>
      </c>
      <c r="AJ40">
        <v>185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-30</v>
      </c>
      <c r="AQ40">
        <v>0</v>
      </c>
      <c r="AR40">
        <v>0</v>
      </c>
      <c r="AS40">
        <v>0</v>
      </c>
      <c r="AT40" t="s">
        <v>88</v>
      </c>
      <c r="AU40" t="s">
        <v>88</v>
      </c>
      <c r="AV40" t="s">
        <v>88</v>
      </c>
      <c r="AW40" t="s">
        <v>88</v>
      </c>
      <c r="AX40" t="s">
        <v>88</v>
      </c>
      <c r="AY40" t="s">
        <v>88</v>
      </c>
      <c r="AZ40" t="s">
        <v>88</v>
      </c>
      <c r="BA40" t="s">
        <v>88</v>
      </c>
      <c r="BB40" t="s">
        <v>88</v>
      </c>
      <c r="BC40" t="s">
        <v>88</v>
      </c>
      <c r="BD40" t="s">
        <v>88</v>
      </c>
      <c r="BE40" t="s">
        <v>88</v>
      </c>
    </row>
    <row r="41" spans="1:57">
      <c r="A41" t="s">
        <v>185</v>
      </c>
      <c r="B41" t="s">
        <v>80</v>
      </c>
      <c r="C41" t="s">
        <v>183</v>
      </c>
      <c r="D41" t="s">
        <v>82</v>
      </c>
      <c r="E41" s="2" t="str">
        <f>HYPERLINK("capsilon://?command=openfolder&amp;siteaddress=FAM.docvelocity-na8.net&amp;folderid=FX939790FF-9128-45B2-E323-BCBCC33D8A5F","FX211113013")</f>
        <v>FX211113013</v>
      </c>
      <c r="F41" t="s">
        <v>19</v>
      </c>
      <c r="G41" t="s">
        <v>19</v>
      </c>
      <c r="H41" t="s">
        <v>83</v>
      </c>
      <c r="I41" t="s">
        <v>186</v>
      </c>
      <c r="J41">
        <v>44</v>
      </c>
      <c r="K41" t="s">
        <v>85</v>
      </c>
      <c r="L41" t="s">
        <v>86</v>
      </c>
      <c r="M41" t="s">
        <v>87</v>
      </c>
      <c r="N41">
        <v>2</v>
      </c>
      <c r="O41" s="1">
        <v>44533.725451388891</v>
      </c>
      <c r="P41" s="1">
        <v>44533.753541666665</v>
      </c>
      <c r="Q41">
        <v>1911</v>
      </c>
      <c r="R41">
        <v>516</v>
      </c>
      <c r="S41" t="b">
        <v>0</v>
      </c>
      <c r="T41" t="s">
        <v>88</v>
      </c>
      <c r="U41" t="b">
        <v>0</v>
      </c>
      <c r="V41" t="s">
        <v>126</v>
      </c>
      <c r="W41" s="1">
        <v>44533.737557870372</v>
      </c>
      <c r="X41">
        <v>341</v>
      </c>
      <c r="Y41">
        <v>77</v>
      </c>
      <c r="Z41">
        <v>0</v>
      </c>
      <c r="AA41">
        <v>77</v>
      </c>
      <c r="AB41">
        <v>0</v>
      </c>
      <c r="AC41">
        <v>45</v>
      </c>
      <c r="AD41">
        <v>-33</v>
      </c>
      <c r="AE41">
        <v>0</v>
      </c>
      <c r="AF41">
        <v>0</v>
      </c>
      <c r="AG41">
        <v>0</v>
      </c>
      <c r="AH41" t="s">
        <v>130</v>
      </c>
      <c r="AI41" s="1">
        <v>44533.753541666665</v>
      </c>
      <c r="AJ41">
        <v>175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-33</v>
      </c>
      <c r="AQ41">
        <v>0</v>
      </c>
      <c r="AR41">
        <v>0</v>
      </c>
      <c r="AS41">
        <v>0</v>
      </c>
      <c r="AT41" t="s">
        <v>88</v>
      </c>
      <c r="AU41" t="s">
        <v>88</v>
      </c>
      <c r="AV41" t="s">
        <v>88</v>
      </c>
      <c r="AW41" t="s">
        <v>88</v>
      </c>
      <c r="AX41" t="s">
        <v>88</v>
      </c>
      <c r="AY41" t="s">
        <v>88</v>
      </c>
      <c r="AZ41" t="s">
        <v>88</v>
      </c>
      <c r="BA41" t="s">
        <v>88</v>
      </c>
      <c r="BB41" t="s">
        <v>88</v>
      </c>
      <c r="BC41" t="s">
        <v>88</v>
      </c>
      <c r="BD41" t="s">
        <v>88</v>
      </c>
      <c r="BE41" t="s">
        <v>88</v>
      </c>
    </row>
    <row r="42" spans="1:57">
      <c r="A42" t="s">
        <v>187</v>
      </c>
      <c r="B42" t="s">
        <v>80</v>
      </c>
      <c r="C42" t="s">
        <v>188</v>
      </c>
      <c r="D42" t="s">
        <v>82</v>
      </c>
      <c r="E42" s="2" t="str">
        <f>HYPERLINK("capsilon://?command=openfolder&amp;siteaddress=FAM.docvelocity-na8.net&amp;folderid=FX8DEA78D4-0664-66BD-D797-118A775F5E2D","FX2111425")</f>
        <v>FX2111425</v>
      </c>
      <c r="F42" t="s">
        <v>19</v>
      </c>
      <c r="G42" t="s">
        <v>19</v>
      </c>
      <c r="H42" t="s">
        <v>83</v>
      </c>
      <c r="I42" t="s">
        <v>189</v>
      </c>
      <c r="J42">
        <v>66</v>
      </c>
      <c r="K42" t="s">
        <v>85</v>
      </c>
      <c r="L42" t="s">
        <v>86</v>
      </c>
      <c r="M42" t="s">
        <v>87</v>
      </c>
      <c r="N42">
        <v>1</v>
      </c>
      <c r="O42" s="1">
        <v>44531.489120370374</v>
      </c>
      <c r="P42" s="1">
        <v>44531.495578703703</v>
      </c>
      <c r="Q42">
        <v>221</v>
      </c>
      <c r="R42">
        <v>337</v>
      </c>
      <c r="S42" t="b">
        <v>0</v>
      </c>
      <c r="T42" t="s">
        <v>88</v>
      </c>
      <c r="U42" t="b">
        <v>0</v>
      </c>
      <c r="V42" t="s">
        <v>118</v>
      </c>
      <c r="W42" s="1">
        <v>44531.495578703703</v>
      </c>
      <c r="X42">
        <v>81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66</v>
      </c>
      <c r="AE42">
        <v>52</v>
      </c>
      <c r="AF42">
        <v>0</v>
      </c>
      <c r="AG42">
        <v>1</v>
      </c>
      <c r="AH42" t="s">
        <v>88</v>
      </c>
      <c r="AI42" t="s">
        <v>88</v>
      </c>
      <c r="AJ42" t="s">
        <v>88</v>
      </c>
      <c r="AK42" t="s">
        <v>88</v>
      </c>
      <c r="AL42" t="s">
        <v>88</v>
      </c>
      <c r="AM42" t="s">
        <v>88</v>
      </c>
      <c r="AN42" t="s">
        <v>88</v>
      </c>
      <c r="AO42" t="s">
        <v>88</v>
      </c>
      <c r="AP42" t="s">
        <v>88</v>
      </c>
      <c r="AQ42" t="s">
        <v>88</v>
      </c>
      <c r="AR42" t="s">
        <v>88</v>
      </c>
      <c r="AS42" t="s">
        <v>88</v>
      </c>
      <c r="AT42" t="s">
        <v>88</v>
      </c>
      <c r="AU42" t="s">
        <v>88</v>
      </c>
      <c r="AV42" t="s">
        <v>88</v>
      </c>
      <c r="AW42" t="s">
        <v>88</v>
      </c>
      <c r="AX42" t="s">
        <v>88</v>
      </c>
      <c r="AY42" t="s">
        <v>88</v>
      </c>
      <c r="AZ42" t="s">
        <v>88</v>
      </c>
      <c r="BA42" t="s">
        <v>88</v>
      </c>
      <c r="BB42" t="s">
        <v>88</v>
      </c>
      <c r="BC42" t="s">
        <v>88</v>
      </c>
      <c r="BD42" t="s">
        <v>88</v>
      </c>
      <c r="BE42" t="s">
        <v>88</v>
      </c>
    </row>
    <row r="43" spans="1:57">
      <c r="A43" t="s">
        <v>190</v>
      </c>
      <c r="B43" t="s">
        <v>80</v>
      </c>
      <c r="C43" t="s">
        <v>188</v>
      </c>
      <c r="D43" t="s">
        <v>82</v>
      </c>
      <c r="E43" s="2" t="str">
        <f>HYPERLINK("capsilon://?command=openfolder&amp;siteaddress=FAM.docvelocity-na8.net&amp;folderid=FX8DEA78D4-0664-66BD-D797-118A775F5E2D","FX2111425")</f>
        <v>FX2111425</v>
      </c>
      <c r="F43" t="s">
        <v>19</v>
      </c>
      <c r="G43" t="s">
        <v>19</v>
      </c>
      <c r="H43" t="s">
        <v>83</v>
      </c>
      <c r="I43" t="s">
        <v>189</v>
      </c>
      <c r="J43">
        <v>38</v>
      </c>
      <c r="K43" t="s">
        <v>85</v>
      </c>
      <c r="L43" t="s">
        <v>86</v>
      </c>
      <c r="M43" t="s">
        <v>87</v>
      </c>
      <c r="N43">
        <v>2</v>
      </c>
      <c r="O43" s="1">
        <v>44531.495949074073</v>
      </c>
      <c r="P43" s="1">
        <v>44531.521504629629</v>
      </c>
      <c r="Q43">
        <v>1905</v>
      </c>
      <c r="R43">
        <v>303</v>
      </c>
      <c r="S43" t="b">
        <v>0</v>
      </c>
      <c r="T43" t="s">
        <v>88</v>
      </c>
      <c r="U43" t="b">
        <v>1</v>
      </c>
      <c r="V43" t="s">
        <v>118</v>
      </c>
      <c r="W43" s="1">
        <v>44531.497546296298</v>
      </c>
      <c r="X43">
        <v>137</v>
      </c>
      <c r="Y43">
        <v>37</v>
      </c>
      <c r="Z43">
        <v>0</v>
      </c>
      <c r="AA43">
        <v>37</v>
      </c>
      <c r="AB43">
        <v>0</v>
      </c>
      <c r="AC43">
        <v>20</v>
      </c>
      <c r="AD43">
        <v>1</v>
      </c>
      <c r="AE43">
        <v>0</v>
      </c>
      <c r="AF43">
        <v>0</v>
      </c>
      <c r="AG43">
        <v>0</v>
      </c>
      <c r="AH43" t="s">
        <v>130</v>
      </c>
      <c r="AI43" s="1">
        <v>44531.521504629629</v>
      </c>
      <c r="AJ43">
        <v>149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 t="s">
        <v>88</v>
      </c>
      <c r="AU43" t="s">
        <v>88</v>
      </c>
      <c r="AV43" t="s">
        <v>88</v>
      </c>
      <c r="AW43" t="s">
        <v>88</v>
      </c>
      <c r="AX43" t="s">
        <v>88</v>
      </c>
      <c r="AY43" t="s">
        <v>88</v>
      </c>
      <c r="AZ43" t="s">
        <v>88</v>
      </c>
      <c r="BA43" t="s">
        <v>88</v>
      </c>
      <c r="BB43" t="s">
        <v>88</v>
      </c>
      <c r="BC43" t="s">
        <v>88</v>
      </c>
      <c r="BD43" t="s">
        <v>88</v>
      </c>
      <c r="BE43" t="s">
        <v>88</v>
      </c>
    </row>
    <row r="44" spans="1:57">
      <c r="A44" t="s">
        <v>191</v>
      </c>
      <c r="B44" t="s">
        <v>80</v>
      </c>
      <c r="C44" t="s">
        <v>192</v>
      </c>
      <c r="D44" t="s">
        <v>82</v>
      </c>
      <c r="E44" s="2" t="str">
        <f>HYPERLINK("capsilon://?command=openfolder&amp;siteaddress=FAM.docvelocity-na8.net&amp;folderid=FX18B80C4F-6816-0FEB-D8AB-FB63F155D22B","FX21115848")</f>
        <v>FX21115848</v>
      </c>
      <c r="F44" t="s">
        <v>19</v>
      </c>
      <c r="G44" t="s">
        <v>19</v>
      </c>
      <c r="H44" t="s">
        <v>83</v>
      </c>
      <c r="I44" t="s">
        <v>193</v>
      </c>
      <c r="J44">
        <v>66</v>
      </c>
      <c r="K44" t="s">
        <v>85</v>
      </c>
      <c r="L44" t="s">
        <v>86</v>
      </c>
      <c r="M44" t="s">
        <v>87</v>
      </c>
      <c r="N44">
        <v>1</v>
      </c>
      <c r="O44" s="1">
        <v>44531.612395833334</v>
      </c>
      <c r="P44" s="1">
        <v>44531.621331018519</v>
      </c>
      <c r="Q44">
        <v>718</v>
      </c>
      <c r="R44">
        <v>54</v>
      </c>
      <c r="S44" t="b">
        <v>0</v>
      </c>
      <c r="T44" t="s">
        <v>88</v>
      </c>
      <c r="U44" t="b">
        <v>0</v>
      </c>
      <c r="V44" t="s">
        <v>118</v>
      </c>
      <c r="W44" s="1">
        <v>44531.621331018519</v>
      </c>
      <c r="X44">
        <v>54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</v>
      </c>
      <c r="AE44">
        <v>52</v>
      </c>
      <c r="AF44">
        <v>0</v>
      </c>
      <c r="AG44">
        <v>1</v>
      </c>
      <c r="AH44" t="s">
        <v>88</v>
      </c>
      <c r="AI44" t="s">
        <v>88</v>
      </c>
      <c r="AJ44" t="s">
        <v>88</v>
      </c>
      <c r="AK44" t="s">
        <v>88</v>
      </c>
      <c r="AL44" t="s">
        <v>88</v>
      </c>
      <c r="AM44" t="s">
        <v>88</v>
      </c>
      <c r="AN44" t="s">
        <v>88</v>
      </c>
      <c r="AO44" t="s">
        <v>88</v>
      </c>
      <c r="AP44" t="s">
        <v>88</v>
      </c>
      <c r="AQ44" t="s">
        <v>88</v>
      </c>
      <c r="AR44" t="s">
        <v>88</v>
      </c>
      <c r="AS44" t="s">
        <v>88</v>
      </c>
      <c r="AT44" t="s">
        <v>88</v>
      </c>
      <c r="AU44" t="s">
        <v>88</v>
      </c>
      <c r="AV44" t="s">
        <v>88</v>
      </c>
      <c r="AW44" t="s">
        <v>88</v>
      </c>
      <c r="AX44" t="s">
        <v>88</v>
      </c>
      <c r="AY44" t="s">
        <v>88</v>
      </c>
      <c r="AZ44" t="s">
        <v>88</v>
      </c>
      <c r="BA44" t="s">
        <v>88</v>
      </c>
      <c r="BB44" t="s">
        <v>88</v>
      </c>
      <c r="BC44" t="s">
        <v>88</v>
      </c>
      <c r="BD44" t="s">
        <v>88</v>
      </c>
      <c r="BE44" t="s">
        <v>88</v>
      </c>
    </row>
    <row r="45" spans="1:57">
      <c r="A45" t="s">
        <v>194</v>
      </c>
      <c r="B45" t="s">
        <v>80</v>
      </c>
      <c r="C45" t="s">
        <v>192</v>
      </c>
      <c r="D45" t="s">
        <v>82</v>
      </c>
      <c r="E45" s="2" t="str">
        <f>HYPERLINK("capsilon://?command=openfolder&amp;siteaddress=FAM.docvelocity-na8.net&amp;folderid=FX18B80C4F-6816-0FEB-D8AB-FB63F155D22B","FX21115848")</f>
        <v>FX21115848</v>
      </c>
      <c r="F45" t="s">
        <v>19</v>
      </c>
      <c r="G45" t="s">
        <v>19</v>
      </c>
      <c r="H45" t="s">
        <v>83</v>
      </c>
      <c r="I45" t="s">
        <v>193</v>
      </c>
      <c r="J45">
        <v>38</v>
      </c>
      <c r="K45" t="s">
        <v>85</v>
      </c>
      <c r="L45" t="s">
        <v>86</v>
      </c>
      <c r="M45" t="s">
        <v>87</v>
      </c>
      <c r="N45">
        <v>2</v>
      </c>
      <c r="O45" s="1">
        <v>44531.624201388891</v>
      </c>
      <c r="P45" s="1">
        <v>44531.636631944442</v>
      </c>
      <c r="Q45">
        <v>184</v>
      </c>
      <c r="R45">
        <v>890</v>
      </c>
      <c r="S45" t="b">
        <v>0</v>
      </c>
      <c r="T45" t="s">
        <v>88</v>
      </c>
      <c r="U45" t="b">
        <v>1</v>
      </c>
      <c r="V45" t="s">
        <v>118</v>
      </c>
      <c r="W45" s="1">
        <v>44531.626296296294</v>
      </c>
      <c r="X45">
        <v>150</v>
      </c>
      <c r="Y45">
        <v>37</v>
      </c>
      <c r="Z45">
        <v>0</v>
      </c>
      <c r="AA45">
        <v>37</v>
      </c>
      <c r="AB45">
        <v>0</v>
      </c>
      <c r="AC45">
        <v>17</v>
      </c>
      <c r="AD45">
        <v>1</v>
      </c>
      <c r="AE45">
        <v>0</v>
      </c>
      <c r="AF45">
        <v>0</v>
      </c>
      <c r="AG45">
        <v>0</v>
      </c>
      <c r="AH45" t="s">
        <v>130</v>
      </c>
      <c r="AI45" s="1">
        <v>44531.636631944442</v>
      </c>
      <c r="AJ45">
        <v>740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 t="s">
        <v>88</v>
      </c>
      <c r="AU45" t="s">
        <v>88</v>
      </c>
      <c r="AV45" t="s">
        <v>88</v>
      </c>
      <c r="AW45" t="s">
        <v>88</v>
      </c>
      <c r="AX45" t="s">
        <v>88</v>
      </c>
      <c r="AY45" t="s">
        <v>88</v>
      </c>
      <c r="AZ45" t="s">
        <v>88</v>
      </c>
      <c r="BA45" t="s">
        <v>88</v>
      </c>
      <c r="BB45" t="s">
        <v>88</v>
      </c>
      <c r="BC45" t="s">
        <v>88</v>
      </c>
      <c r="BD45" t="s">
        <v>88</v>
      </c>
      <c r="BE45" t="s">
        <v>88</v>
      </c>
    </row>
    <row r="46" spans="1:57">
      <c r="A46" t="s">
        <v>195</v>
      </c>
      <c r="B46" t="s">
        <v>80</v>
      </c>
      <c r="C46" t="s">
        <v>196</v>
      </c>
      <c r="D46" t="s">
        <v>82</v>
      </c>
      <c r="E46" s="2" t="str">
        <f>HYPERLINK("capsilon://?command=openfolder&amp;siteaddress=FAM.docvelocity-na8.net&amp;folderid=FX15BE9F0D-0A4C-543E-E136-DE9EA01DDF63","FX211112723")</f>
        <v>FX211112723</v>
      </c>
      <c r="F46" t="s">
        <v>19</v>
      </c>
      <c r="G46" t="s">
        <v>19</v>
      </c>
      <c r="H46" t="s">
        <v>83</v>
      </c>
      <c r="I46" t="s">
        <v>197</v>
      </c>
      <c r="J46">
        <v>30</v>
      </c>
      <c r="K46" t="s">
        <v>85</v>
      </c>
      <c r="L46" t="s">
        <v>86</v>
      </c>
      <c r="M46" t="s">
        <v>87</v>
      </c>
      <c r="N46">
        <v>2</v>
      </c>
      <c r="O46" s="1">
        <v>44531.626319444447</v>
      </c>
      <c r="P46" s="1">
        <v>44531.633333333331</v>
      </c>
      <c r="Q46">
        <v>433</v>
      </c>
      <c r="R46">
        <v>173</v>
      </c>
      <c r="S46" t="b">
        <v>0</v>
      </c>
      <c r="T46" t="s">
        <v>88</v>
      </c>
      <c r="U46" t="b">
        <v>0</v>
      </c>
      <c r="V46" t="s">
        <v>118</v>
      </c>
      <c r="W46" s="1">
        <v>44531.627222222225</v>
      </c>
      <c r="X46">
        <v>69</v>
      </c>
      <c r="Y46">
        <v>9</v>
      </c>
      <c r="Z46">
        <v>0</v>
      </c>
      <c r="AA46">
        <v>9</v>
      </c>
      <c r="AB46">
        <v>0</v>
      </c>
      <c r="AC46">
        <v>4</v>
      </c>
      <c r="AD46">
        <v>21</v>
      </c>
      <c r="AE46">
        <v>0</v>
      </c>
      <c r="AF46">
        <v>0</v>
      </c>
      <c r="AG46">
        <v>0</v>
      </c>
      <c r="AH46" t="s">
        <v>90</v>
      </c>
      <c r="AI46" s="1">
        <v>44531.633333333331</v>
      </c>
      <c r="AJ46">
        <v>104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21</v>
      </c>
      <c r="AQ46">
        <v>0</v>
      </c>
      <c r="AR46">
        <v>0</v>
      </c>
      <c r="AS46">
        <v>0</v>
      </c>
      <c r="AT46" t="s">
        <v>88</v>
      </c>
      <c r="AU46" t="s">
        <v>88</v>
      </c>
      <c r="AV46" t="s">
        <v>88</v>
      </c>
      <c r="AW46" t="s">
        <v>88</v>
      </c>
      <c r="AX46" t="s">
        <v>88</v>
      </c>
      <c r="AY46" t="s">
        <v>88</v>
      </c>
      <c r="AZ46" t="s">
        <v>88</v>
      </c>
      <c r="BA46" t="s">
        <v>88</v>
      </c>
      <c r="BB46" t="s">
        <v>88</v>
      </c>
      <c r="BC46" t="s">
        <v>88</v>
      </c>
      <c r="BD46" t="s">
        <v>88</v>
      </c>
      <c r="BE46" t="s">
        <v>88</v>
      </c>
    </row>
    <row r="47" spans="1:57">
      <c r="A47" t="s">
        <v>198</v>
      </c>
      <c r="B47" t="s">
        <v>80</v>
      </c>
      <c r="C47" t="s">
        <v>196</v>
      </c>
      <c r="D47" t="s">
        <v>82</v>
      </c>
      <c r="E47" s="2" t="str">
        <f>HYPERLINK("capsilon://?command=openfolder&amp;siteaddress=FAM.docvelocity-na8.net&amp;folderid=FX15BE9F0D-0A4C-543E-E136-DE9EA01DDF63","FX211112723")</f>
        <v>FX211112723</v>
      </c>
      <c r="F47" t="s">
        <v>19</v>
      </c>
      <c r="G47" t="s">
        <v>19</v>
      </c>
      <c r="H47" t="s">
        <v>83</v>
      </c>
      <c r="I47" t="s">
        <v>199</v>
      </c>
      <c r="J47">
        <v>127</v>
      </c>
      <c r="K47" t="s">
        <v>85</v>
      </c>
      <c r="L47" t="s">
        <v>86</v>
      </c>
      <c r="M47" t="s">
        <v>87</v>
      </c>
      <c r="N47">
        <v>1</v>
      </c>
      <c r="O47" s="1">
        <v>44531.628148148149</v>
      </c>
      <c r="P47" s="1">
        <v>44531.676168981481</v>
      </c>
      <c r="Q47">
        <v>4045</v>
      </c>
      <c r="R47">
        <v>104</v>
      </c>
      <c r="S47" t="b">
        <v>0</v>
      </c>
      <c r="T47" t="s">
        <v>88</v>
      </c>
      <c r="U47" t="b">
        <v>0</v>
      </c>
      <c r="V47" t="s">
        <v>118</v>
      </c>
      <c r="W47" s="1">
        <v>44531.676168981481</v>
      </c>
      <c r="X47">
        <v>92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127</v>
      </c>
      <c r="AE47">
        <v>122</v>
      </c>
      <c r="AF47">
        <v>0</v>
      </c>
      <c r="AG47">
        <v>4</v>
      </c>
      <c r="AH47" t="s">
        <v>88</v>
      </c>
      <c r="AI47" t="s">
        <v>88</v>
      </c>
      <c r="AJ47" t="s">
        <v>88</v>
      </c>
      <c r="AK47" t="s">
        <v>88</v>
      </c>
      <c r="AL47" t="s">
        <v>88</v>
      </c>
      <c r="AM47" t="s">
        <v>88</v>
      </c>
      <c r="AN47" t="s">
        <v>88</v>
      </c>
      <c r="AO47" t="s">
        <v>88</v>
      </c>
      <c r="AP47" t="s">
        <v>88</v>
      </c>
      <c r="AQ47" t="s">
        <v>88</v>
      </c>
      <c r="AR47" t="s">
        <v>88</v>
      </c>
      <c r="AS47" t="s">
        <v>88</v>
      </c>
      <c r="AT47" t="s">
        <v>88</v>
      </c>
      <c r="AU47" t="s">
        <v>88</v>
      </c>
      <c r="AV47" t="s">
        <v>88</v>
      </c>
      <c r="AW47" t="s">
        <v>88</v>
      </c>
      <c r="AX47" t="s">
        <v>88</v>
      </c>
      <c r="AY47" t="s">
        <v>88</v>
      </c>
      <c r="AZ47" t="s">
        <v>88</v>
      </c>
      <c r="BA47" t="s">
        <v>88</v>
      </c>
      <c r="BB47" t="s">
        <v>88</v>
      </c>
      <c r="BC47" t="s">
        <v>88</v>
      </c>
      <c r="BD47" t="s">
        <v>88</v>
      </c>
      <c r="BE47" t="s">
        <v>88</v>
      </c>
    </row>
    <row r="48" spans="1:57">
      <c r="A48" t="s">
        <v>200</v>
      </c>
      <c r="B48" t="s">
        <v>80</v>
      </c>
      <c r="C48" t="s">
        <v>196</v>
      </c>
      <c r="D48" t="s">
        <v>82</v>
      </c>
      <c r="E48" s="2" t="str">
        <f>HYPERLINK("capsilon://?command=openfolder&amp;siteaddress=FAM.docvelocity-na8.net&amp;folderid=FX15BE9F0D-0A4C-543E-E136-DE9EA01DDF63","FX211112723")</f>
        <v>FX211112723</v>
      </c>
      <c r="F48" t="s">
        <v>19</v>
      </c>
      <c r="G48" t="s">
        <v>19</v>
      </c>
      <c r="H48" t="s">
        <v>83</v>
      </c>
      <c r="I48" t="s">
        <v>201</v>
      </c>
      <c r="J48">
        <v>127</v>
      </c>
      <c r="K48" t="s">
        <v>85</v>
      </c>
      <c r="L48" t="s">
        <v>86</v>
      </c>
      <c r="M48" t="s">
        <v>87</v>
      </c>
      <c r="N48">
        <v>1</v>
      </c>
      <c r="O48" s="1">
        <v>44531.635196759256</v>
      </c>
      <c r="P48" s="1">
        <v>44531.676944444444</v>
      </c>
      <c r="Q48">
        <v>3541</v>
      </c>
      <c r="R48">
        <v>66</v>
      </c>
      <c r="S48" t="b">
        <v>0</v>
      </c>
      <c r="T48" t="s">
        <v>88</v>
      </c>
      <c r="U48" t="b">
        <v>0</v>
      </c>
      <c r="V48" t="s">
        <v>118</v>
      </c>
      <c r="W48" s="1">
        <v>44531.676944444444</v>
      </c>
      <c r="X48">
        <v>66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127</v>
      </c>
      <c r="AE48">
        <v>122</v>
      </c>
      <c r="AF48">
        <v>0</v>
      </c>
      <c r="AG48">
        <v>4</v>
      </c>
      <c r="AH48" t="s">
        <v>88</v>
      </c>
      <c r="AI48" t="s">
        <v>88</v>
      </c>
      <c r="AJ48" t="s">
        <v>88</v>
      </c>
      <c r="AK48" t="s">
        <v>88</v>
      </c>
      <c r="AL48" t="s">
        <v>88</v>
      </c>
      <c r="AM48" t="s">
        <v>88</v>
      </c>
      <c r="AN48" t="s">
        <v>88</v>
      </c>
      <c r="AO48" t="s">
        <v>88</v>
      </c>
      <c r="AP48" t="s">
        <v>88</v>
      </c>
      <c r="AQ48" t="s">
        <v>88</v>
      </c>
      <c r="AR48" t="s">
        <v>88</v>
      </c>
      <c r="AS48" t="s">
        <v>88</v>
      </c>
      <c r="AT48" t="s">
        <v>88</v>
      </c>
      <c r="AU48" t="s">
        <v>88</v>
      </c>
      <c r="AV48" t="s">
        <v>88</v>
      </c>
      <c r="AW48" t="s">
        <v>88</v>
      </c>
      <c r="AX48" t="s">
        <v>88</v>
      </c>
      <c r="AY48" t="s">
        <v>88</v>
      </c>
      <c r="AZ48" t="s">
        <v>88</v>
      </c>
      <c r="BA48" t="s">
        <v>88</v>
      </c>
      <c r="BB48" t="s">
        <v>88</v>
      </c>
      <c r="BC48" t="s">
        <v>88</v>
      </c>
      <c r="BD48" t="s">
        <v>88</v>
      </c>
      <c r="BE48" t="s">
        <v>88</v>
      </c>
    </row>
    <row r="49" spans="1:57">
      <c r="A49" t="s">
        <v>202</v>
      </c>
      <c r="B49" t="s">
        <v>80</v>
      </c>
      <c r="C49" t="s">
        <v>196</v>
      </c>
      <c r="D49" t="s">
        <v>82</v>
      </c>
      <c r="E49" s="2" t="str">
        <f>HYPERLINK("capsilon://?command=openfolder&amp;siteaddress=FAM.docvelocity-na8.net&amp;folderid=FX15BE9F0D-0A4C-543E-E136-DE9EA01DDF63","FX211112723")</f>
        <v>FX211112723</v>
      </c>
      <c r="F49" t="s">
        <v>19</v>
      </c>
      <c r="G49" t="s">
        <v>19</v>
      </c>
      <c r="H49" t="s">
        <v>83</v>
      </c>
      <c r="I49" t="s">
        <v>203</v>
      </c>
      <c r="J49">
        <v>30</v>
      </c>
      <c r="K49" t="s">
        <v>85</v>
      </c>
      <c r="L49" t="s">
        <v>86</v>
      </c>
      <c r="M49" t="s">
        <v>87</v>
      </c>
      <c r="N49">
        <v>2</v>
      </c>
      <c r="O49" s="1">
        <v>44531.646863425929</v>
      </c>
      <c r="P49" s="1">
        <v>44531.679745370369</v>
      </c>
      <c r="Q49">
        <v>2677</v>
      </c>
      <c r="R49">
        <v>164</v>
      </c>
      <c r="S49" t="b">
        <v>0</v>
      </c>
      <c r="T49" t="s">
        <v>88</v>
      </c>
      <c r="U49" t="b">
        <v>0</v>
      </c>
      <c r="V49" t="s">
        <v>118</v>
      </c>
      <c r="W49" s="1">
        <v>44531.677523148152</v>
      </c>
      <c r="X49">
        <v>50</v>
      </c>
      <c r="Y49">
        <v>9</v>
      </c>
      <c r="Z49">
        <v>0</v>
      </c>
      <c r="AA49">
        <v>9</v>
      </c>
      <c r="AB49">
        <v>0</v>
      </c>
      <c r="AC49">
        <v>4</v>
      </c>
      <c r="AD49">
        <v>21</v>
      </c>
      <c r="AE49">
        <v>0</v>
      </c>
      <c r="AF49">
        <v>0</v>
      </c>
      <c r="AG49">
        <v>0</v>
      </c>
      <c r="AH49" t="s">
        <v>90</v>
      </c>
      <c r="AI49" s="1">
        <v>44531.679745370369</v>
      </c>
      <c r="AJ49">
        <v>114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21</v>
      </c>
      <c r="AQ49">
        <v>0</v>
      </c>
      <c r="AR49">
        <v>0</v>
      </c>
      <c r="AS49">
        <v>0</v>
      </c>
      <c r="AT49" t="s">
        <v>88</v>
      </c>
      <c r="AU49" t="s">
        <v>88</v>
      </c>
      <c r="AV49" t="s">
        <v>88</v>
      </c>
      <c r="AW49" t="s">
        <v>88</v>
      </c>
      <c r="AX49" t="s">
        <v>88</v>
      </c>
      <c r="AY49" t="s">
        <v>88</v>
      </c>
      <c r="AZ49" t="s">
        <v>88</v>
      </c>
      <c r="BA49" t="s">
        <v>88</v>
      </c>
      <c r="BB49" t="s">
        <v>88</v>
      </c>
      <c r="BC49" t="s">
        <v>88</v>
      </c>
      <c r="BD49" t="s">
        <v>88</v>
      </c>
      <c r="BE49" t="s">
        <v>88</v>
      </c>
    </row>
    <row r="50" spans="1:57">
      <c r="A50" t="s">
        <v>204</v>
      </c>
      <c r="B50" t="s">
        <v>80</v>
      </c>
      <c r="C50" t="s">
        <v>205</v>
      </c>
      <c r="D50" t="s">
        <v>82</v>
      </c>
      <c r="E50" s="2" t="str">
        <f>HYPERLINK("capsilon://?command=openfolder&amp;siteaddress=FAM.docvelocity-na8.net&amp;folderid=FX2BA7EF97-F4B4-27FC-8F0A-DD40A7D7CE00","FX21116125")</f>
        <v>FX21116125</v>
      </c>
      <c r="F50" t="s">
        <v>19</v>
      </c>
      <c r="G50" t="s">
        <v>19</v>
      </c>
      <c r="H50" t="s">
        <v>83</v>
      </c>
      <c r="I50" t="s">
        <v>206</v>
      </c>
      <c r="J50">
        <v>38</v>
      </c>
      <c r="K50" t="s">
        <v>85</v>
      </c>
      <c r="L50" t="s">
        <v>86</v>
      </c>
      <c r="M50" t="s">
        <v>87</v>
      </c>
      <c r="N50">
        <v>2</v>
      </c>
      <c r="O50" s="1">
        <v>44531.651689814818</v>
      </c>
      <c r="P50" s="1">
        <v>44531.720914351848</v>
      </c>
      <c r="Q50">
        <v>5133</v>
      </c>
      <c r="R50">
        <v>848</v>
      </c>
      <c r="S50" t="b">
        <v>0</v>
      </c>
      <c r="T50" t="s">
        <v>88</v>
      </c>
      <c r="U50" t="b">
        <v>0</v>
      </c>
      <c r="V50" t="s">
        <v>118</v>
      </c>
      <c r="W50" s="1">
        <v>44531.680902777778</v>
      </c>
      <c r="X50">
        <v>291</v>
      </c>
      <c r="Y50">
        <v>37</v>
      </c>
      <c r="Z50">
        <v>0</v>
      </c>
      <c r="AA50">
        <v>37</v>
      </c>
      <c r="AB50">
        <v>0</v>
      </c>
      <c r="AC50">
        <v>25</v>
      </c>
      <c r="AD50">
        <v>1</v>
      </c>
      <c r="AE50">
        <v>0</v>
      </c>
      <c r="AF50">
        <v>0</v>
      </c>
      <c r="AG50">
        <v>0</v>
      </c>
      <c r="AH50" t="s">
        <v>130</v>
      </c>
      <c r="AI50" s="1">
        <v>44531.720914351848</v>
      </c>
      <c r="AJ50">
        <v>477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 t="s">
        <v>88</v>
      </c>
      <c r="AU50" t="s">
        <v>88</v>
      </c>
      <c r="AV50" t="s">
        <v>88</v>
      </c>
      <c r="AW50" t="s">
        <v>88</v>
      </c>
      <c r="AX50" t="s">
        <v>88</v>
      </c>
      <c r="AY50" t="s">
        <v>88</v>
      </c>
      <c r="AZ50" t="s">
        <v>88</v>
      </c>
      <c r="BA50" t="s">
        <v>88</v>
      </c>
      <c r="BB50" t="s">
        <v>88</v>
      </c>
      <c r="BC50" t="s">
        <v>88</v>
      </c>
      <c r="BD50" t="s">
        <v>88</v>
      </c>
      <c r="BE50" t="s">
        <v>88</v>
      </c>
    </row>
    <row r="51" spans="1:57">
      <c r="A51" t="s">
        <v>207</v>
      </c>
      <c r="B51" t="s">
        <v>80</v>
      </c>
      <c r="C51" t="s">
        <v>208</v>
      </c>
      <c r="D51" t="s">
        <v>82</v>
      </c>
      <c r="E51" s="2" t="str">
        <f>HYPERLINK("capsilon://?command=openfolder&amp;siteaddress=FAM.docvelocity-na8.net&amp;folderid=FXC301A80D-7EB7-76EC-3698-70148F178C20","FX211112127")</f>
        <v>FX211112127</v>
      </c>
      <c r="F51" t="s">
        <v>19</v>
      </c>
      <c r="G51" t="s">
        <v>19</v>
      </c>
      <c r="H51" t="s">
        <v>83</v>
      </c>
      <c r="I51" t="s">
        <v>209</v>
      </c>
      <c r="J51">
        <v>30</v>
      </c>
      <c r="K51" t="s">
        <v>85</v>
      </c>
      <c r="L51" t="s">
        <v>86</v>
      </c>
      <c r="M51" t="s">
        <v>87</v>
      </c>
      <c r="N51">
        <v>2</v>
      </c>
      <c r="O51" s="1">
        <v>44531.659120370372</v>
      </c>
      <c r="P51" s="1">
        <v>44531.72216435185</v>
      </c>
      <c r="Q51">
        <v>5280</v>
      </c>
      <c r="R51">
        <v>167</v>
      </c>
      <c r="S51" t="b">
        <v>0</v>
      </c>
      <c r="T51" t="s">
        <v>88</v>
      </c>
      <c r="U51" t="b">
        <v>0</v>
      </c>
      <c r="V51" t="s">
        <v>177</v>
      </c>
      <c r="W51" s="1">
        <v>44531.700266203705</v>
      </c>
      <c r="X51">
        <v>60</v>
      </c>
      <c r="Y51">
        <v>9</v>
      </c>
      <c r="Z51">
        <v>0</v>
      </c>
      <c r="AA51">
        <v>9</v>
      </c>
      <c r="AB51">
        <v>0</v>
      </c>
      <c r="AC51">
        <v>1</v>
      </c>
      <c r="AD51">
        <v>21</v>
      </c>
      <c r="AE51">
        <v>0</v>
      </c>
      <c r="AF51">
        <v>0</v>
      </c>
      <c r="AG51">
        <v>0</v>
      </c>
      <c r="AH51" t="s">
        <v>130</v>
      </c>
      <c r="AI51" s="1">
        <v>44531.72216435185</v>
      </c>
      <c r="AJ51">
        <v>107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20</v>
      </c>
      <c r="AQ51">
        <v>0</v>
      </c>
      <c r="AR51">
        <v>0</v>
      </c>
      <c r="AS51">
        <v>0</v>
      </c>
      <c r="AT51" t="s">
        <v>88</v>
      </c>
      <c r="AU51" t="s">
        <v>88</v>
      </c>
      <c r="AV51" t="s">
        <v>88</v>
      </c>
      <c r="AW51" t="s">
        <v>88</v>
      </c>
      <c r="AX51" t="s">
        <v>88</v>
      </c>
      <c r="AY51" t="s">
        <v>88</v>
      </c>
      <c r="AZ51" t="s">
        <v>88</v>
      </c>
      <c r="BA51" t="s">
        <v>88</v>
      </c>
      <c r="BB51" t="s">
        <v>88</v>
      </c>
      <c r="BC51" t="s">
        <v>88</v>
      </c>
      <c r="BD51" t="s">
        <v>88</v>
      </c>
      <c r="BE51" t="s">
        <v>88</v>
      </c>
    </row>
    <row r="52" spans="1:57">
      <c r="A52" t="s">
        <v>210</v>
      </c>
      <c r="B52" t="s">
        <v>80</v>
      </c>
      <c r="C52" t="s">
        <v>208</v>
      </c>
      <c r="D52" t="s">
        <v>82</v>
      </c>
      <c r="E52" s="2" t="str">
        <f>HYPERLINK("capsilon://?command=openfolder&amp;siteaddress=FAM.docvelocity-na8.net&amp;folderid=FXC301A80D-7EB7-76EC-3698-70148F178C20","FX211112127")</f>
        <v>FX211112127</v>
      </c>
      <c r="F52" t="s">
        <v>19</v>
      </c>
      <c r="G52" t="s">
        <v>19</v>
      </c>
      <c r="H52" t="s">
        <v>83</v>
      </c>
      <c r="I52" t="s">
        <v>211</v>
      </c>
      <c r="J52">
        <v>66</v>
      </c>
      <c r="K52" t="s">
        <v>85</v>
      </c>
      <c r="L52" t="s">
        <v>86</v>
      </c>
      <c r="M52" t="s">
        <v>87</v>
      </c>
      <c r="N52">
        <v>2</v>
      </c>
      <c r="O52" s="1">
        <v>44531.66033564815</v>
      </c>
      <c r="P52" s="1">
        <v>44531.72252314815</v>
      </c>
      <c r="Q52">
        <v>5266</v>
      </c>
      <c r="R52">
        <v>107</v>
      </c>
      <c r="S52" t="b">
        <v>0</v>
      </c>
      <c r="T52" t="s">
        <v>88</v>
      </c>
      <c r="U52" t="b">
        <v>0</v>
      </c>
      <c r="V52" t="s">
        <v>118</v>
      </c>
      <c r="W52" s="1">
        <v>44531.702800925923</v>
      </c>
      <c r="X52">
        <v>72</v>
      </c>
      <c r="Y52">
        <v>0</v>
      </c>
      <c r="Z52">
        <v>0</v>
      </c>
      <c r="AA52">
        <v>0</v>
      </c>
      <c r="AB52">
        <v>52</v>
      </c>
      <c r="AC52">
        <v>0</v>
      </c>
      <c r="AD52">
        <v>66</v>
      </c>
      <c r="AE52">
        <v>0</v>
      </c>
      <c r="AF52">
        <v>0</v>
      </c>
      <c r="AG52">
        <v>0</v>
      </c>
      <c r="AH52" t="s">
        <v>130</v>
      </c>
      <c r="AI52" s="1">
        <v>44531.72252314815</v>
      </c>
      <c r="AJ52">
        <v>30</v>
      </c>
      <c r="AK52">
        <v>0</v>
      </c>
      <c r="AL52">
        <v>0</v>
      </c>
      <c r="AM52">
        <v>0</v>
      </c>
      <c r="AN52">
        <v>52</v>
      </c>
      <c r="AO52">
        <v>0</v>
      </c>
      <c r="AP52">
        <v>66</v>
      </c>
      <c r="AQ52">
        <v>0</v>
      </c>
      <c r="AR52">
        <v>0</v>
      </c>
      <c r="AS52">
        <v>0</v>
      </c>
      <c r="AT52" t="s">
        <v>88</v>
      </c>
      <c r="AU52" t="s">
        <v>88</v>
      </c>
      <c r="AV52" t="s">
        <v>88</v>
      </c>
      <c r="AW52" t="s">
        <v>88</v>
      </c>
      <c r="AX52" t="s">
        <v>88</v>
      </c>
      <c r="AY52" t="s">
        <v>88</v>
      </c>
      <c r="AZ52" t="s">
        <v>88</v>
      </c>
      <c r="BA52" t="s">
        <v>88</v>
      </c>
      <c r="BB52" t="s">
        <v>88</v>
      </c>
      <c r="BC52" t="s">
        <v>88</v>
      </c>
      <c r="BD52" t="s">
        <v>88</v>
      </c>
      <c r="BE52" t="s">
        <v>88</v>
      </c>
    </row>
    <row r="53" spans="1:57">
      <c r="A53" t="s">
        <v>212</v>
      </c>
      <c r="B53" t="s">
        <v>80</v>
      </c>
      <c r="C53" t="s">
        <v>208</v>
      </c>
      <c r="D53" t="s">
        <v>82</v>
      </c>
      <c r="E53" s="2" t="str">
        <f>HYPERLINK("capsilon://?command=openfolder&amp;siteaddress=FAM.docvelocity-na8.net&amp;folderid=FXC301A80D-7EB7-76EC-3698-70148F178C20","FX211112127")</f>
        <v>FX211112127</v>
      </c>
      <c r="F53" t="s">
        <v>19</v>
      </c>
      <c r="G53" t="s">
        <v>19</v>
      </c>
      <c r="H53" t="s">
        <v>83</v>
      </c>
      <c r="I53" t="s">
        <v>213</v>
      </c>
      <c r="J53">
        <v>66</v>
      </c>
      <c r="K53" t="s">
        <v>85</v>
      </c>
      <c r="L53" t="s">
        <v>86</v>
      </c>
      <c r="M53" t="s">
        <v>87</v>
      </c>
      <c r="N53">
        <v>2</v>
      </c>
      <c r="O53" s="1">
        <v>44531.662372685183</v>
      </c>
      <c r="P53" s="1">
        <v>44531.724583333336</v>
      </c>
      <c r="Q53">
        <v>4781</v>
      </c>
      <c r="R53">
        <v>594</v>
      </c>
      <c r="S53" t="b">
        <v>0</v>
      </c>
      <c r="T53" t="s">
        <v>88</v>
      </c>
      <c r="U53" t="b">
        <v>0</v>
      </c>
      <c r="V53" t="s">
        <v>177</v>
      </c>
      <c r="W53" s="1">
        <v>44531.70516203704</v>
      </c>
      <c r="X53">
        <v>417</v>
      </c>
      <c r="Y53">
        <v>52</v>
      </c>
      <c r="Z53">
        <v>0</v>
      </c>
      <c r="AA53">
        <v>52</v>
      </c>
      <c r="AB53">
        <v>0</v>
      </c>
      <c r="AC53">
        <v>25</v>
      </c>
      <c r="AD53">
        <v>14</v>
      </c>
      <c r="AE53">
        <v>0</v>
      </c>
      <c r="AF53">
        <v>0</v>
      </c>
      <c r="AG53">
        <v>0</v>
      </c>
      <c r="AH53" t="s">
        <v>130</v>
      </c>
      <c r="AI53" s="1">
        <v>44531.724583333336</v>
      </c>
      <c r="AJ53">
        <v>177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13</v>
      </c>
      <c r="AQ53">
        <v>0</v>
      </c>
      <c r="AR53">
        <v>0</v>
      </c>
      <c r="AS53">
        <v>0</v>
      </c>
      <c r="AT53" t="s">
        <v>88</v>
      </c>
      <c r="AU53" t="s">
        <v>88</v>
      </c>
      <c r="AV53" t="s">
        <v>88</v>
      </c>
      <c r="AW53" t="s">
        <v>88</v>
      </c>
      <c r="AX53" t="s">
        <v>88</v>
      </c>
      <c r="AY53" t="s">
        <v>88</v>
      </c>
      <c r="AZ53" t="s">
        <v>88</v>
      </c>
      <c r="BA53" t="s">
        <v>88</v>
      </c>
      <c r="BB53" t="s">
        <v>88</v>
      </c>
      <c r="BC53" t="s">
        <v>88</v>
      </c>
      <c r="BD53" t="s">
        <v>88</v>
      </c>
      <c r="BE53" t="s">
        <v>88</v>
      </c>
    </row>
    <row r="54" spans="1:57">
      <c r="A54" t="s">
        <v>214</v>
      </c>
      <c r="B54" t="s">
        <v>80</v>
      </c>
      <c r="C54" t="s">
        <v>215</v>
      </c>
      <c r="D54" t="s">
        <v>82</v>
      </c>
      <c r="E54" s="2" t="str">
        <f>HYPERLINK("capsilon://?command=openfolder&amp;siteaddress=FAM.docvelocity-na8.net&amp;folderid=FX1F74B4DF-6482-4018-6B95-2AC31E7F59B0","FX21119059")</f>
        <v>FX21119059</v>
      </c>
      <c r="F54" t="s">
        <v>19</v>
      </c>
      <c r="G54" t="s">
        <v>19</v>
      </c>
      <c r="H54" t="s">
        <v>83</v>
      </c>
      <c r="I54" t="s">
        <v>216</v>
      </c>
      <c r="J54">
        <v>60</v>
      </c>
      <c r="K54" t="s">
        <v>85</v>
      </c>
      <c r="L54" t="s">
        <v>86</v>
      </c>
      <c r="M54" t="s">
        <v>87</v>
      </c>
      <c r="N54">
        <v>1</v>
      </c>
      <c r="O54" s="1">
        <v>44531.664143518516</v>
      </c>
      <c r="P54" s="1">
        <v>44531.704895833333</v>
      </c>
      <c r="Q54">
        <v>3341</v>
      </c>
      <c r="R54">
        <v>180</v>
      </c>
      <c r="S54" t="b">
        <v>0</v>
      </c>
      <c r="T54" t="s">
        <v>88</v>
      </c>
      <c r="U54" t="b">
        <v>0</v>
      </c>
      <c r="V54" t="s">
        <v>118</v>
      </c>
      <c r="W54" s="1">
        <v>44531.704895833333</v>
      </c>
      <c r="X54">
        <v>180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60</v>
      </c>
      <c r="AE54">
        <v>48</v>
      </c>
      <c r="AF54">
        <v>0</v>
      </c>
      <c r="AG54">
        <v>4</v>
      </c>
      <c r="AH54" t="s">
        <v>88</v>
      </c>
      <c r="AI54" t="s">
        <v>88</v>
      </c>
      <c r="AJ54" t="s">
        <v>88</v>
      </c>
      <c r="AK54" t="s">
        <v>88</v>
      </c>
      <c r="AL54" t="s">
        <v>88</v>
      </c>
      <c r="AM54" t="s">
        <v>88</v>
      </c>
      <c r="AN54" t="s">
        <v>88</v>
      </c>
      <c r="AO54" t="s">
        <v>88</v>
      </c>
      <c r="AP54" t="s">
        <v>88</v>
      </c>
      <c r="AQ54" t="s">
        <v>88</v>
      </c>
      <c r="AR54" t="s">
        <v>88</v>
      </c>
      <c r="AS54" t="s">
        <v>88</v>
      </c>
      <c r="AT54" t="s">
        <v>88</v>
      </c>
      <c r="AU54" t="s">
        <v>88</v>
      </c>
      <c r="AV54" t="s">
        <v>88</v>
      </c>
      <c r="AW54" t="s">
        <v>88</v>
      </c>
      <c r="AX54" t="s">
        <v>88</v>
      </c>
      <c r="AY54" t="s">
        <v>88</v>
      </c>
      <c r="AZ54" t="s">
        <v>88</v>
      </c>
      <c r="BA54" t="s">
        <v>88</v>
      </c>
      <c r="BB54" t="s">
        <v>88</v>
      </c>
      <c r="BC54" t="s">
        <v>88</v>
      </c>
      <c r="BD54" t="s">
        <v>88</v>
      </c>
      <c r="BE54" t="s">
        <v>88</v>
      </c>
    </row>
    <row r="55" spans="1:57">
      <c r="A55" t="s">
        <v>217</v>
      </c>
      <c r="B55" t="s">
        <v>80</v>
      </c>
      <c r="C55" t="s">
        <v>208</v>
      </c>
      <c r="D55" t="s">
        <v>82</v>
      </c>
      <c r="E55" s="2" t="str">
        <f>HYPERLINK("capsilon://?command=openfolder&amp;siteaddress=FAM.docvelocity-na8.net&amp;folderid=FXC301A80D-7EB7-76EC-3698-70148F178C20","FX211112127")</f>
        <v>FX211112127</v>
      </c>
      <c r="F55" t="s">
        <v>19</v>
      </c>
      <c r="G55" t="s">
        <v>19</v>
      </c>
      <c r="H55" t="s">
        <v>83</v>
      </c>
      <c r="I55" t="s">
        <v>218</v>
      </c>
      <c r="J55">
        <v>66</v>
      </c>
      <c r="K55" t="s">
        <v>85</v>
      </c>
      <c r="L55" t="s">
        <v>86</v>
      </c>
      <c r="M55" t="s">
        <v>87</v>
      </c>
      <c r="N55">
        <v>2</v>
      </c>
      <c r="O55" s="1">
        <v>44531.668067129627</v>
      </c>
      <c r="P55" s="1">
        <v>44531.840520833335</v>
      </c>
      <c r="Q55">
        <v>14359</v>
      </c>
      <c r="R55">
        <v>541</v>
      </c>
      <c r="S55" t="b">
        <v>0</v>
      </c>
      <c r="T55" t="s">
        <v>88</v>
      </c>
      <c r="U55" t="b">
        <v>0</v>
      </c>
      <c r="V55" t="s">
        <v>133</v>
      </c>
      <c r="W55" s="1">
        <v>44531.819050925929</v>
      </c>
      <c r="X55">
        <v>258</v>
      </c>
      <c r="Y55">
        <v>52</v>
      </c>
      <c r="Z55">
        <v>0</v>
      </c>
      <c r="AA55">
        <v>52</v>
      </c>
      <c r="AB55">
        <v>0</v>
      </c>
      <c r="AC55">
        <v>17</v>
      </c>
      <c r="AD55">
        <v>14</v>
      </c>
      <c r="AE55">
        <v>0</v>
      </c>
      <c r="AF55">
        <v>0</v>
      </c>
      <c r="AG55">
        <v>0</v>
      </c>
      <c r="AH55" t="s">
        <v>130</v>
      </c>
      <c r="AI55" s="1">
        <v>44531.840520833335</v>
      </c>
      <c r="AJ55">
        <v>208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13</v>
      </c>
      <c r="AQ55">
        <v>0</v>
      </c>
      <c r="AR55">
        <v>0</v>
      </c>
      <c r="AS55">
        <v>0</v>
      </c>
      <c r="AT55" t="s">
        <v>88</v>
      </c>
      <c r="AU55" t="s">
        <v>88</v>
      </c>
      <c r="AV55" t="s">
        <v>88</v>
      </c>
      <c r="AW55" t="s">
        <v>88</v>
      </c>
      <c r="AX55" t="s">
        <v>88</v>
      </c>
      <c r="AY55" t="s">
        <v>88</v>
      </c>
      <c r="AZ55" t="s">
        <v>88</v>
      </c>
      <c r="BA55" t="s">
        <v>88</v>
      </c>
      <c r="BB55" t="s">
        <v>88</v>
      </c>
      <c r="BC55" t="s">
        <v>88</v>
      </c>
      <c r="BD55" t="s">
        <v>88</v>
      </c>
      <c r="BE55" t="s">
        <v>88</v>
      </c>
    </row>
    <row r="56" spans="1:57">
      <c r="A56" t="s">
        <v>219</v>
      </c>
      <c r="B56" t="s">
        <v>80</v>
      </c>
      <c r="C56" t="s">
        <v>208</v>
      </c>
      <c r="D56" t="s">
        <v>82</v>
      </c>
      <c r="E56" s="2" t="str">
        <f>HYPERLINK("capsilon://?command=openfolder&amp;siteaddress=FAM.docvelocity-na8.net&amp;folderid=FXC301A80D-7EB7-76EC-3698-70148F178C20","FX211112127")</f>
        <v>FX211112127</v>
      </c>
      <c r="F56" t="s">
        <v>19</v>
      </c>
      <c r="G56" t="s">
        <v>19</v>
      </c>
      <c r="H56" t="s">
        <v>83</v>
      </c>
      <c r="I56" t="s">
        <v>220</v>
      </c>
      <c r="J56">
        <v>66</v>
      </c>
      <c r="K56" t="s">
        <v>85</v>
      </c>
      <c r="L56" t="s">
        <v>86</v>
      </c>
      <c r="M56" t="s">
        <v>87</v>
      </c>
      <c r="N56">
        <v>2</v>
      </c>
      <c r="O56" s="1">
        <v>44531.669537037036</v>
      </c>
      <c r="P56" s="1">
        <v>44531.725081018521</v>
      </c>
      <c r="Q56">
        <v>4730</v>
      </c>
      <c r="R56">
        <v>69</v>
      </c>
      <c r="S56" t="b">
        <v>0</v>
      </c>
      <c r="T56" t="s">
        <v>88</v>
      </c>
      <c r="U56" t="b">
        <v>0</v>
      </c>
      <c r="V56" t="s">
        <v>177</v>
      </c>
      <c r="W56" s="1">
        <v>44531.70548611111</v>
      </c>
      <c r="X56">
        <v>27</v>
      </c>
      <c r="Y56">
        <v>0</v>
      </c>
      <c r="Z56">
        <v>0</v>
      </c>
      <c r="AA56">
        <v>0</v>
      </c>
      <c r="AB56">
        <v>52</v>
      </c>
      <c r="AC56">
        <v>0</v>
      </c>
      <c r="AD56">
        <v>66</v>
      </c>
      <c r="AE56">
        <v>0</v>
      </c>
      <c r="AF56">
        <v>0</v>
      </c>
      <c r="AG56">
        <v>0</v>
      </c>
      <c r="AH56" t="s">
        <v>130</v>
      </c>
      <c r="AI56" s="1">
        <v>44531.725081018521</v>
      </c>
      <c r="AJ56">
        <v>42</v>
      </c>
      <c r="AK56">
        <v>0</v>
      </c>
      <c r="AL56">
        <v>0</v>
      </c>
      <c r="AM56">
        <v>0</v>
      </c>
      <c r="AN56">
        <v>52</v>
      </c>
      <c r="AO56">
        <v>0</v>
      </c>
      <c r="AP56">
        <v>66</v>
      </c>
      <c r="AQ56">
        <v>0</v>
      </c>
      <c r="AR56">
        <v>0</v>
      </c>
      <c r="AS56">
        <v>0</v>
      </c>
      <c r="AT56" t="s">
        <v>88</v>
      </c>
      <c r="AU56" t="s">
        <v>88</v>
      </c>
      <c r="AV56" t="s">
        <v>88</v>
      </c>
      <c r="AW56" t="s">
        <v>88</v>
      </c>
      <c r="AX56" t="s">
        <v>88</v>
      </c>
      <c r="AY56" t="s">
        <v>88</v>
      </c>
      <c r="AZ56" t="s">
        <v>88</v>
      </c>
      <c r="BA56" t="s">
        <v>88</v>
      </c>
      <c r="BB56" t="s">
        <v>88</v>
      </c>
      <c r="BC56" t="s">
        <v>88</v>
      </c>
      <c r="BD56" t="s">
        <v>88</v>
      </c>
      <c r="BE56" t="s">
        <v>88</v>
      </c>
    </row>
    <row r="57" spans="1:57">
      <c r="A57" t="s">
        <v>221</v>
      </c>
      <c r="B57" t="s">
        <v>80</v>
      </c>
      <c r="C57" t="s">
        <v>208</v>
      </c>
      <c r="D57" t="s">
        <v>82</v>
      </c>
      <c r="E57" s="2" t="str">
        <f>HYPERLINK("capsilon://?command=openfolder&amp;siteaddress=FAM.docvelocity-na8.net&amp;folderid=FXC301A80D-7EB7-76EC-3698-70148F178C20","FX211112127")</f>
        <v>FX211112127</v>
      </c>
      <c r="F57" t="s">
        <v>19</v>
      </c>
      <c r="G57" t="s">
        <v>19</v>
      </c>
      <c r="H57" t="s">
        <v>83</v>
      </c>
      <c r="I57" t="s">
        <v>222</v>
      </c>
      <c r="J57">
        <v>38</v>
      </c>
      <c r="K57" t="s">
        <v>85</v>
      </c>
      <c r="L57" t="s">
        <v>86</v>
      </c>
      <c r="M57" t="s">
        <v>87</v>
      </c>
      <c r="N57">
        <v>1</v>
      </c>
      <c r="O57" s="1">
        <v>44531.676747685182</v>
      </c>
      <c r="P57" s="1">
        <v>44532.265532407408</v>
      </c>
      <c r="Q57">
        <v>49973</v>
      </c>
      <c r="R57">
        <v>898</v>
      </c>
      <c r="S57" t="b">
        <v>0</v>
      </c>
      <c r="T57" t="s">
        <v>88</v>
      </c>
      <c r="U57" t="b">
        <v>0</v>
      </c>
      <c r="V57" t="s">
        <v>223</v>
      </c>
      <c r="W57" s="1">
        <v>44532.265532407408</v>
      </c>
      <c r="X57">
        <v>329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38</v>
      </c>
      <c r="AE57">
        <v>33</v>
      </c>
      <c r="AF57">
        <v>0</v>
      </c>
      <c r="AG57">
        <v>12</v>
      </c>
      <c r="AH57" t="s">
        <v>88</v>
      </c>
      <c r="AI57" t="s">
        <v>88</v>
      </c>
      <c r="AJ57" t="s">
        <v>88</v>
      </c>
      <c r="AK57" t="s">
        <v>88</v>
      </c>
      <c r="AL57" t="s">
        <v>88</v>
      </c>
      <c r="AM57" t="s">
        <v>88</v>
      </c>
      <c r="AN57" t="s">
        <v>88</v>
      </c>
      <c r="AO57" t="s">
        <v>88</v>
      </c>
      <c r="AP57" t="s">
        <v>88</v>
      </c>
      <c r="AQ57" t="s">
        <v>88</v>
      </c>
      <c r="AR57" t="s">
        <v>88</v>
      </c>
      <c r="AS57" t="s">
        <v>88</v>
      </c>
      <c r="AT57" t="s">
        <v>88</v>
      </c>
      <c r="AU57" t="s">
        <v>88</v>
      </c>
      <c r="AV57" t="s">
        <v>88</v>
      </c>
      <c r="AW57" t="s">
        <v>88</v>
      </c>
      <c r="AX57" t="s">
        <v>88</v>
      </c>
      <c r="AY57" t="s">
        <v>88</v>
      </c>
      <c r="AZ57" t="s">
        <v>88</v>
      </c>
      <c r="BA57" t="s">
        <v>88</v>
      </c>
      <c r="BB57" t="s">
        <v>88</v>
      </c>
      <c r="BC57" t="s">
        <v>88</v>
      </c>
      <c r="BD57" t="s">
        <v>88</v>
      </c>
      <c r="BE57" t="s">
        <v>88</v>
      </c>
    </row>
    <row r="58" spans="1:57">
      <c r="A58" t="s">
        <v>224</v>
      </c>
      <c r="B58" t="s">
        <v>80</v>
      </c>
      <c r="C58" t="s">
        <v>101</v>
      </c>
      <c r="D58" t="s">
        <v>82</v>
      </c>
      <c r="E58" s="2" t="str">
        <f>HYPERLINK("capsilon://?command=openfolder&amp;siteaddress=FAM.docvelocity-na8.net&amp;folderid=FX8F8EA641-EA94-C8E6-FAFD-9826E6987FCB","FX211114398")</f>
        <v>FX211114398</v>
      </c>
      <c r="F58" t="s">
        <v>19</v>
      </c>
      <c r="G58" t="s">
        <v>19</v>
      </c>
      <c r="H58" t="s">
        <v>83</v>
      </c>
      <c r="I58" t="s">
        <v>225</v>
      </c>
      <c r="J58">
        <v>32</v>
      </c>
      <c r="K58" t="s">
        <v>85</v>
      </c>
      <c r="L58" t="s">
        <v>86</v>
      </c>
      <c r="M58" t="s">
        <v>87</v>
      </c>
      <c r="N58">
        <v>2</v>
      </c>
      <c r="O58" s="1">
        <v>44531.677222222221</v>
      </c>
      <c r="P58" s="1">
        <v>44531.726481481484</v>
      </c>
      <c r="Q58">
        <v>3149</v>
      </c>
      <c r="R58">
        <v>1107</v>
      </c>
      <c r="S58" t="b">
        <v>0</v>
      </c>
      <c r="T58" t="s">
        <v>88</v>
      </c>
      <c r="U58" t="b">
        <v>0</v>
      </c>
      <c r="V58" t="s">
        <v>177</v>
      </c>
      <c r="W58" s="1">
        <v>44531.717060185183</v>
      </c>
      <c r="X58">
        <v>986</v>
      </c>
      <c r="Y58">
        <v>27</v>
      </c>
      <c r="Z58">
        <v>0</v>
      </c>
      <c r="AA58">
        <v>27</v>
      </c>
      <c r="AB58">
        <v>0</v>
      </c>
      <c r="AC58">
        <v>9</v>
      </c>
      <c r="AD58">
        <v>5</v>
      </c>
      <c r="AE58">
        <v>0</v>
      </c>
      <c r="AF58">
        <v>0</v>
      </c>
      <c r="AG58">
        <v>0</v>
      </c>
      <c r="AH58" t="s">
        <v>130</v>
      </c>
      <c r="AI58" s="1">
        <v>44531.726481481484</v>
      </c>
      <c r="AJ58">
        <v>121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</v>
      </c>
      <c r="AQ58">
        <v>0</v>
      </c>
      <c r="AR58">
        <v>0</v>
      </c>
      <c r="AS58">
        <v>0</v>
      </c>
      <c r="AT58" t="s">
        <v>88</v>
      </c>
      <c r="AU58" t="s">
        <v>88</v>
      </c>
      <c r="AV58" t="s">
        <v>88</v>
      </c>
      <c r="AW58" t="s">
        <v>88</v>
      </c>
      <c r="AX58" t="s">
        <v>88</v>
      </c>
      <c r="AY58" t="s">
        <v>88</v>
      </c>
      <c r="AZ58" t="s">
        <v>88</v>
      </c>
      <c r="BA58" t="s">
        <v>88</v>
      </c>
      <c r="BB58" t="s">
        <v>88</v>
      </c>
      <c r="BC58" t="s">
        <v>88</v>
      </c>
      <c r="BD58" t="s">
        <v>88</v>
      </c>
      <c r="BE58" t="s">
        <v>88</v>
      </c>
    </row>
    <row r="59" spans="1:57">
      <c r="A59" t="s">
        <v>226</v>
      </c>
      <c r="B59" t="s">
        <v>80</v>
      </c>
      <c r="C59" t="s">
        <v>196</v>
      </c>
      <c r="D59" t="s">
        <v>82</v>
      </c>
      <c r="E59" s="2" t="str">
        <f>HYPERLINK("capsilon://?command=openfolder&amp;siteaddress=FAM.docvelocity-na8.net&amp;folderid=FX15BE9F0D-0A4C-543E-E136-DE9EA01DDF63","FX211112723")</f>
        <v>FX211112723</v>
      </c>
      <c r="F59" t="s">
        <v>19</v>
      </c>
      <c r="G59" t="s">
        <v>19</v>
      </c>
      <c r="H59" t="s">
        <v>83</v>
      </c>
      <c r="I59" t="s">
        <v>199</v>
      </c>
      <c r="J59">
        <v>464</v>
      </c>
      <c r="K59" t="s">
        <v>85</v>
      </c>
      <c r="L59" t="s">
        <v>86</v>
      </c>
      <c r="M59" t="s">
        <v>87</v>
      </c>
      <c r="N59">
        <v>2</v>
      </c>
      <c r="O59" s="1">
        <v>44531.679432870369</v>
      </c>
      <c r="P59" s="1">
        <v>44531.705868055556</v>
      </c>
      <c r="Q59">
        <v>522</v>
      </c>
      <c r="R59">
        <v>1762</v>
      </c>
      <c r="S59" t="b">
        <v>0</v>
      </c>
      <c r="T59" t="s">
        <v>88</v>
      </c>
      <c r="U59" t="b">
        <v>1</v>
      </c>
      <c r="V59" t="s">
        <v>118</v>
      </c>
      <c r="W59" s="1">
        <v>44531.693692129629</v>
      </c>
      <c r="X59">
        <v>1099</v>
      </c>
      <c r="Y59">
        <v>308</v>
      </c>
      <c r="Z59">
        <v>0</v>
      </c>
      <c r="AA59">
        <v>308</v>
      </c>
      <c r="AB59">
        <v>0</v>
      </c>
      <c r="AC59">
        <v>131</v>
      </c>
      <c r="AD59">
        <v>156</v>
      </c>
      <c r="AE59">
        <v>0</v>
      </c>
      <c r="AF59">
        <v>0</v>
      </c>
      <c r="AG59">
        <v>0</v>
      </c>
      <c r="AH59" t="s">
        <v>130</v>
      </c>
      <c r="AI59" s="1">
        <v>44531.705868055556</v>
      </c>
      <c r="AJ59">
        <v>663</v>
      </c>
      <c r="AK59">
        <v>2</v>
      </c>
      <c r="AL59">
        <v>0</v>
      </c>
      <c r="AM59">
        <v>2</v>
      </c>
      <c r="AN59">
        <v>0</v>
      </c>
      <c r="AO59">
        <v>2</v>
      </c>
      <c r="AP59">
        <v>154</v>
      </c>
      <c r="AQ59">
        <v>0</v>
      </c>
      <c r="AR59">
        <v>0</v>
      </c>
      <c r="AS59">
        <v>0</v>
      </c>
      <c r="AT59" t="s">
        <v>88</v>
      </c>
      <c r="AU59" t="s">
        <v>88</v>
      </c>
      <c r="AV59" t="s">
        <v>88</v>
      </c>
      <c r="AW59" t="s">
        <v>88</v>
      </c>
      <c r="AX59" t="s">
        <v>88</v>
      </c>
      <c r="AY59" t="s">
        <v>88</v>
      </c>
      <c r="AZ59" t="s">
        <v>88</v>
      </c>
      <c r="BA59" t="s">
        <v>88</v>
      </c>
      <c r="BB59" t="s">
        <v>88</v>
      </c>
      <c r="BC59" t="s">
        <v>88</v>
      </c>
      <c r="BD59" t="s">
        <v>88</v>
      </c>
      <c r="BE59" t="s">
        <v>88</v>
      </c>
    </row>
    <row r="60" spans="1:57">
      <c r="A60" t="s">
        <v>227</v>
      </c>
      <c r="B60" t="s">
        <v>80</v>
      </c>
      <c r="C60" t="s">
        <v>196</v>
      </c>
      <c r="D60" t="s">
        <v>82</v>
      </c>
      <c r="E60" s="2" t="str">
        <f>HYPERLINK("capsilon://?command=openfolder&amp;siteaddress=FAM.docvelocity-na8.net&amp;folderid=FX15BE9F0D-0A4C-543E-E136-DE9EA01DDF63","FX211112723")</f>
        <v>FX211112723</v>
      </c>
      <c r="F60" t="s">
        <v>19</v>
      </c>
      <c r="G60" t="s">
        <v>19</v>
      </c>
      <c r="H60" t="s">
        <v>83</v>
      </c>
      <c r="I60" t="s">
        <v>201</v>
      </c>
      <c r="J60">
        <v>455</v>
      </c>
      <c r="K60" t="s">
        <v>85</v>
      </c>
      <c r="L60" t="s">
        <v>86</v>
      </c>
      <c r="M60" t="s">
        <v>87</v>
      </c>
      <c r="N60">
        <v>2</v>
      </c>
      <c r="O60" s="1">
        <v>44531.68005787037</v>
      </c>
      <c r="P60" s="1">
        <v>44531.715381944443</v>
      </c>
      <c r="Q60">
        <v>1510</v>
      </c>
      <c r="R60">
        <v>1542</v>
      </c>
      <c r="S60" t="b">
        <v>0</v>
      </c>
      <c r="T60" t="s">
        <v>88</v>
      </c>
      <c r="U60" t="b">
        <v>1</v>
      </c>
      <c r="V60" t="s">
        <v>118</v>
      </c>
      <c r="W60" s="1">
        <v>44531.701956018522</v>
      </c>
      <c r="X60">
        <v>713</v>
      </c>
      <c r="Y60">
        <v>308</v>
      </c>
      <c r="Z60">
        <v>0</v>
      </c>
      <c r="AA60">
        <v>308</v>
      </c>
      <c r="AB60">
        <v>0</v>
      </c>
      <c r="AC60">
        <v>129</v>
      </c>
      <c r="AD60">
        <v>147</v>
      </c>
      <c r="AE60">
        <v>0</v>
      </c>
      <c r="AF60">
        <v>0</v>
      </c>
      <c r="AG60">
        <v>0</v>
      </c>
      <c r="AH60" t="s">
        <v>130</v>
      </c>
      <c r="AI60" s="1">
        <v>44531.715381944443</v>
      </c>
      <c r="AJ60">
        <v>821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146</v>
      </c>
      <c r="AQ60">
        <v>0</v>
      </c>
      <c r="AR60">
        <v>0</v>
      </c>
      <c r="AS60">
        <v>0</v>
      </c>
      <c r="AT60" t="s">
        <v>88</v>
      </c>
      <c r="AU60" t="s">
        <v>88</v>
      </c>
      <c r="AV60" t="s">
        <v>88</v>
      </c>
      <c r="AW60" t="s">
        <v>88</v>
      </c>
      <c r="AX60" t="s">
        <v>88</v>
      </c>
      <c r="AY60" t="s">
        <v>88</v>
      </c>
      <c r="AZ60" t="s">
        <v>88</v>
      </c>
      <c r="BA60" t="s">
        <v>88</v>
      </c>
      <c r="BB60" t="s">
        <v>88</v>
      </c>
      <c r="BC60" t="s">
        <v>88</v>
      </c>
      <c r="BD60" t="s">
        <v>88</v>
      </c>
      <c r="BE60" t="s">
        <v>88</v>
      </c>
    </row>
    <row r="61" spans="1:57">
      <c r="A61" t="s">
        <v>228</v>
      </c>
      <c r="B61" t="s">
        <v>80</v>
      </c>
      <c r="C61" t="s">
        <v>208</v>
      </c>
      <c r="D61" t="s">
        <v>82</v>
      </c>
      <c r="E61" s="2" t="str">
        <f>HYPERLINK("capsilon://?command=openfolder&amp;siteaddress=FAM.docvelocity-na8.net&amp;folderid=FXC301A80D-7EB7-76EC-3698-70148F178C20","FX211112127")</f>
        <v>FX211112127</v>
      </c>
      <c r="F61" t="s">
        <v>19</v>
      </c>
      <c r="G61" t="s">
        <v>19</v>
      </c>
      <c r="H61" t="s">
        <v>83</v>
      </c>
      <c r="I61" t="s">
        <v>229</v>
      </c>
      <c r="J61">
        <v>66</v>
      </c>
      <c r="K61" t="s">
        <v>85</v>
      </c>
      <c r="L61" t="s">
        <v>86</v>
      </c>
      <c r="M61" t="s">
        <v>87</v>
      </c>
      <c r="N61">
        <v>2</v>
      </c>
      <c r="O61" s="1">
        <v>44531.699664351851</v>
      </c>
      <c r="P61" s="1">
        <v>44532.186828703707</v>
      </c>
      <c r="Q61">
        <v>41920</v>
      </c>
      <c r="R61">
        <v>171</v>
      </c>
      <c r="S61" t="b">
        <v>0</v>
      </c>
      <c r="T61" t="s">
        <v>88</v>
      </c>
      <c r="U61" t="b">
        <v>0</v>
      </c>
      <c r="V61" t="s">
        <v>230</v>
      </c>
      <c r="W61" s="1">
        <v>44532.169363425928</v>
      </c>
      <c r="X61">
        <v>36</v>
      </c>
      <c r="Y61">
        <v>0</v>
      </c>
      <c r="Z61">
        <v>0</v>
      </c>
      <c r="AA61">
        <v>0</v>
      </c>
      <c r="AB61">
        <v>52</v>
      </c>
      <c r="AC61">
        <v>0</v>
      </c>
      <c r="AD61">
        <v>66</v>
      </c>
      <c r="AE61">
        <v>0</v>
      </c>
      <c r="AF61">
        <v>0</v>
      </c>
      <c r="AG61">
        <v>0</v>
      </c>
      <c r="AH61" t="s">
        <v>90</v>
      </c>
      <c r="AI61" s="1">
        <v>44532.186828703707</v>
      </c>
      <c r="AJ61">
        <v>127</v>
      </c>
      <c r="AK61">
        <v>0</v>
      </c>
      <c r="AL61">
        <v>0</v>
      </c>
      <c r="AM61">
        <v>0</v>
      </c>
      <c r="AN61">
        <v>52</v>
      </c>
      <c r="AO61">
        <v>0</v>
      </c>
      <c r="AP61">
        <v>66</v>
      </c>
      <c r="AQ61">
        <v>0</v>
      </c>
      <c r="AR61">
        <v>0</v>
      </c>
      <c r="AS61">
        <v>0</v>
      </c>
      <c r="AT61" t="s">
        <v>88</v>
      </c>
      <c r="AU61" t="s">
        <v>88</v>
      </c>
      <c r="AV61" t="s">
        <v>88</v>
      </c>
      <c r="AW61" t="s">
        <v>88</v>
      </c>
      <c r="AX61" t="s">
        <v>88</v>
      </c>
      <c r="AY61" t="s">
        <v>88</v>
      </c>
      <c r="AZ61" t="s">
        <v>88</v>
      </c>
      <c r="BA61" t="s">
        <v>88</v>
      </c>
      <c r="BB61" t="s">
        <v>88</v>
      </c>
      <c r="BC61" t="s">
        <v>88</v>
      </c>
      <c r="BD61" t="s">
        <v>88</v>
      </c>
      <c r="BE61" t="s">
        <v>88</v>
      </c>
    </row>
    <row r="62" spans="1:57">
      <c r="A62" t="s">
        <v>231</v>
      </c>
      <c r="B62" t="s">
        <v>80</v>
      </c>
      <c r="C62" t="s">
        <v>215</v>
      </c>
      <c r="D62" t="s">
        <v>82</v>
      </c>
      <c r="E62" s="2" t="str">
        <f>HYPERLINK("capsilon://?command=openfolder&amp;siteaddress=FAM.docvelocity-na8.net&amp;folderid=FX1F74B4DF-6482-4018-6B95-2AC31E7F59B0","FX21119059")</f>
        <v>FX21119059</v>
      </c>
      <c r="F62" t="s">
        <v>19</v>
      </c>
      <c r="G62" t="s">
        <v>19</v>
      </c>
      <c r="H62" t="s">
        <v>83</v>
      </c>
      <c r="I62" t="s">
        <v>216</v>
      </c>
      <c r="J62">
        <v>120</v>
      </c>
      <c r="K62" t="s">
        <v>85</v>
      </c>
      <c r="L62" t="s">
        <v>86</v>
      </c>
      <c r="M62" t="s">
        <v>87</v>
      </c>
      <c r="N62">
        <v>2</v>
      </c>
      <c r="O62" s="1">
        <v>44531.715092592596</v>
      </c>
      <c r="P62" s="1">
        <v>44531.812974537039</v>
      </c>
      <c r="Q62">
        <v>6562</v>
      </c>
      <c r="R62">
        <v>1895</v>
      </c>
      <c r="S62" t="b">
        <v>0</v>
      </c>
      <c r="T62" t="s">
        <v>88</v>
      </c>
      <c r="U62" t="b">
        <v>1</v>
      </c>
      <c r="V62" t="s">
        <v>118</v>
      </c>
      <c r="W62" s="1">
        <v>44531.807002314818</v>
      </c>
      <c r="X62">
        <v>1381</v>
      </c>
      <c r="Y62">
        <v>99</v>
      </c>
      <c r="Z62">
        <v>0</v>
      </c>
      <c r="AA62">
        <v>99</v>
      </c>
      <c r="AB62">
        <v>27</v>
      </c>
      <c r="AC62">
        <v>91</v>
      </c>
      <c r="AD62">
        <v>21</v>
      </c>
      <c r="AE62">
        <v>0</v>
      </c>
      <c r="AF62">
        <v>0</v>
      </c>
      <c r="AG62">
        <v>0</v>
      </c>
      <c r="AH62" t="s">
        <v>130</v>
      </c>
      <c r="AI62" s="1">
        <v>44531.812974537039</v>
      </c>
      <c r="AJ62">
        <v>507</v>
      </c>
      <c r="AK62">
        <v>4</v>
      </c>
      <c r="AL62">
        <v>0</v>
      </c>
      <c r="AM62">
        <v>4</v>
      </c>
      <c r="AN62">
        <v>27</v>
      </c>
      <c r="AO62">
        <v>4</v>
      </c>
      <c r="AP62">
        <v>17</v>
      </c>
      <c r="AQ62">
        <v>0</v>
      </c>
      <c r="AR62">
        <v>0</v>
      </c>
      <c r="AS62">
        <v>0</v>
      </c>
      <c r="AT62" t="s">
        <v>88</v>
      </c>
      <c r="AU62" t="s">
        <v>88</v>
      </c>
      <c r="AV62" t="s">
        <v>88</v>
      </c>
      <c r="AW62" t="s">
        <v>88</v>
      </c>
      <c r="AX62" t="s">
        <v>88</v>
      </c>
      <c r="AY62" t="s">
        <v>88</v>
      </c>
      <c r="AZ62" t="s">
        <v>88</v>
      </c>
      <c r="BA62" t="s">
        <v>88</v>
      </c>
      <c r="BB62" t="s">
        <v>88</v>
      </c>
      <c r="BC62" t="s">
        <v>88</v>
      </c>
      <c r="BD62" t="s">
        <v>88</v>
      </c>
      <c r="BE62" t="s">
        <v>88</v>
      </c>
    </row>
    <row r="63" spans="1:57">
      <c r="A63" t="s">
        <v>232</v>
      </c>
      <c r="B63" t="s">
        <v>80</v>
      </c>
      <c r="C63" t="s">
        <v>208</v>
      </c>
      <c r="D63" t="s">
        <v>82</v>
      </c>
      <c r="E63" s="2" t="str">
        <f>HYPERLINK("capsilon://?command=openfolder&amp;siteaddress=FAM.docvelocity-na8.net&amp;folderid=FXC301A80D-7EB7-76EC-3698-70148F178C20","FX211112127")</f>
        <v>FX211112127</v>
      </c>
      <c r="F63" t="s">
        <v>19</v>
      </c>
      <c r="G63" t="s">
        <v>19</v>
      </c>
      <c r="H63" t="s">
        <v>83</v>
      </c>
      <c r="I63" t="s">
        <v>222</v>
      </c>
      <c r="J63">
        <v>414</v>
      </c>
      <c r="K63" t="s">
        <v>85</v>
      </c>
      <c r="L63" t="s">
        <v>86</v>
      </c>
      <c r="M63" t="s">
        <v>87</v>
      </c>
      <c r="N63">
        <v>2</v>
      </c>
      <c r="O63" s="1">
        <v>44532.267557870371</v>
      </c>
      <c r="P63" s="1">
        <v>44532.500763888886</v>
      </c>
      <c r="Q63">
        <v>16510</v>
      </c>
      <c r="R63">
        <v>3639</v>
      </c>
      <c r="S63" t="b">
        <v>0</v>
      </c>
      <c r="T63" t="s">
        <v>88</v>
      </c>
      <c r="U63" t="b">
        <v>1</v>
      </c>
      <c r="V63" t="s">
        <v>98</v>
      </c>
      <c r="W63" s="1">
        <v>44532.400185185186</v>
      </c>
      <c r="X63">
        <v>2571</v>
      </c>
      <c r="Y63">
        <v>166</v>
      </c>
      <c r="Z63">
        <v>0</v>
      </c>
      <c r="AA63">
        <v>166</v>
      </c>
      <c r="AB63">
        <v>666</v>
      </c>
      <c r="AC63">
        <v>135</v>
      </c>
      <c r="AD63">
        <v>248</v>
      </c>
      <c r="AE63">
        <v>0</v>
      </c>
      <c r="AF63">
        <v>0</v>
      </c>
      <c r="AG63">
        <v>0</v>
      </c>
      <c r="AH63" t="s">
        <v>130</v>
      </c>
      <c r="AI63" s="1">
        <v>44532.500763888886</v>
      </c>
      <c r="AJ63">
        <v>560</v>
      </c>
      <c r="AK63">
        <v>1</v>
      </c>
      <c r="AL63">
        <v>0</v>
      </c>
      <c r="AM63">
        <v>1</v>
      </c>
      <c r="AN63">
        <v>222</v>
      </c>
      <c r="AO63">
        <v>1</v>
      </c>
      <c r="AP63">
        <v>247</v>
      </c>
      <c r="AQ63">
        <v>0</v>
      </c>
      <c r="AR63">
        <v>0</v>
      </c>
      <c r="AS63">
        <v>0</v>
      </c>
      <c r="AT63" t="s">
        <v>88</v>
      </c>
      <c r="AU63" t="s">
        <v>88</v>
      </c>
      <c r="AV63" t="s">
        <v>88</v>
      </c>
      <c r="AW63" t="s">
        <v>88</v>
      </c>
      <c r="AX63" t="s">
        <v>88</v>
      </c>
      <c r="AY63" t="s">
        <v>88</v>
      </c>
      <c r="AZ63" t="s">
        <v>88</v>
      </c>
      <c r="BA63" t="s">
        <v>88</v>
      </c>
      <c r="BB63" t="s">
        <v>88</v>
      </c>
      <c r="BC63" t="s">
        <v>88</v>
      </c>
      <c r="BD63" t="s">
        <v>88</v>
      </c>
      <c r="BE63" t="s">
        <v>88</v>
      </c>
    </row>
    <row r="64" spans="1:57">
      <c r="A64" t="s">
        <v>233</v>
      </c>
      <c r="B64" t="s">
        <v>80</v>
      </c>
      <c r="C64" t="s">
        <v>234</v>
      </c>
      <c r="D64" t="s">
        <v>82</v>
      </c>
      <c r="E64" s="2" t="str">
        <f>HYPERLINK("capsilon://?command=openfolder&amp;siteaddress=FAM.docvelocity-na8.net&amp;folderid=FX750B1156-AC37-1246-2035-7123DD1B62B3","FX21116877")</f>
        <v>FX21116877</v>
      </c>
      <c r="F64" t="s">
        <v>19</v>
      </c>
      <c r="G64" t="s">
        <v>19</v>
      </c>
      <c r="H64" t="s">
        <v>83</v>
      </c>
      <c r="I64" t="s">
        <v>235</v>
      </c>
      <c r="J64">
        <v>66</v>
      </c>
      <c r="K64" t="s">
        <v>85</v>
      </c>
      <c r="L64" t="s">
        <v>86</v>
      </c>
      <c r="M64" t="s">
        <v>87</v>
      </c>
      <c r="N64">
        <v>2</v>
      </c>
      <c r="O64" s="1">
        <v>44532.449467592596</v>
      </c>
      <c r="P64" s="1">
        <v>44532.495011574072</v>
      </c>
      <c r="Q64">
        <v>3830</v>
      </c>
      <c r="R64">
        <v>105</v>
      </c>
      <c r="S64" t="b">
        <v>0</v>
      </c>
      <c r="T64" t="s">
        <v>88</v>
      </c>
      <c r="U64" t="b">
        <v>0</v>
      </c>
      <c r="V64" t="s">
        <v>118</v>
      </c>
      <c r="W64" s="1">
        <v>44532.482245370367</v>
      </c>
      <c r="X64">
        <v>54</v>
      </c>
      <c r="Y64">
        <v>0</v>
      </c>
      <c r="Z64">
        <v>0</v>
      </c>
      <c r="AA64">
        <v>0</v>
      </c>
      <c r="AB64">
        <v>52</v>
      </c>
      <c r="AC64">
        <v>0</v>
      </c>
      <c r="AD64">
        <v>66</v>
      </c>
      <c r="AE64">
        <v>0</v>
      </c>
      <c r="AF64">
        <v>0</v>
      </c>
      <c r="AG64">
        <v>0</v>
      </c>
      <c r="AH64" t="s">
        <v>90</v>
      </c>
      <c r="AI64" s="1">
        <v>44532.495011574072</v>
      </c>
      <c r="AJ64">
        <v>51</v>
      </c>
      <c r="AK64">
        <v>0</v>
      </c>
      <c r="AL64">
        <v>0</v>
      </c>
      <c r="AM64">
        <v>0</v>
      </c>
      <c r="AN64">
        <v>52</v>
      </c>
      <c r="AO64">
        <v>0</v>
      </c>
      <c r="AP64">
        <v>66</v>
      </c>
      <c r="AQ64">
        <v>0</v>
      </c>
      <c r="AR64">
        <v>0</v>
      </c>
      <c r="AS64">
        <v>0</v>
      </c>
      <c r="AT64" t="s">
        <v>88</v>
      </c>
      <c r="AU64" t="s">
        <v>88</v>
      </c>
      <c r="AV64" t="s">
        <v>88</v>
      </c>
      <c r="AW64" t="s">
        <v>88</v>
      </c>
      <c r="AX64" t="s">
        <v>88</v>
      </c>
      <c r="AY64" t="s">
        <v>88</v>
      </c>
      <c r="AZ64" t="s">
        <v>88</v>
      </c>
      <c r="BA64" t="s">
        <v>88</v>
      </c>
      <c r="BB64" t="s">
        <v>88</v>
      </c>
      <c r="BC64" t="s">
        <v>88</v>
      </c>
      <c r="BD64" t="s">
        <v>88</v>
      </c>
      <c r="BE64" t="s">
        <v>88</v>
      </c>
    </row>
    <row r="65" spans="1:57">
      <c r="A65" t="s">
        <v>236</v>
      </c>
      <c r="B65" t="s">
        <v>80</v>
      </c>
      <c r="C65" t="s">
        <v>237</v>
      </c>
      <c r="D65" t="s">
        <v>82</v>
      </c>
      <c r="E65" s="2" t="str">
        <f>HYPERLINK("capsilon://?command=openfolder&amp;siteaddress=FAM.docvelocity-na8.net&amp;folderid=FX3E01EF46-341C-8E13-E263-AD0B258CB4ED","FX21118529")</f>
        <v>FX21118529</v>
      </c>
      <c r="F65" t="s">
        <v>19</v>
      </c>
      <c r="G65" t="s">
        <v>19</v>
      </c>
      <c r="H65" t="s">
        <v>83</v>
      </c>
      <c r="I65" t="s">
        <v>238</v>
      </c>
      <c r="J65">
        <v>66</v>
      </c>
      <c r="K65" t="s">
        <v>85</v>
      </c>
      <c r="L65" t="s">
        <v>86</v>
      </c>
      <c r="M65" t="s">
        <v>87</v>
      </c>
      <c r="N65">
        <v>2</v>
      </c>
      <c r="O65" s="1">
        <v>44532.452476851853</v>
      </c>
      <c r="P65" s="1">
        <v>44532.49527777778</v>
      </c>
      <c r="Q65">
        <v>3634</v>
      </c>
      <c r="R65">
        <v>64</v>
      </c>
      <c r="S65" t="b">
        <v>0</v>
      </c>
      <c r="T65" t="s">
        <v>88</v>
      </c>
      <c r="U65" t="b">
        <v>0</v>
      </c>
      <c r="V65" t="s">
        <v>118</v>
      </c>
      <c r="W65" s="1">
        <v>44532.482719907406</v>
      </c>
      <c r="X65">
        <v>41</v>
      </c>
      <c r="Y65">
        <v>0</v>
      </c>
      <c r="Z65">
        <v>0</v>
      </c>
      <c r="AA65">
        <v>0</v>
      </c>
      <c r="AB65">
        <v>52</v>
      </c>
      <c r="AC65">
        <v>0</v>
      </c>
      <c r="AD65">
        <v>66</v>
      </c>
      <c r="AE65">
        <v>0</v>
      </c>
      <c r="AF65">
        <v>0</v>
      </c>
      <c r="AG65">
        <v>0</v>
      </c>
      <c r="AH65" t="s">
        <v>90</v>
      </c>
      <c r="AI65" s="1">
        <v>44532.49527777778</v>
      </c>
      <c r="AJ65">
        <v>23</v>
      </c>
      <c r="AK65">
        <v>0</v>
      </c>
      <c r="AL65">
        <v>0</v>
      </c>
      <c r="AM65">
        <v>0</v>
      </c>
      <c r="AN65">
        <v>52</v>
      </c>
      <c r="AO65">
        <v>0</v>
      </c>
      <c r="AP65">
        <v>66</v>
      </c>
      <c r="AQ65">
        <v>0</v>
      </c>
      <c r="AR65">
        <v>0</v>
      </c>
      <c r="AS65">
        <v>0</v>
      </c>
      <c r="AT65" t="s">
        <v>88</v>
      </c>
      <c r="AU65" t="s">
        <v>88</v>
      </c>
      <c r="AV65" t="s">
        <v>88</v>
      </c>
      <c r="AW65" t="s">
        <v>88</v>
      </c>
      <c r="AX65" t="s">
        <v>88</v>
      </c>
      <c r="AY65" t="s">
        <v>88</v>
      </c>
      <c r="AZ65" t="s">
        <v>88</v>
      </c>
      <c r="BA65" t="s">
        <v>88</v>
      </c>
      <c r="BB65" t="s">
        <v>88</v>
      </c>
      <c r="BC65" t="s">
        <v>88</v>
      </c>
      <c r="BD65" t="s">
        <v>88</v>
      </c>
      <c r="BE65" t="s">
        <v>88</v>
      </c>
    </row>
    <row r="66" spans="1:57">
      <c r="A66" t="s">
        <v>239</v>
      </c>
      <c r="B66" t="s">
        <v>80</v>
      </c>
      <c r="C66" t="s">
        <v>144</v>
      </c>
      <c r="D66" t="s">
        <v>82</v>
      </c>
      <c r="E66" s="2" t="str">
        <f>HYPERLINK("capsilon://?command=openfolder&amp;siteaddress=FAM.docvelocity-na8.net&amp;folderid=FX5E684337-A19B-34BF-A2A3-5F6BBACFE47F","FX21114392")</f>
        <v>FX21114392</v>
      </c>
      <c r="F66" t="s">
        <v>19</v>
      </c>
      <c r="G66" t="s">
        <v>19</v>
      </c>
      <c r="H66" t="s">
        <v>83</v>
      </c>
      <c r="I66" t="s">
        <v>240</v>
      </c>
      <c r="J66">
        <v>46</v>
      </c>
      <c r="K66" t="s">
        <v>85</v>
      </c>
      <c r="L66" t="s">
        <v>86</v>
      </c>
      <c r="M66" t="s">
        <v>87</v>
      </c>
      <c r="N66">
        <v>1</v>
      </c>
      <c r="O66" s="1">
        <v>44532.485891203702</v>
      </c>
      <c r="P66" s="1">
        <v>44532.489108796297</v>
      </c>
      <c r="Q66">
        <v>19</v>
      </c>
      <c r="R66">
        <v>259</v>
      </c>
      <c r="S66" t="b">
        <v>0</v>
      </c>
      <c r="T66" t="s">
        <v>88</v>
      </c>
      <c r="U66" t="b">
        <v>0</v>
      </c>
      <c r="V66" t="s">
        <v>118</v>
      </c>
      <c r="W66" s="1">
        <v>44532.489108796297</v>
      </c>
      <c r="X66">
        <v>259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46</v>
      </c>
      <c r="AE66">
        <v>41</v>
      </c>
      <c r="AF66">
        <v>0</v>
      </c>
      <c r="AG66">
        <v>15</v>
      </c>
      <c r="AH66" t="s">
        <v>88</v>
      </c>
      <c r="AI66" t="s">
        <v>88</v>
      </c>
      <c r="AJ66" t="s">
        <v>88</v>
      </c>
      <c r="AK66" t="s">
        <v>88</v>
      </c>
      <c r="AL66" t="s">
        <v>88</v>
      </c>
      <c r="AM66" t="s">
        <v>88</v>
      </c>
      <c r="AN66" t="s">
        <v>88</v>
      </c>
      <c r="AO66" t="s">
        <v>88</v>
      </c>
      <c r="AP66" t="s">
        <v>88</v>
      </c>
      <c r="AQ66" t="s">
        <v>88</v>
      </c>
      <c r="AR66" t="s">
        <v>88</v>
      </c>
      <c r="AS66" t="s">
        <v>88</v>
      </c>
      <c r="AT66" t="s">
        <v>88</v>
      </c>
      <c r="AU66" t="s">
        <v>88</v>
      </c>
      <c r="AV66" t="s">
        <v>88</v>
      </c>
      <c r="AW66" t="s">
        <v>88</v>
      </c>
      <c r="AX66" t="s">
        <v>88</v>
      </c>
      <c r="AY66" t="s">
        <v>88</v>
      </c>
      <c r="AZ66" t="s">
        <v>88</v>
      </c>
      <c r="BA66" t="s">
        <v>88</v>
      </c>
      <c r="BB66" t="s">
        <v>88</v>
      </c>
      <c r="BC66" t="s">
        <v>88</v>
      </c>
      <c r="BD66" t="s">
        <v>88</v>
      </c>
      <c r="BE66" t="s">
        <v>88</v>
      </c>
    </row>
    <row r="67" spans="1:57">
      <c r="A67" t="s">
        <v>241</v>
      </c>
      <c r="B67" t="s">
        <v>80</v>
      </c>
      <c r="C67" t="s">
        <v>144</v>
      </c>
      <c r="D67" t="s">
        <v>82</v>
      </c>
      <c r="E67" s="2" t="str">
        <f>HYPERLINK("capsilon://?command=openfolder&amp;siteaddress=FAM.docvelocity-na8.net&amp;folderid=FX5E684337-A19B-34BF-A2A3-5F6BBACFE47F","FX21114392")</f>
        <v>FX21114392</v>
      </c>
      <c r="F67" t="s">
        <v>19</v>
      </c>
      <c r="G67" t="s">
        <v>19</v>
      </c>
      <c r="H67" t="s">
        <v>83</v>
      </c>
      <c r="I67" t="s">
        <v>240</v>
      </c>
      <c r="J67">
        <v>605</v>
      </c>
      <c r="K67" t="s">
        <v>85</v>
      </c>
      <c r="L67" t="s">
        <v>86</v>
      </c>
      <c r="M67" t="s">
        <v>87</v>
      </c>
      <c r="N67">
        <v>2</v>
      </c>
      <c r="O67" s="1">
        <v>44532.493576388886</v>
      </c>
      <c r="P67" s="1">
        <v>44532.538263888891</v>
      </c>
      <c r="Q67">
        <v>2187</v>
      </c>
      <c r="R67">
        <v>1674</v>
      </c>
      <c r="S67" t="b">
        <v>0</v>
      </c>
      <c r="T67" t="s">
        <v>88</v>
      </c>
      <c r="U67" t="b">
        <v>1</v>
      </c>
      <c r="V67" t="s">
        <v>126</v>
      </c>
      <c r="W67" s="1">
        <v>44532.526608796295</v>
      </c>
      <c r="X67">
        <v>1180</v>
      </c>
      <c r="Y67">
        <v>177</v>
      </c>
      <c r="Z67">
        <v>0</v>
      </c>
      <c r="AA67">
        <v>177</v>
      </c>
      <c r="AB67">
        <v>353</v>
      </c>
      <c r="AC67">
        <v>52</v>
      </c>
      <c r="AD67">
        <v>428</v>
      </c>
      <c r="AE67">
        <v>0</v>
      </c>
      <c r="AF67">
        <v>0</v>
      </c>
      <c r="AG67">
        <v>0</v>
      </c>
      <c r="AH67" t="s">
        <v>130</v>
      </c>
      <c r="AI67" s="1">
        <v>44532.538263888891</v>
      </c>
      <c r="AJ67">
        <v>487</v>
      </c>
      <c r="AK67">
        <v>4</v>
      </c>
      <c r="AL67">
        <v>0</v>
      </c>
      <c r="AM67">
        <v>4</v>
      </c>
      <c r="AN67">
        <v>353</v>
      </c>
      <c r="AO67">
        <v>4</v>
      </c>
      <c r="AP67">
        <v>424</v>
      </c>
      <c r="AQ67">
        <v>0</v>
      </c>
      <c r="AR67">
        <v>0</v>
      </c>
      <c r="AS67">
        <v>0</v>
      </c>
      <c r="AT67" t="s">
        <v>88</v>
      </c>
      <c r="AU67" t="s">
        <v>88</v>
      </c>
      <c r="AV67" t="s">
        <v>88</v>
      </c>
      <c r="AW67" t="s">
        <v>88</v>
      </c>
      <c r="AX67" t="s">
        <v>88</v>
      </c>
      <c r="AY67" t="s">
        <v>88</v>
      </c>
      <c r="AZ67" t="s">
        <v>88</v>
      </c>
      <c r="BA67" t="s">
        <v>88</v>
      </c>
      <c r="BB67" t="s">
        <v>88</v>
      </c>
      <c r="BC67" t="s">
        <v>88</v>
      </c>
      <c r="BD67" t="s">
        <v>88</v>
      </c>
      <c r="BE67" t="s">
        <v>88</v>
      </c>
    </row>
    <row r="68" spans="1:57">
      <c r="A68" t="s">
        <v>242</v>
      </c>
      <c r="B68" t="s">
        <v>80</v>
      </c>
      <c r="C68" t="s">
        <v>243</v>
      </c>
      <c r="D68" t="s">
        <v>82</v>
      </c>
      <c r="E68" s="2" t="str">
        <f>HYPERLINK("capsilon://?command=openfolder&amp;siteaddress=FAM.docvelocity-na8.net&amp;folderid=FX80429222-3722-2EDE-A759-F68A526E6F43","FX21117219")</f>
        <v>FX21117219</v>
      </c>
      <c r="F68" t="s">
        <v>19</v>
      </c>
      <c r="G68" t="s">
        <v>19</v>
      </c>
      <c r="H68" t="s">
        <v>83</v>
      </c>
      <c r="I68" t="s">
        <v>244</v>
      </c>
      <c r="J68">
        <v>30</v>
      </c>
      <c r="K68" t="s">
        <v>85</v>
      </c>
      <c r="L68" t="s">
        <v>86</v>
      </c>
      <c r="M68" t="s">
        <v>87</v>
      </c>
      <c r="N68">
        <v>2</v>
      </c>
      <c r="O68" s="1">
        <v>44532.508726851855</v>
      </c>
      <c r="P68" s="1">
        <v>44532.538298611114</v>
      </c>
      <c r="Q68">
        <v>2318</v>
      </c>
      <c r="R68">
        <v>237</v>
      </c>
      <c r="S68" t="b">
        <v>0</v>
      </c>
      <c r="T68" t="s">
        <v>88</v>
      </c>
      <c r="U68" t="b">
        <v>0</v>
      </c>
      <c r="V68" t="s">
        <v>133</v>
      </c>
      <c r="W68" s="1">
        <v>44532.518425925926</v>
      </c>
      <c r="X68">
        <v>114</v>
      </c>
      <c r="Y68">
        <v>9</v>
      </c>
      <c r="Z68">
        <v>0</v>
      </c>
      <c r="AA68">
        <v>9</v>
      </c>
      <c r="AB68">
        <v>0</v>
      </c>
      <c r="AC68">
        <v>1</v>
      </c>
      <c r="AD68">
        <v>21</v>
      </c>
      <c r="AE68">
        <v>0</v>
      </c>
      <c r="AF68">
        <v>0</v>
      </c>
      <c r="AG68">
        <v>0</v>
      </c>
      <c r="AH68" t="s">
        <v>90</v>
      </c>
      <c r="AI68" s="1">
        <v>44532.538298611114</v>
      </c>
      <c r="AJ68">
        <v>123</v>
      </c>
      <c r="AK68">
        <v>1</v>
      </c>
      <c r="AL68">
        <v>0</v>
      </c>
      <c r="AM68">
        <v>1</v>
      </c>
      <c r="AN68">
        <v>0</v>
      </c>
      <c r="AO68">
        <v>3</v>
      </c>
      <c r="AP68">
        <v>20</v>
      </c>
      <c r="AQ68">
        <v>0</v>
      </c>
      <c r="AR68">
        <v>0</v>
      </c>
      <c r="AS68">
        <v>0</v>
      </c>
      <c r="AT68" t="s">
        <v>88</v>
      </c>
      <c r="AU68" t="s">
        <v>88</v>
      </c>
      <c r="AV68" t="s">
        <v>88</v>
      </c>
      <c r="AW68" t="s">
        <v>88</v>
      </c>
      <c r="AX68" t="s">
        <v>88</v>
      </c>
      <c r="AY68" t="s">
        <v>88</v>
      </c>
      <c r="AZ68" t="s">
        <v>88</v>
      </c>
      <c r="BA68" t="s">
        <v>88</v>
      </c>
      <c r="BB68" t="s">
        <v>88</v>
      </c>
      <c r="BC68" t="s">
        <v>88</v>
      </c>
      <c r="BD68" t="s">
        <v>88</v>
      </c>
      <c r="BE68" t="s">
        <v>88</v>
      </c>
    </row>
    <row r="69" spans="1:57">
      <c r="A69" t="s">
        <v>245</v>
      </c>
      <c r="B69" t="s">
        <v>80</v>
      </c>
      <c r="C69" t="s">
        <v>246</v>
      </c>
      <c r="D69" t="s">
        <v>82</v>
      </c>
      <c r="E69" s="2" t="str">
        <f>HYPERLINK("capsilon://?command=openfolder&amp;siteaddress=FAM.docvelocity-na8.net&amp;folderid=FX53199560-7D63-9AFC-98F8-FACFC0DA73FB","FX21101133")</f>
        <v>FX21101133</v>
      </c>
      <c r="F69" t="s">
        <v>19</v>
      </c>
      <c r="G69" t="s">
        <v>19</v>
      </c>
      <c r="H69" t="s">
        <v>83</v>
      </c>
      <c r="I69" t="s">
        <v>247</v>
      </c>
      <c r="J69">
        <v>30</v>
      </c>
      <c r="K69" t="s">
        <v>85</v>
      </c>
      <c r="L69" t="s">
        <v>86</v>
      </c>
      <c r="M69" t="s">
        <v>87</v>
      </c>
      <c r="N69">
        <v>2</v>
      </c>
      <c r="O69" s="1">
        <v>44532.543391203704</v>
      </c>
      <c r="P69" s="1">
        <v>44532.574328703704</v>
      </c>
      <c r="Q69">
        <v>2539</v>
      </c>
      <c r="R69">
        <v>134</v>
      </c>
      <c r="S69" t="b">
        <v>0</v>
      </c>
      <c r="T69" t="s">
        <v>88</v>
      </c>
      <c r="U69" t="b">
        <v>0</v>
      </c>
      <c r="V69" t="s">
        <v>133</v>
      </c>
      <c r="W69" s="1">
        <v>44532.559594907405</v>
      </c>
      <c r="X69">
        <v>44</v>
      </c>
      <c r="Y69">
        <v>9</v>
      </c>
      <c r="Z69">
        <v>0</v>
      </c>
      <c r="AA69">
        <v>9</v>
      </c>
      <c r="AB69">
        <v>0</v>
      </c>
      <c r="AC69">
        <v>1</v>
      </c>
      <c r="AD69">
        <v>21</v>
      </c>
      <c r="AE69">
        <v>0</v>
      </c>
      <c r="AF69">
        <v>0</v>
      </c>
      <c r="AG69">
        <v>0</v>
      </c>
      <c r="AH69" t="s">
        <v>90</v>
      </c>
      <c r="AI69" s="1">
        <v>44532.574328703704</v>
      </c>
      <c r="AJ69">
        <v>90</v>
      </c>
      <c r="AK69">
        <v>1</v>
      </c>
      <c r="AL69">
        <v>0</v>
      </c>
      <c r="AM69">
        <v>1</v>
      </c>
      <c r="AN69">
        <v>0</v>
      </c>
      <c r="AO69">
        <v>3</v>
      </c>
      <c r="AP69">
        <v>20</v>
      </c>
      <c r="AQ69">
        <v>0</v>
      </c>
      <c r="AR69">
        <v>0</v>
      </c>
      <c r="AS69">
        <v>0</v>
      </c>
      <c r="AT69" t="s">
        <v>88</v>
      </c>
      <c r="AU69" t="s">
        <v>88</v>
      </c>
      <c r="AV69" t="s">
        <v>88</v>
      </c>
      <c r="AW69" t="s">
        <v>88</v>
      </c>
      <c r="AX69" t="s">
        <v>88</v>
      </c>
      <c r="AY69" t="s">
        <v>88</v>
      </c>
      <c r="AZ69" t="s">
        <v>88</v>
      </c>
      <c r="BA69" t="s">
        <v>88</v>
      </c>
      <c r="BB69" t="s">
        <v>88</v>
      </c>
      <c r="BC69" t="s">
        <v>88</v>
      </c>
      <c r="BD69" t="s">
        <v>88</v>
      </c>
      <c r="BE69" t="s">
        <v>88</v>
      </c>
    </row>
    <row r="70" spans="1:57">
      <c r="A70" t="s">
        <v>248</v>
      </c>
      <c r="B70" t="s">
        <v>80</v>
      </c>
      <c r="C70" t="s">
        <v>249</v>
      </c>
      <c r="D70" t="s">
        <v>82</v>
      </c>
      <c r="E70" s="2" t="str">
        <f>HYPERLINK("capsilon://?command=openfolder&amp;siteaddress=FAM.docvelocity-na8.net&amp;folderid=FX6DDF3C5D-8F03-5DFC-774B-8145E1501B71","FX211113396")</f>
        <v>FX211113396</v>
      </c>
      <c r="F70" t="s">
        <v>19</v>
      </c>
      <c r="G70" t="s">
        <v>19</v>
      </c>
      <c r="H70" t="s">
        <v>83</v>
      </c>
      <c r="I70" t="s">
        <v>250</v>
      </c>
      <c r="J70">
        <v>60</v>
      </c>
      <c r="K70" t="s">
        <v>85</v>
      </c>
      <c r="L70" t="s">
        <v>86</v>
      </c>
      <c r="M70" t="s">
        <v>87</v>
      </c>
      <c r="N70">
        <v>1</v>
      </c>
      <c r="O70" s="1">
        <v>44532.548622685186</v>
      </c>
      <c r="P70" s="1">
        <v>44532.598391203705</v>
      </c>
      <c r="Q70">
        <v>4107</v>
      </c>
      <c r="R70">
        <v>193</v>
      </c>
      <c r="S70" t="b">
        <v>0</v>
      </c>
      <c r="T70" t="s">
        <v>88</v>
      </c>
      <c r="U70" t="b">
        <v>0</v>
      </c>
      <c r="V70" t="s">
        <v>118</v>
      </c>
      <c r="W70" s="1">
        <v>44532.598391203705</v>
      </c>
      <c r="X70">
        <v>131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60</v>
      </c>
      <c r="AE70">
        <v>48</v>
      </c>
      <c r="AF70">
        <v>0</v>
      </c>
      <c r="AG70">
        <v>4</v>
      </c>
      <c r="AH70" t="s">
        <v>88</v>
      </c>
      <c r="AI70" t="s">
        <v>88</v>
      </c>
      <c r="AJ70" t="s">
        <v>88</v>
      </c>
      <c r="AK70" t="s">
        <v>88</v>
      </c>
      <c r="AL70" t="s">
        <v>88</v>
      </c>
      <c r="AM70" t="s">
        <v>88</v>
      </c>
      <c r="AN70" t="s">
        <v>88</v>
      </c>
      <c r="AO70" t="s">
        <v>88</v>
      </c>
      <c r="AP70" t="s">
        <v>88</v>
      </c>
      <c r="AQ70" t="s">
        <v>88</v>
      </c>
      <c r="AR70" t="s">
        <v>88</v>
      </c>
      <c r="AS70" t="s">
        <v>88</v>
      </c>
      <c r="AT70" t="s">
        <v>88</v>
      </c>
      <c r="AU70" t="s">
        <v>88</v>
      </c>
      <c r="AV70" t="s">
        <v>88</v>
      </c>
      <c r="AW70" t="s">
        <v>88</v>
      </c>
      <c r="AX70" t="s">
        <v>88</v>
      </c>
      <c r="AY70" t="s">
        <v>88</v>
      </c>
      <c r="AZ70" t="s">
        <v>88</v>
      </c>
      <c r="BA70" t="s">
        <v>88</v>
      </c>
      <c r="BB70" t="s">
        <v>88</v>
      </c>
      <c r="BC70" t="s">
        <v>88</v>
      </c>
      <c r="BD70" t="s">
        <v>88</v>
      </c>
      <c r="BE70" t="s">
        <v>88</v>
      </c>
    </row>
    <row r="71" spans="1:57">
      <c r="A71" t="s">
        <v>251</v>
      </c>
      <c r="B71" t="s">
        <v>80</v>
      </c>
      <c r="C71" t="s">
        <v>249</v>
      </c>
      <c r="D71" t="s">
        <v>82</v>
      </c>
      <c r="E71" s="2" t="str">
        <f>HYPERLINK("capsilon://?command=openfolder&amp;siteaddress=FAM.docvelocity-na8.net&amp;folderid=FX6DDF3C5D-8F03-5DFC-774B-8145E1501B71","FX211113396")</f>
        <v>FX211113396</v>
      </c>
      <c r="F71" t="s">
        <v>19</v>
      </c>
      <c r="G71" t="s">
        <v>19</v>
      </c>
      <c r="H71" t="s">
        <v>83</v>
      </c>
      <c r="I71" t="s">
        <v>250</v>
      </c>
      <c r="J71">
        <v>120</v>
      </c>
      <c r="K71" t="s">
        <v>85</v>
      </c>
      <c r="L71" t="s">
        <v>86</v>
      </c>
      <c r="M71" t="s">
        <v>87</v>
      </c>
      <c r="N71">
        <v>2</v>
      </c>
      <c r="O71" s="1">
        <v>44532.59946759259</v>
      </c>
      <c r="P71" s="1">
        <v>44532.699143518519</v>
      </c>
      <c r="Q71">
        <v>7635</v>
      </c>
      <c r="R71">
        <v>977</v>
      </c>
      <c r="S71" t="b">
        <v>0</v>
      </c>
      <c r="T71" t="s">
        <v>88</v>
      </c>
      <c r="U71" t="b">
        <v>1</v>
      </c>
      <c r="V71" t="s">
        <v>133</v>
      </c>
      <c r="W71" s="1">
        <v>44532.636655092596</v>
      </c>
      <c r="X71">
        <v>462</v>
      </c>
      <c r="Y71">
        <v>134</v>
      </c>
      <c r="Z71">
        <v>0</v>
      </c>
      <c r="AA71">
        <v>134</v>
      </c>
      <c r="AB71">
        <v>0</v>
      </c>
      <c r="AC71">
        <v>81</v>
      </c>
      <c r="AD71">
        <v>-14</v>
      </c>
      <c r="AE71">
        <v>0</v>
      </c>
      <c r="AF71">
        <v>0</v>
      </c>
      <c r="AG71">
        <v>0</v>
      </c>
      <c r="AH71" t="s">
        <v>130</v>
      </c>
      <c r="AI71" s="1">
        <v>44532.699143518519</v>
      </c>
      <c r="AJ71">
        <v>497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-15</v>
      </c>
      <c r="AQ71">
        <v>0</v>
      </c>
      <c r="AR71">
        <v>0</v>
      </c>
      <c r="AS71">
        <v>0</v>
      </c>
      <c r="AT71" t="s">
        <v>88</v>
      </c>
      <c r="AU71" t="s">
        <v>88</v>
      </c>
      <c r="AV71" t="s">
        <v>88</v>
      </c>
      <c r="AW71" t="s">
        <v>88</v>
      </c>
      <c r="AX71" t="s">
        <v>88</v>
      </c>
      <c r="AY71" t="s">
        <v>88</v>
      </c>
      <c r="AZ71" t="s">
        <v>88</v>
      </c>
      <c r="BA71" t="s">
        <v>88</v>
      </c>
      <c r="BB71" t="s">
        <v>88</v>
      </c>
      <c r="BC71" t="s">
        <v>88</v>
      </c>
      <c r="BD71" t="s">
        <v>88</v>
      </c>
      <c r="BE71" t="s">
        <v>88</v>
      </c>
    </row>
    <row r="72" spans="1:57">
      <c r="A72" t="s">
        <v>252</v>
      </c>
      <c r="B72" t="s">
        <v>80</v>
      </c>
      <c r="C72" t="s">
        <v>96</v>
      </c>
      <c r="D72" t="s">
        <v>82</v>
      </c>
      <c r="E72" s="2" t="str">
        <f>HYPERLINK("capsilon://?command=openfolder&amp;siteaddress=FAM.docvelocity-na8.net&amp;folderid=FX1283B9ED-140B-6645-53AE-B861F4ACCC98","FX211114639")</f>
        <v>FX211114639</v>
      </c>
      <c r="F72" t="s">
        <v>19</v>
      </c>
      <c r="G72" t="s">
        <v>19</v>
      </c>
      <c r="H72" t="s">
        <v>83</v>
      </c>
      <c r="I72" t="s">
        <v>97</v>
      </c>
      <c r="J72">
        <v>140</v>
      </c>
      <c r="K72" t="s">
        <v>85</v>
      </c>
      <c r="L72" t="s">
        <v>86</v>
      </c>
      <c r="M72" t="s">
        <v>87</v>
      </c>
      <c r="N72">
        <v>1</v>
      </c>
      <c r="O72" s="1">
        <v>44532.625567129631</v>
      </c>
      <c r="P72" s="1">
        <v>44533.283090277779</v>
      </c>
      <c r="Q72">
        <v>55887</v>
      </c>
      <c r="R72">
        <v>923</v>
      </c>
      <c r="S72" t="b">
        <v>0</v>
      </c>
      <c r="T72" t="s">
        <v>88</v>
      </c>
      <c r="U72" t="b">
        <v>0</v>
      </c>
      <c r="V72" t="s">
        <v>223</v>
      </c>
      <c r="W72" s="1">
        <v>44533.283090277779</v>
      </c>
      <c r="X72">
        <v>290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140</v>
      </c>
      <c r="AE72">
        <v>116</v>
      </c>
      <c r="AF72">
        <v>0</v>
      </c>
      <c r="AG72">
        <v>8</v>
      </c>
      <c r="AH72" t="s">
        <v>88</v>
      </c>
      <c r="AI72" t="s">
        <v>88</v>
      </c>
      <c r="AJ72" t="s">
        <v>88</v>
      </c>
      <c r="AK72" t="s">
        <v>88</v>
      </c>
      <c r="AL72" t="s">
        <v>88</v>
      </c>
      <c r="AM72" t="s">
        <v>88</v>
      </c>
      <c r="AN72" t="s">
        <v>88</v>
      </c>
      <c r="AO72" t="s">
        <v>88</v>
      </c>
      <c r="AP72" t="s">
        <v>88</v>
      </c>
      <c r="AQ72" t="s">
        <v>88</v>
      </c>
      <c r="AR72" t="s">
        <v>88</v>
      </c>
      <c r="AS72" t="s">
        <v>88</v>
      </c>
      <c r="AT72" t="s">
        <v>88</v>
      </c>
      <c r="AU72" t="s">
        <v>88</v>
      </c>
      <c r="AV72" t="s">
        <v>88</v>
      </c>
      <c r="AW72" t="s">
        <v>88</v>
      </c>
      <c r="AX72" t="s">
        <v>88</v>
      </c>
      <c r="AY72" t="s">
        <v>88</v>
      </c>
      <c r="AZ72" t="s">
        <v>88</v>
      </c>
      <c r="BA72" t="s">
        <v>88</v>
      </c>
      <c r="BB72" t="s">
        <v>88</v>
      </c>
      <c r="BC72" t="s">
        <v>88</v>
      </c>
      <c r="BD72" t="s">
        <v>88</v>
      </c>
      <c r="BE72" t="s">
        <v>88</v>
      </c>
    </row>
    <row r="73" spans="1:57">
      <c r="A73" t="s">
        <v>253</v>
      </c>
      <c r="B73" t="s">
        <v>80</v>
      </c>
      <c r="C73" t="s">
        <v>101</v>
      </c>
      <c r="D73" t="s">
        <v>82</v>
      </c>
      <c r="E73" s="2" t="str">
        <f>HYPERLINK("capsilon://?command=openfolder&amp;siteaddress=FAM.docvelocity-na8.net&amp;folderid=FX8F8EA641-EA94-C8E6-FAFD-9826E6987FCB","FX211114398")</f>
        <v>FX211114398</v>
      </c>
      <c r="F73" t="s">
        <v>19</v>
      </c>
      <c r="G73" t="s">
        <v>19</v>
      </c>
      <c r="H73" t="s">
        <v>83</v>
      </c>
      <c r="I73" t="s">
        <v>102</v>
      </c>
      <c r="J73">
        <v>28</v>
      </c>
      <c r="K73" t="s">
        <v>85</v>
      </c>
      <c r="L73" t="s">
        <v>86</v>
      </c>
      <c r="M73" t="s">
        <v>87</v>
      </c>
      <c r="N73">
        <v>1</v>
      </c>
      <c r="O73" s="1">
        <v>44532.644479166665</v>
      </c>
      <c r="P73" s="1">
        <v>44533.315729166665</v>
      </c>
      <c r="Q73">
        <v>57011</v>
      </c>
      <c r="R73">
        <v>985</v>
      </c>
      <c r="S73" t="b">
        <v>0</v>
      </c>
      <c r="T73" t="s">
        <v>88</v>
      </c>
      <c r="U73" t="b">
        <v>0</v>
      </c>
      <c r="V73" t="s">
        <v>223</v>
      </c>
      <c r="W73" s="1">
        <v>44533.315729166665</v>
      </c>
      <c r="X73">
        <v>683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28</v>
      </c>
      <c r="AE73">
        <v>21</v>
      </c>
      <c r="AF73">
        <v>0</v>
      </c>
      <c r="AG73">
        <v>2</v>
      </c>
      <c r="AH73" t="s">
        <v>88</v>
      </c>
      <c r="AI73" t="s">
        <v>88</v>
      </c>
      <c r="AJ73" t="s">
        <v>88</v>
      </c>
      <c r="AK73" t="s">
        <v>88</v>
      </c>
      <c r="AL73" t="s">
        <v>88</v>
      </c>
      <c r="AM73" t="s">
        <v>88</v>
      </c>
      <c r="AN73" t="s">
        <v>88</v>
      </c>
      <c r="AO73" t="s">
        <v>88</v>
      </c>
      <c r="AP73" t="s">
        <v>88</v>
      </c>
      <c r="AQ73" t="s">
        <v>88</v>
      </c>
      <c r="AR73" t="s">
        <v>88</v>
      </c>
      <c r="AS73" t="s">
        <v>88</v>
      </c>
      <c r="AT73" t="s">
        <v>88</v>
      </c>
      <c r="AU73" t="s">
        <v>88</v>
      </c>
      <c r="AV73" t="s">
        <v>88</v>
      </c>
      <c r="AW73" t="s">
        <v>88</v>
      </c>
      <c r="AX73" t="s">
        <v>88</v>
      </c>
      <c r="AY73" t="s">
        <v>88</v>
      </c>
      <c r="AZ73" t="s">
        <v>88</v>
      </c>
      <c r="BA73" t="s">
        <v>88</v>
      </c>
      <c r="BB73" t="s">
        <v>88</v>
      </c>
      <c r="BC73" t="s">
        <v>88</v>
      </c>
      <c r="BD73" t="s">
        <v>88</v>
      </c>
      <c r="BE73" t="s">
        <v>88</v>
      </c>
    </row>
    <row r="74" spans="1:57">
      <c r="A74" t="s">
        <v>254</v>
      </c>
      <c r="B74" t="s">
        <v>80</v>
      </c>
      <c r="C74" t="s">
        <v>104</v>
      </c>
      <c r="D74" t="s">
        <v>82</v>
      </c>
      <c r="E74" s="2" t="str">
        <f>HYPERLINK("capsilon://?command=openfolder&amp;siteaddress=FAM.docvelocity-na8.net&amp;folderid=FX33761776-D592-1CE9-04A9-2A4EFDF5F9DE","FX211113000")</f>
        <v>FX211113000</v>
      </c>
      <c r="F74" t="s">
        <v>19</v>
      </c>
      <c r="G74" t="s">
        <v>19</v>
      </c>
      <c r="H74" t="s">
        <v>83</v>
      </c>
      <c r="I74" t="s">
        <v>255</v>
      </c>
      <c r="J74">
        <v>66</v>
      </c>
      <c r="K74" t="s">
        <v>85</v>
      </c>
      <c r="L74" t="s">
        <v>86</v>
      </c>
      <c r="M74" t="s">
        <v>87</v>
      </c>
      <c r="N74">
        <v>2</v>
      </c>
      <c r="O74" s="1">
        <v>44532.649293981478</v>
      </c>
      <c r="P74" s="1">
        <v>44532.69939814815</v>
      </c>
      <c r="Q74">
        <v>4273</v>
      </c>
      <c r="R74">
        <v>56</v>
      </c>
      <c r="S74" t="b">
        <v>0</v>
      </c>
      <c r="T74" t="s">
        <v>88</v>
      </c>
      <c r="U74" t="b">
        <v>0</v>
      </c>
      <c r="V74" t="s">
        <v>126</v>
      </c>
      <c r="W74" s="1">
        <v>44532.659375000003</v>
      </c>
      <c r="X74">
        <v>35</v>
      </c>
      <c r="Y74">
        <v>0</v>
      </c>
      <c r="Z74">
        <v>0</v>
      </c>
      <c r="AA74">
        <v>0</v>
      </c>
      <c r="AB74">
        <v>52</v>
      </c>
      <c r="AC74">
        <v>0</v>
      </c>
      <c r="AD74">
        <v>66</v>
      </c>
      <c r="AE74">
        <v>0</v>
      </c>
      <c r="AF74">
        <v>0</v>
      </c>
      <c r="AG74">
        <v>0</v>
      </c>
      <c r="AH74" t="s">
        <v>130</v>
      </c>
      <c r="AI74" s="1">
        <v>44532.69939814815</v>
      </c>
      <c r="AJ74">
        <v>21</v>
      </c>
      <c r="AK74">
        <v>0</v>
      </c>
      <c r="AL74">
        <v>0</v>
      </c>
      <c r="AM74">
        <v>0</v>
      </c>
      <c r="AN74">
        <v>52</v>
      </c>
      <c r="AO74">
        <v>0</v>
      </c>
      <c r="AP74">
        <v>66</v>
      </c>
      <c r="AQ74">
        <v>0</v>
      </c>
      <c r="AR74">
        <v>0</v>
      </c>
      <c r="AS74">
        <v>0</v>
      </c>
      <c r="AT74" t="s">
        <v>88</v>
      </c>
      <c r="AU74" t="s">
        <v>88</v>
      </c>
      <c r="AV74" t="s">
        <v>88</v>
      </c>
      <c r="AW74" t="s">
        <v>88</v>
      </c>
      <c r="AX74" t="s">
        <v>88</v>
      </c>
      <c r="AY74" t="s">
        <v>88</v>
      </c>
      <c r="AZ74" t="s">
        <v>88</v>
      </c>
      <c r="BA74" t="s">
        <v>88</v>
      </c>
      <c r="BB74" t="s">
        <v>88</v>
      </c>
      <c r="BC74" t="s">
        <v>88</v>
      </c>
      <c r="BD74" t="s">
        <v>88</v>
      </c>
      <c r="BE74" t="s">
        <v>88</v>
      </c>
    </row>
    <row r="75" spans="1:57">
      <c r="A75" t="s">
        <v>256</v>
      </c>
      <c r="B75" t="s">
        <v>80</v>
      </c>
      <c r="C75" t="s">
        <v>104</v>
      </c>
      <c r="D75" t="s">
        <v>82</v>
      </c>
      <c r="E75" s="2" t="str">
        <f>HYPERLINK("capsilon://?command=openfolder&amp;siteaddress=FAM.docvelocity-na8.net&amp;folderid=FX33761776-D592-1CE9-04A9-2A4EFDF5F9DE","FX211113000")</f>
        <v>FX211113000</v>
      </c>
      <c r="F75" t="s">
        <v>19</v>
      </c>
      <c r="G75" t="s">
        <v>19</v>
      </c>
      <c r="H75" t="s">
        <v>83</v>
      </c>
      <c r="I75" t="s">
        <v>257</v>
      </c>
      <c r="J75">
        <v>28</v>
      </c>
      <c r="K75" t="s">
        <v>85</v>
      </c>
      <c r="L75" t="s">
        <v>86</v>
      </c>
      <c r="M75" t="s">
        <v>87</v>
      </c>
      <c r="N75">
        <v>2</v>
      </c>
      <c r="O75" s="1">
        <v>44532.675266203703</v>
      </c>
      <c r="P75" s="1">
        <v>44533.236226851855</v>
      </c>
      <c r="Q75">
        <v>48105</v>
      </c>
      <c r="R75">
        <v>362</v>
      </c>
      <c r="S75" t="b">
        <v>0</v>
      </c>
      <c r="T75" t="s">
        <v>88</v>
      </c>
      <c r="U75" t="b">
        <v>0</v>
      </c>
      <c r="V75" t="s">
        <v>89</v>
      </c>
      <c r="W75" s="1">
        <v>44533.200543981482</v>
      </c>
      <c r="X75">
        <v>116</v>
      </c>
      <c r="Y75">
        <v>0</v>
      </c>
      <c r="Z75">
        <v>0</v>
      </c>
      <c r="AA75">
        <v>0</v>
      </c>
      <c r="AB75">
        <v>21</v>
      </c>
      <c r="AC75">
        <v>0</v>
      </c>
      <c r="AD75">
        <v>28</v>
      </c>
      <c r="AE75">
        <v>0</v>
      </c>
      <c r="AF75">
        <v>0</v>
      </c>
      <c r="AG75">
        <v>0</v>
      </c>
      <c r="AH75" t="s">
        <v>90</v>
      </c>
      <c r="AI75" s="1">
        <v>44533.236226851855</v>
      </c>
      <c r="AJ75">
        <v>126</v>
      </c>
      <c r="AK75">
        <v>0</v>
      </c>
      <c r="AL75">
        <v>0</v>
      </c>
      <c r="AM75">
        <v>0</v>
      </c>
      <c r="AN75">
        <v>21</v>
      </c>
      <c r="AO75">
        <v>0</v>
      </c>
      <c r="AP75">
        <v>28</v>
      </c>
      <c r="AQ75">
        <v>0</v>
      </c>
      <c r="AR75">
        <v>0</v>
      </c>
      <c r="AS75">
        <v>0</v>
      </c>
      <c r="AT75" t="s">
        <v>88</v>
      </c>
      <c r="AU75" t="s">
        <v>88</v>
      </c>
      <c r="AV75" t="s">
        <v>88</v>
      </c>
      <c r="AW75" t="s">
        <v>88</v>
      </c>
      <c r="AX75" t="s">
        <v>88</v>
      </c>
      <c r="AY75" t="s">
        <v>88</v>
      </c>
      <c r="AZ75" t="s">
        <v>88</v>
      </c>
      <c r="BA75" t="s">
        <v>88</v>
      </c>
      <c r="BB75" t="s">
        <v>88</v>
      </c>
      <c r="BC75" t="s">
        <v>88</v>
      </c>
      <c r="BD75" t="s">
        <v>88</v>
      </c>
      <c r="BE75" t="s">
        <v>88</v>
      </c>
    </row>
    <row r="76" spans="1:57">
      <c r="A76" t="s">
        <v>258</v>
      </c>
      <c r="B76" t="s">
        <v>80</v>
      </c>
      <c r="C76" t="s">
        <v>104</v>
      </c>
      <c r="D76" t="s">
        <v>82</v>
      </c>
      <c r="E76" s="2" t="str">
        <f>HYPERLINK("capsilon://?command=openfolder&amp;siteaddress=FAM.docvelocity-na8.net&amp;folderid=FX33761776-D592-1CE9-04A9-2A4EFDF5F9DE","FX211113000")</f>
        <v>FX211113000</v>
      </c>
      <c r="F76" t="s">
        <v>19</v>
      </c>
      <c r="G76" t="s">
        <v>19</v>
      </c>
      <c r="H76" t="s">
        <v>83</v>
      </c>
      <c r="I76" t="s">
        <v>105</v>
      </c>
      <c r="J76">
        <v>98</v>
      </c>
      <c r="K76" t="s">
        <v>85</v>
      </c>
      <c r="L76" t="s">
        <v>86</v>
      </c>
      <c r="M76" t="s">
        <v>87</v>
      </c>
      <c r="N76">
        <v>1</v>
      </c>
      <c r="O76" s="1">
        <v>44532.677766203706</v>
      </c>
      <c r="P76" s="1">
        <v>44533.318576388891</v>
      </c>
      <c r="Q76">
        <v>54830</v>
      </c>
      <c r="R76">
        <v>536</v>
      </c>
      <c r="S76" t="b">
        <v>0</v>
      </c>
      <c r="T76" t="s">
        <v>88</v>
      </c>
      <c r="U76" t="b">
        <v>0</v>
      </c>
      <c r="V76" t="s">
        <v>223</v>
      </c>
      <c r="W76" s="1">
        <v>44533.318576388891</v>
      </c>
      <c r="X76">
        <v>245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98</v>
      </c>
      <c r="AE76">
        <v>0</v>
      </c>
      <c r="AF76">
        <v>0</v>
      </c>
      <c r="AG76">
        <v>7</v>
      </c>
      <c r="AH76" t="s">
        <v>88</v>
      </c>
      <c r="AI76" t="s">
        <v>88</v>
      </c>
      <c r="AJ76" t="s">
        <v>88</v>
      </c>
      <c r="AK76" t="s">
        <v>88</v>
      </c>
      <c r="AL76" t="s">
        <v>88</v>
      </c>
      <c r="AM76" t="s">
        <v>88</v>
      </c>
      <c r="AN76" t="s">
        <v>88</v>
      </c>
      <c r="AO76" t="s">
        <v>88</v>
      </c>
      <c r="AP76" t="s">
        <v>88</v>
      </c>
      <c r="AQ76" t="s">
        <v>88</v>
      </c>
      <c r="AR76" t="s">
        <v>88</v>
      </c>
      <c r="AS76" t="s">
        <v>88</v>
      </c>
      <c r="AT76" t="s">
        <v>88</v>
      </c>
      <c r="AU76" t="s">
        <v>88</v>
      </c>
      <c r="AV76" t="s">
        <v>88</v>
      </c>
      <c r="AW76" t="s">
        <v>88</v>
      </c>
      <c r="AX76" t="s">
        <v>88</v>
      </c>
      <c r="AY76" t="s">
        <v>88</v>
      </c>
      <c r="AZ76" t="s">
        <v>88</v>
      </c>
      <c r="BA76" t="s">
        <v>88</v>
      </c>
      <c r="BB76" t="s">
        <v>88</v>
      </c>
      <c r="BC76" t="s">
        <v>88</v>
      </c>
      <c r="BD76" t="s">
        <v>88</v>
      </c>
      <c r="BE76" t="s">
        <v>88</v>
      </c>
    </row>
    <row r="77" spans="1:57">
      <c r="A77" t="s">
        <v>259</v>
      </c>
      <c r="B77" t="s">
        <v>80</v>
      </c>
      <c r="C77" t="s">
        <v>260</v>
      </c>
      <c r="D77" t="s">
        <v>82</v>
      </c>
      <c r="E77" s="2" t="str">
        <f>HYPERLINK("capsilon://?command=openfolder&amp;siteaddress=FAM.docvelocity-na8.net&amp;folderid=FXCF764062-A029-3BC0-13FF-A7DEEC54CB0E","FX21114649")</f>
        <v>FX21114649</v>
      </c>
      <c r="F77" t="s">
        <v>19</v>
      </c>
      <c r="G77" t="s">
        <v>19</v>
      </c>
      <c r="H77" t="s">
        <v>83</v>
      </c>
      <c r="I77" t="s">
        <v>261</v>
      </c>
      <c r="J77">
        <v>38</v>
      </c>
      <c r="K77" t="s">
        <v>85</v>
      </c>
      <c r="L77" t="s">
        <v>86</v>
      </c>
      <c r="M77" t="s">
        <v>87</v>
      </c>
      <c r="N77">
        <v>2</v>
      </c>
      <c r="O77" s="1">
        <v>44532.702314814815</v>
      </c>
      <c r="P77" s="1">
        <v>44532.761655092596</v>
      </c>
      <c r="Q77">
        <v>4718</v>
      </c>
      <c r="R77">
        <v>409</v>
      </c>
      <c r="S77" t="b">
        <v>0</v>
      </c>
      <c r="T77" t="s">
        <v>88</v>
      </c>
      <c r="U77" t="b">
        <v>0</v>
      </c>
      <c r="V77" t="s">
        <v>126</v>
      </c>
      <c r="W77" s="1">
        <v>44532.708402777775</v>
      </c>
      <c r="X77">
        <v>223</v>
      </c>
      <c r="Y77">
        <v>37</v>
      </c>
      <c r="Z77">
        <v>0</v>
      </c>
      <c r="AA77">
        <v>37</v>
      </c>
      <c r="AB77">
        <v>0</v>
      </c>
      <c r="AC77">
        <v>29</v>
      </c>
      <c r="AD77">
        <v>1</v>
      </c>
      <c r="AE77">
        <v>0</v>
      </c>
      <c r="AF77">
        <v>0</v>
      </c>
      <c r="AG77">
        <v>0</v>
      </c>
      <c r="AH77" t="s">
        <v>130</v>
      </c>
      <c r="AI77" s="1">
        <v>44532.761655092596</v>
      </c>
      <c r="AJ77">
        <v>173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 t="s">
        <v>88</v>
      </c>
      <c r="AU77" t="s">
        <v>88</v>
      </c>
      <c r="AV77" t="s">
        <v>88</v>
      </c>
      <c r="AW77" t="s">
        <v>88</v>
      </c>
      <c r="AX77" t="s">
        <v>88</v>
      </c>
      <c r="AY77" t="s">
        <v>88</v>
      </c>
      <c r="AZ77" t="s">
        <v>88</v>
      </c>
      <c r="BA77" t="s">
        <v>88</v>
      </c>
      <c r="BB77" t="s">
        <v>88</v>
      </c>
      <c r="BC77" t="s">
        <v>88</v>
      </c>
      <c r="BD77" t="s">
        <v>88</v>
      </c>
      <c r="BE77" t="s">
        <v>88</v>
      </c>
    </row>
    <row r="78" spans="1:57">
      <c r="A78" t="s">
        <v>262</v>
      </c>
      <c r="B78" t="s">
        <v>80</v>
      </c>
      <c r="C78" t="s">
        <v>101</v>
      </c>
      <c r="D78" t="s">
        <v>82</v>
      </c>
      <c r="E78" s="2" t="str">
        <f>HYPERLINK("capsilon://?command=openfolder&amp;siteaddress=FAM.docvelocity-na8.net&amp;folderid=FX8F8EA641-EA94-C8E6-FAFD-9826E6987FCB","FX211114398")</f>
        <v>FX211114398</v>
      </c>
      <c r="F78" t="s">
        <v>19</v>
      </c>
      <c r="G78" t="s">
        <v>19</v>
      </c>
      <c r="H78" t="s">
        <v>83</v>
      </c>
      <c r="I78" t="s">
        <v>108</v>
      </c>
      <c r="J78">
        <v>55</v>
      </c>
      <c r="K78" t="s">
        <v>85</v>
      </c>
      <c r="L78" t="s">
        <v>86</v>
      </c>
      <c r="M78" t="s">
        <v>87</v>
      </c>
      <c r="N78">
        <v>1</v>
      </c>
      <c r="O78" s="1">
        <v>44532.713761574072</v>
      </c>
      <c r="P78" s="1">
        <v>44533.336053240739</v>
      </c>
      <c r="Q78">
        <v>52369</v>
      </c>
      <c r="R78">
        <v>1397</v>
      </c>
      <c r="S78" t="b">
        <v>0</v>
      </c>
      <c r="T78" t="s">
        <v>88</v>
      </c>
      <c r="U78" t="b">
        <v>0</v>
      </c>
      <c r="V78" t="s">
        <v>223</v>
      </c>
      <c r="W78" s="1">
        <v>44533.336053240739</v>
      </c>
      <c r="X78">
        <v>520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55</v>
      </c>
      <c r="AE78">
        <v>50</v>
      </c>
      <c r="AF78">
        <v>0</v>
      </c>
      <c r="AG78">
        <v>3</v>
      </c>
      <c r="AH78" t="s">
        <v>88</v>
      </c>
      <c r="AI78" t="s">
        <v>88</v>
      </c>
      <c r="AJ78" t="s">
        <v>88</v>
      </c>
      <c r="AK78" t="s">
        <v>88</v>
      </c>
      <c r="AL78" t="s">
        <v>88</v>
      </c>
      <c r="AM78" t="s">
        <v>88</v>
      </c>
      <c r="AN78" t="s">
        <v>88</v>
      </c>
      <c r="AO78" t="s">
        <v>88</v>
      </c>
      <c r="AP78" t="s">
        <v>88</v>
      </c>
      <c r="AQ78" t="s">
        <v>88</v>
      </c>
      <c r="AR78" t="s">
        <v>88</v>
      </c>
      <c r="AS78" t="s">
        <v>88</v>
      </c>
      <c r="AT78" t="s">
        <v>88</v>
      </c>
      <c r="AU78" t="s">
        <v>88</v>
      </c>
      <c r="AV78" t="s">
        <v>88</v>
      </c>
      <c r="AW78" t="s">
        <v>88</v>
      </c>
      <c r="AX78" t="s">
        <v>88</v>
      </c>
      <c r="AY78" t="s">
        <v>88</v>
      </c>
      <c r="AZ78" t="s">
        <v>88</v>
      </c>
      <c r="BA78" t="s">
        <v>88</v>
      </c>
      <c r="BB78" t="s">
        <v>88</v>
      </c>
      <c r="BC78" t="s">
        <v>88</v>
      </c>
      <c r="BD78" t="s">
        <v>88</v>
      </c>
      <c r="BE78" t="s">
        <v>88</v>
      </c>
    </row>
    <row r="79" spans="1:57">
      <c r="A79" t="s">
        <v>263</v>
      </c>
      <c r="B79" t="s">
        <v>80</v>
      </c>
      <c r="C79" t="s">
        <v>110</v>
      </c>
      <c r="D79" t="s">
        <v>82</v>
      </c>
      <c r="E79" s="2" t="str">
        <f>HYPERLINK("capsilon://?command=openfolder&amp;siteaddress=FAM.docvelocity-na8.net&amp;folderid=FX9164FFF2-0BBA-DEEB-9574-31042941DFFC","FX21119157")</f>
        <v>FX21119157</v>
      </c>
      <c r="F79" t="s">
        <v>19</v>
      </c>
      <c r="G79" t="s">
        <v>19</v>
      </c>
      <c r="H79" t="s">
        <v>83</v>
      </c>
      <c r="I79" t="s">
        <v>264</v>
      </c>
      <c r="J79">
        <v>30</v>
      </c>
      <c r="K79" t="s">
        <v>85</v>
      </c>
      <c r="L79" t="s">
        <v>86</v>
      </c>
      <c r="M79" t="s">
        <v>87</v>
      </c>
      <c r="N79">
        <v>2</v>
      </c>
      <c r="O79" s="1">
        <v>44532.721458333333</v>
      </c>
      <c r="P79" s="1">
        <v>44532.763206018521</v>
      </c>
      <c r="Q79">
        <v>3428</v>
      </c>
      <c r="R79">
        <v>179</v>
      </c>
      <c r="S79" t="b">
        <v>0</v>
      </c>
      <c r="T79" t="s">
        <v>88</v>
      </c>
      <c r="U79" t="b">
        <v>0</v>
      </c>
      <c r="V79" t="s">
        <v>126</v>
      </c>
      <c r="W79" s="1">
        <v>44532.72216435185</v>
      </c>
      <c r="X79">
        <v>46</v>
      </c>
      <c r="Y79">
        <v>9</v>
      </c>
      <c r="Z79">
        <v>0</v>
      </c>
      <c r="AA79">
        <v>9</v>
      </c>
      <c r="AB79">
        <v>0</v>
      </c>
      <c r="AC79">
        <v>3</v>
      </c>
      <c r="AD79">
        <v>21</v>
      </c>
      <c r="AE79">
        <v>0</v>
      </c>
      <c r="AF79">
        <v>0</v>
      </c>
      <c r="AG79">
        <v>0</v>
      </c>
      <c r="AH79" t="s">
        <v>130</v>
      </c>
      <c r="AI79" s="1">
        <v>44532.763206018521</v>
      </c>
      <c r="AJ79">
        <v>133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21</v>
      </c>
      <c r="AQ79">
        <v>0</v>
      </c>
      <c r="AR79">
        <v>0</v>
      </c>
      <c r="AS79">
        <v>0</v>
      </c>
      <c r="AT79" t="s">
        <v>88</v>
      </c>
      <c r="AU79" t="s">
        <v>88</v>
      </c>
      <c r="AV79" t="s">
        <v>88</v>
      </c>
      <c r="AW79" t="s">
        <v>88</v>
      </c>
      <c r="AX79" t="s">
        <v>88</v>
      </c>
      <c r="AY79" t="s">
        <v>88</v>
      </c>
      <c r="AZ79" t="s">
        <v>88</v>
      </c>
      <c r="BA79" t="s">
        <v>88</v>
      </c>
      <c r="BB79" t="s">
        <v>88</v>
      </c>
      <c r="BC79" t="s">
        <v>88</v>
      </c>
      <c r="BD79" t="s">
        <v>88</v>
      </c>
      <c r="BE79" t="s">
        <v>88</v>
      </c>
    </row>
    <row r="80" spans="1:57">
      <c r="A80" t="s">
        <v>265</v>
      </c>
      <c r="B80" t="s">
        <v>80</v>
      </c>
      <c r="C80" t="s">
        <v>110</v>
      </c>
      <c r="D80" t="s">
        <v>82</v>
      </c>
      <c r="E80" s="2" t="str">
        <f>HYPERLINK("capsilon://?command=openfolder&amp;siteaddress=FAM.docvelocity-na8.net&amp;folderid=FX9164FFF2-0BBA-DEEB-9574-31042941DFFC","FX21119157")</f>
        <v>FX21119157</v>
      </c>
      <c r="F80" t="s">
        <v>19</v>
      </c>
      <c r="G80" t="s">
        <v>19</v>
      </c>
      <c r="H80" t="s">
        <v>83</v>
      </c>
      <c r="I80" t="s">
        <v>266</v>
      </c>
      <c r="J80">
        <v>30</v>
      </c>
      <c r="K80" t="s">
        <v>85</v>
      </c>
      <c r="L80" t="s">
        <v>86</v>
      </c>
      <c r="M80" t="s">
        <v>87</v>
      </c>
      <c r="N80">
        <v>2</v>
      </c>
      <c r="O80" s="1">
        <v>44532.722905092596</v>
      </c>
      <c r="P80" s="1">
        <v>44532.764803240738</v>
      </c>
      <c r="Q80">
        <v>3353</v>
      </c>
      <c r="R80">
        <v>267</v>
      </c>
      <c r="S80" t="b">
        <v>0</v>
      </c>
      <c r="T80" t="s">
        <v>88</v>
      </c>
      <c r="U80" t="b">
        <v>0</v>
      </c>
      <c r="V80" t="s">
        <v>267</v>
      </c>
      <c r="W80" s="1">
        <v>44532.726342592592</v>
      </c>
      <c r="X80">
        <v>130</v>
      </c>
      <c r="Y80">
        <v>9</v>
      </c>
      <c r="Z80">
        <v>0</v>
      </c>
      <c r="AA80">
        <v>9</v>
      </c>
      <c r="AB80">
        <v>0</v>
      </c>
      <c r="AC80">
        <v>3</v>
      </c>
      <c r="AD80">
        <v>21</v>
      </c>
      <c r="AE80">
        <v>0</v>
      </c>
      <c r="AF80">
        <v>0</v>
      </c>
      <c r="AG80">
        <v>0</v>
      </c>
      <c r="AH80" t="s">
        <v>130</v>
      </c>
      <c r="AI80" s="1">
        <v>44532.764803240738</v>
      </c>
      <c r="AJ80">
        <v>137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21</v>
      </c>
      <c r="AQ80">
        <v>0</v>
      </c>
      <c r="AR80">
        <v>0</v>
      </c>
      <c r="AS80">
        <v>0</v>
      </c>
      <c r="AT80" t="s">
        <v>88</v>
      </c>
      <c r="AU80" t="s">
        <v>88</v>
      </c>
      <c r="AV80" t="s">
        <v>88</v>
      </c>
      <c r="AW80" t="s">
        <v>88</v>
      </c>
      <c r="AX80" t="s">
        <v>88</v>
      </c>
      <c r="AY80" t="s">
        <v>88</v>
      </c>
      <c r="AZ80" t="s">
        <v>88</v>
      </c>
      <c r="BA80" t="s">
        <v>88</v>
      </c>
      <c r="BB80" t="s">
        <v>88</v>
      </c>
      <c r="BC80" t="s">
        <v>88</v>
      </c>
      <c r="BD80" t="s">
        <v>88</v>
      </c>
      <c r="BE80" t="s">
        <v>88</v>
      </c>
    </row>
    <row r="81" spans="1:57">
      <c r="A81" t="s">
        <v>268</v>
      </c>
      <c r="B81" t="s">
        <v>80</v>
      </c>
      <c r="C81" t="s">
        <v>110</v>
      </c>
      <c r="D81" t="s">
        <v>82</v>
      </c>
      <c r="E81" s="2" t="str">
        <f>HYPERLINK("capsilon://?command=openfolder&amp;siteaddress=FAM.docvelocity-na8.net&amp;folderid=FX9164FFF2-0BBA-DEEB-9574-31042941DFFC","FX21119157")</f>
        <v>FX21119157</v>
      </c>
      <c r="F81" t="s">
        <v>19</v>
      </c>
      <c r="G81" t="s">
        <v>19</v>
      </c>
      <c r="H81" t="s">
        <v>83</v>
      </c>
      <c r="I81" t="s">
        <v>111</v>
      </c>
      <c r="J81">
        <v>41</v>
      </c>
      <c r="K81" t="s">
        <v>85</v>
      </c>
      <c r="L81" t="s">
        <v>86</v>
      </c>
      <c r="M81" t="s">
        <v>87</v>
      </c>
      <c r="N81">
        <v>1</v>
      </c>
      <c r="O81" s="1">
        <v>44532.727349537039</v>
      </c>
      <c r="P81" s="1">
        <v>44533.338576388887</v>
      </c>
      <c r="Q81">
        <v>52313</v>
      </c>
      <c r="R81">
        <v>497</v>
      </c>
      <c r="S81" t="b">
        <v>0</v>
      </c>
      <c r="T81" t="s">
        <v>88</v>
      </c>
      <c r="U81" t="b">
        <v>0</v>
      </c>
      <c r="V81" t="s">
        <v>223</v>
      </c>
      <c r="W81" s="1">
        <v>44533.338576388887</v>
      </c>
      <c r="X81">
        <v>217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41</v>
      </c>
      <c r="AE81">
        <v>36</v>
      </c>
      <c r="AF81">
        <v>0</v>
      </c>
      <c r="AG81">
        <v>3</v>
      </c>
      <c r="AH81" t="s">
        <v>88</v>
      </c>
      <c r="AI81" t="s">
        <v>88</v>
      </c>
      <c r="AJ81" t="s">
        <v>88</v>
      </c>
      <c r="AK81" t="s">
        <v>88</v>
      </c>
      <c r="AL81" t="s">
        <v>88</v>
      </c>
      <c r="AM81" t="s">
        <v>88</v>
      </c>
      <c r="AN81" t="s">
        <v>88</v>
      </c>
      <c r="AO81" t="s">
        <v>88</v>
      </c>
      <c r="AP81" t="s">
        <v>88</v>
      </c>
      <c r="AQ81" t="s">
        <v>88</v>
      </c>
      <c r="AR81" t="s">
        <v>88</v>
      </c>
      <c r="AS81" t="s">
        <v>88</v>
      </c>
      <c r="AT81" t="s">
        <v>88</v>
      </c>
      <c r="AU81" t="s">
        <v>88</v>
      </c>
      <c r="AV81" t="s">
        <v>88</v>
      </c>
      <c r="AW81" t="s">
        <v>88</v>
      </c>
      <c r="AX81" t="s">
        <v>88</v>
      </c>
      <c r="AY81" t="s">
        <v>88</v>
      </c>
      <c r="AZ81" t="s">
        <v>88</v>
      </c>
      <c r="BA81" t="s">
        <v>88</v>
      </c>
      <c r="BB81" t="s">
        <v>88</v>
      </c>
      <c r="BC81" t="s">
        <v>88</v>
      </c>
      <c r="BD81" t="s">
        <v>88</v>
      </c>
      <c r="BE81" t="s">
        <v>88</v>
      </c>
    </row>
    <row r="82" spans="1:57">
      <c r="A82" t="s">
        <v>269</v>
      </c>
      <c r="B82" t="s">
        <v>80</v>
      </c>
      <c r="C82" t="s">
        <v>113</v>
      </c>
      <c r="D82" t="s">
        <v>82</v>
      </c>
      <c r="E82" s="2" t="str">
        <f>HYPERLINK("capsilon://?command=openfolder&amp;siteaddress=FAM.docvelocity-na8.net&amp;folderid=FXCBC13D51-DA69-D6AC-3BF2-563B9844C95A","FX211114604")</f>
        <v>FX211114604</v>
      </c>
      <c r="F82" t="s">
        <v>19</v>
      </c>
      <c r="G82" t="s">
        <v>19</v>
      </c>
      <c r="H82" t="s">
        <v>83</v>
      </c>
      <c r="I82" t="s">
        <v>114</v>
      </c>
      <c r="J82">
        <v>138</v>
      </c>
      <c r="K82" t="s">
        <v>85</v>
      </c>
      <c r="L82" t="s">
        <v>86</v>
      </c>
      <c r="M82" t="s">
        <v>87</v>
      </c>
      <c r="N82">
        <v>1</v>
      </c>
      <c r="O82" s="1">
        <v>44532.851053240738</v>
      </c>
      <c r="P82" s="1">
        <v>44533.342245370368</v>
      </c>
      <c r="Q82">
        <v>41856</v>
      </c>
      <c r="R82">
        <v>583</v>
      </c>
      <c r="S82" t="b">
        <v>0</v>
      </c>
      <c r="T82" t="s">
        <v>88</v>
      </c>
      <c r="U82" t="b">
        <v>0</v>
      </c>
      <c r="V82" t="s">
        <v>223</v>
      </c>
      <c r="W82" s="1">
        <v>44533.342245370368</v>
      </c>
      <c r="X82">
        <v>250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138</v>
      </c>
      <c r="AE82">
        <v>112</v>
      </c>
      <c r="AF82">
        <v>0</v>
      </c>
      <c r="AG82">
        <v>7</v>
      </c>
      <c r="AH82" t="s">
        <v>88</v>
      </c>
      <c r="AI82" t="s">
        <v>88</v>
      </c>
      <c r="AJ82" t="s">
        <v>88</v>
      </c>
      <c r="AK82" t="s">
        <v>88</v>
      </c>
      <c r="AL82" t="s">
        <v>88</v>
      </c>
      <c r="AM82" t="s">
        <v>88</v>
      </c>
      <c r="AN82" t="s">
        <v>88</v>
      </c>
      <c r="AO82" t="s">
        <v>88</v>
      </c>
      <c r="AP82" t="s">
        <v>88</v>
      </c>
      <c r="AQ82" t="s">
        <v>88</v>
      </c>
      <c r="AR82" t="s">
        <v>88</v>
      </c>
      <c r="AS82" t="s">
        <v>88</v>
      </c>
      <c r="AT82" t="s">
        <v>88</v>
      </c>
      <c r="AU82" t="s">
        <v>88</v>
      </c>
      <c r="AV82" t="s">
        <v>88</v>
      </c>
      <c r="AW82" t="s">
        <v>88</v>
      </c>
      <c r="AX82" t="s">
        <v>88</v>
      </c>
      <c r="AY82" t="s">
        <v>88</v>
      </c>
      <c r="AZ82" t="s">
        <v>88</v>
      </c>
      <c r="BA82" t="s">
        <v>88</v>
      </c>
      <c r="BB82" t="s">
        <v>88</v>
      </c>
      <c r="BC82" t="s">
        <v>88</v>
      </c>
      <c r="BD82" t="s">
        <v>88</v>
      </c>
      <c r="BE8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Aparna Ramchandra Chavan</cp:lastModifiedBy>
  <cp:revision/>
  <dcterms:created xsi:type="dcterms:W3CDTF">2021-12-05T16:00:02Z</dcterms:created>
  <dcterms:modified xsi:type="dcterms:W3CDTF">2021-12-07T08:25:21Z</dcterms:modified>
  <cp:category/>
  <cp:contentStatus/>
</cp:coreProperties>
</file>