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tar\OneDrive - Ellie Mae, Inc\Reports\Income Analyzer Reports\FAM\2022\01_Jan 2022\"/>
    </mc:Choice>
  </mc:AlternateContent>
  <xr:revisionPtr revIDLastSave="0" documentId="13_ncr:1_{67F9D851-EACF-4A33-862A-94AACABC2F1C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2" l="1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<sst xmlns="http://schemas.openxmlformats.org/spreadsheetml/2006/main" count="1944" uniqueCount="250">
  <si>
    <t>Site Address:</t>
  </si>
  <si>
    <t>FAM.docvelocity-na8.net</t>
  </si>
  <si>
    <t>Report Name:</t>
  </si>
  <si>
    <t>Daily Completion Report - Fast Track</t>
  </si>
  <si>
    <t>Report Type:</t>
  </si>
  <si>
    <t>Completed Workitem Report</t>
  </si>
  <si>
    <t>Report Period:</t>
  </si>
  <si>
    <t>Month-to-date</t>
  </si>
  <si>
    <t>Queue Id:</t>
  </si>
  <si>
    <t>QUEA71C6EEE-6E29-4C1D-99F9-B1E86D0D0198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</si>
  <si>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</si>
  <si>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</si>
  <si>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</si>
  <si>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</si>
  <si>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</si>
  <si>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</si>
  <si>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</si>
  <si>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</si>
  <si>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</si>
  <si>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</si>
  <si>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</si>
  <si>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</si>
  <si>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</si>
  <si>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</si>
  <si>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</si>
  <si>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</si>
  <si>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</si>
  <si>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</si>
  <si>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</si>
  <si>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</si>
  <si>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</si>
  <si>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</si>
  <si>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</si>
  <si>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</si>
  <si>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</si>
  <si>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</si>
  <si>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</si>
  <si>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</si>
  <si>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</si>
  <si>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</si>
  <si>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</si>
  <si>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</si>
  <si>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</si>
  <si>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</si>
  <si>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</si>
  <si>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</si>
  <si>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</si>
  <si>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</si>
  <si>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</si>
  <si>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</si>
  <si>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</si>
  <si>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</si>
  <si>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</si>
  <si>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</si>
  <si>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</si>
  <si>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</si>
  <si>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</si>
  <si>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</si>
  <si>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</si>
  <si>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</si>
  <si>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</si>
  <si>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</si>
  <si>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</si>
  <si>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</si>
  <si>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</si>
  <si>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</si>
  <si>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</si>
  <si>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</si>
  <si>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</si>
  <si>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</si>
  <si>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</si>
  <si>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</si>
  <si>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</si>
  <si>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</si>
  <si>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</si>
  <si>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</si>
  <si>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</si>
  <si>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</si>
  <si>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WI220112296</t>
  </si>
  <si>
    <t>DATA_VALIDATION</t>
  </si>
  <si>
    <t>150030051535</t>
  </si>
  <si>
    <t>Folder</t>
  </si>
  <si>
    <t>Mailitem</t>
  </si>
  <si>
    <t>MI2201140833</t>
  </si>
  <si>
    <t>COMPLETED</t>
  </si>
  <si>
    <t>MARK_AS_COMPLETED</t>
  </si>
  <si>
    <t>Queue</t>
  </si>
  <si>
    <t>N/A</t>
  </si>
  <si>
    <t>Sumit Jarhad</t>
  </si>
  <si>
    <t>WI220112485</t>
  </si>
  <si>
    <t>Mohini Shinde</t>
  </si>
  <si>
    <t>WI220114006</t>
  </si>
  <si>
    <t>150030051943</t>
  </si>
  <si>
    <t>MI2201159468</t>
  </si>
  <si>
    <t>WI220114156</t>
  </si>
  <si>
    <t>Devendra Naidu</t>
  </si>
  <si>
    <t>Saloni Uttekar</t>
  </si>
  <si>
    <t>WI220114571</t>
  </si>
  <si>
    <t>150030051375</t>
  </si>
  <si>
    <t>MI2201165935</t>
  </si>
  <si>
    <t>WI220115208</t>
  </si>
  <si>
    <t>150030051562</t>
  </si>
  <si>
    <t>MI2201174091</t>
  </si>
  <si>
    <t>Hemanshi Deshlahara</t>
  </si>
  <si>
    <t>WI220115277</t>
  </si>
  <si>
    <t>150030051507</t>
  </si>
  <si>
    <t>MI2201174887</t>
  </si>
  <si>
    <t>DELETED</t>
  </si>
  <si>
    <t>WI220115278</t>
  </si>
  <si>
    <t>MI2201174885</t>
  </si>
  <si>
    <t>WI220115939</t>
  </si>
  <si>
    <t>150030048882</t>
  </si>
  <si>
    <t>MI2201182425</t>
  </si>
  <si>
    <t>Vikash Suryakanth Parmar</t>
  </si>
  <si>
    <t>WI220117231</t>
  </si>
  <si>
    <t>MI2201197600</t>
  </si>
  <si>
    <t>WI220117497</t>
  </si>
  <si>
    <t>Sanjana Uttekar</t>
  </si>
  <si>
    <t>WI2201183</t>
  </si>
  <si>
    <t>150030051119</t>
  </si>
  <si>
    <t>MI22012068</t>
  </si>
  <si>
    <t>Karnal Akhare</t>
  </si>
  <si>
    <t>WI2201184</t>
  </si>
  <si>
    <t>MI22012069</t>
  </si>
  <si>
    <t>Ujwala Ajabe</t>
  </si>
  <si>
    <t>WI220124142</t>
  </si>
  <si>
    <t>150080001027</t>
  </si>
  <si>
    <t>MI2201270724</t>
  </si>
  <si>
    <t>WI220124151</t>
  </si>
  <si>
    <t>MI2201270741</t>
  </si>
  <si>
    <t>WI220124154</t>
  </si>
  <si>
    <t>MI2201270770</t>
  </si>
  <si>
    <t>WI220125995</t>
  </si>
  <si>
    <t>150030051772</t>
  </si>
  <si>
    <t>MI2201289276</t>
  </si>
  <si>
    <t>Ashish Sutar</t>
  </si>
  <si>
    <t>WI220127760</t>
  </si>
  <si>
    <t>150030051823</t>
  </si>
  <si>
    <t>MI2201307375</t>
  </si>
  <si>
    <t>Nisha Verma</t>
  </si>
  <si>
    <t>WI220132992</t>
  </si>
  <si>
    <t>150100001971</t>
  </si>
  <si>
    <t>MI2201360749</t>
  </si>
  <si>
    <t>Raman Vaidya</t>
  </si>
  <si>
    <t>WI220133000</t>
  </si>
  <si>
    <t>MI2201360791</t>
  </si>
  <si>
    <t>WI220133772</t>
  </si>
  <si>
    <t>150030048757</t>
  </si>
  <si>
    <t>MI2201369626</t>
  </si>
  <si>
    <t>WI220134095</t>
  </si>
  <si>
    <t>Sanjay Kharade</t>
  </si>
  <si>
    <t>WI220135368</t>
  </si>
  <si>
    <t>150030052201</t>
  </si>
  <si>
    <t>MI2201389228</t>
  </si>
  <si>
    <t>WI220135588</t>
  </si>
  <si>
    <t>WI220138038</t>
  </si>
  <si>
    <t>150030052218</t>
  </si>
  <si>
    <t>MI2201420328</t>
  </si>
  <si>
    <t>WI220138043</t>
  </si>
  <si>
    <t>MI2201420397</t>
  </si>
  <si>
    <t>Aparna Chavan</t>
  </si>
  <si>
    <t>WI22013990</t>
  </si>
  <si>
    <t>MI220146663</t>
  </si>
  <si>
    <t>WI220146883</t>
  </si>
  <si>
    <t>MI2201511591</t>
  </si>
  <si>
    <t>Archana Bhujbal</t>
  </si>
  <si>
    <t>WI220148418</t>
  </si>
  <si>
    <t>150030052108</t>
  </si>
  <si>
    <t>MI2201529758</t>
  </si>
  <si>
    <t>WI220148468</t>
  </si>
  <si>
    <t>150030050934</t>
  </si>
  <si>
    <t>MI2201530486</t>
  </si>
  <si>
    <t>WI220151924</t>
  </si>
  <si>
    <t>150030052227</t>
  </si>
  <si>
    <t>MI2201565942</t>
  </si>
  <si>
    <t>WI220152107</t>
  </si>
  <si>
    <t>WI220152247</t>
  </si>
  <si>
    <t>150100001983</t>
  </si>
  <si>
    <t>MI2201570471</t>
  </si>
  <si>
    <t>Aditya Tade</t>
  </si>
  <si>
    <t>WI220152298</t>
  </si>
  <si>
    <t>MI2201571004</t>
  </si>
  <si>
    <t>WI220152300</t>
  </si>
  <si>
    <t>MI2201571050</t>
  </si>
  <si>
    <t>WI220152305</t>
  </si>
  <si>
    <t>MI2201571111</t>
  </si>
  <si>
    <t>WI220153340</t>
  </si>
  <si>
    <t>150030051892</t>
  </si>
  <si>
    <t>MI2201581866</t>
  </si>
  <si>
    <t>Supriya Khape</t>
  </si>
  <si>
    <t>WI220153379</t>
  </si>
  <si>
    <t>MI2201582192</t>
  </si>
  <si>
    <t>WI220153380</t>
  </si>
  <si>
    <t>MI2201582206</t>
  </si>
  <si>
    <t>WI22015438</t>
  </si>
  <si>
    <t>150030051869</t>
  </si>
  <si>
    <t>MI220160736</t>
  </si>
  <si>
    <t>WI22015477</t>
  </si>
  <si>
    <t>Rohit Mawal</t>
  </si>
  <si>
    <t>WI220157887</t>
  </si>
  <si>
    <t>150030052090</t>
  </si>
  <si>
    <t>MI2201632233</t>
  </si>
  <si>
    <t>WI220157935</t>
  </si>
  <si>
    <t>MI2201632723</t>
  </si>
  <si>
    <t>WI220157941</t>
  </si>
  <si>
    <t>MI2201632915</t>
  </si>
  <si>
    <t>WI220157952</t>
  </si>
  <si>
    <t>MI2201632865</t>
  </si>
  <si>
    <t>Suraj Toradmal</t>
  </si>
  <si>
    <t>WI220158150</t>
  </si>
  <si>
    <t>MI2201636124</t>
  </si>
  <si>
    <t>WI220158216</t>
  </si>
  <si>
    <t>MI2201636673</t>
  </si>
  <si>
    <t>WI220158528</t>
  </si>
  <si>
    <t>WI220158769</t>
  </si>
  <si>
    <t>150030052605</t>
  </si>
  <si>
    <t>MI2201642287</t>
  </si>
  <si>
    <t>WI220158770</t>
  </si>
  <si>
    <t>MI2201642292</t>
  </si>
  <si>
    <t>WI220158779</t>
  </si>
  <si>
    <t>MI2201642294</t>
  </si>
  <si>
    <t>WI220158781</t>
  </si>
  <si>
    <t>MI2201642293</t>
  </si>
  <si>
    <t>WI220158788</t>
  </si>
  <si>
    <t>MI2201642298</t>
  </si>
  <si>
    <t>WI220158798</t>
  </si>
  <si>
    <t>MI2201642295</t>
  </si>
  <si>
    <t>WI220160052</t>
  </si>
  <si>
    <t>150030052203</t>
  </si>
  <si>
    <t>MI2201656783</t>
  </si>
  <si>
    <t>WI220160066</t>
  </si>
  <si>
    <t>Sangeeta Kumari</t>
  </si>
  <si>
    <t>WI220160119</t>
  </si>
  <si>
    <t>150030052329</t>
  </si>
  <si>
    <t>MI2201657539</t>
  </si>
  <si>
    <t>WI220160153</t>
  </si>
  <si>
    <t>WI220163040</t>
  </si>
  <si>
    <t>150030052078</t>
  </si>
  <si>
    <t>MI2201689059</t>
  </si>
  <si>
    <t>WI220163981</t>
  </si>
  <si>
    <t>WI220165213</t>
  </si>
  <si>
    <t>MI2201712425</t>
  </si>
  <si>
    <t>WI220165217</t>
  </si>
  <si>
    <t>MI2201712506</t>
  </si>
  <si>
    <t>WI220170005</t>
  </si>
  <si>
    <t>MI2201763378</t>
  </si>
  <si>
    <t>WI220175250</t>
  </si>
  <si>
    <t>150030051567</t>
  </si>
  <si>
    <t>MI2201827149</t>
  </si>
  <si>
    <t>WI220175275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</si>
</sst>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44592.458345266205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44592.458345266205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6"/>
  <sheetViews>
    <sheetView tabSelected="1"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HYPERLINK("capsilon://?command=openfolder&amp;siteaddress=FAM.docvelocity-na8.net&amp;folderid=FXD752CC24-266B-1FA2-9F82-A6393D2CFA27","FX21129697")</f>
        <v>FX21129697</v>
      </c>
      <c r="F2" t="s">
        <v>19</v>
      </c>
      <c r="G2" t="s">
        <v>19</v>
      </c>
      <c r="H2" t="s">
        <v>82</v>
      </c>
      <c r="I2" t="s">
        <v>83</v>
      </c>
      <c r="J2">
        <v>38</v>
      </c>
      <c r="K2" t="s">
        <v>84</v>
      </c>
      <c r="L2" t="s">
        <v>85</v>
      </c>
      <c r="M2" t="s">
        <v>86</v>
      </c>
      <c r="N2">
        <v>1</v>
      </c>
      <c r="O2" s="1">
        <v>44567.53402777778</v>
      </c>
      <c r="P2" s="1">
        <v>44567.55400462963</v>
      </c>
      <c r="Q2">
        <v>567</v>
      </c>
      <c r="R2">
        <v>1159</v>
      </c>
      <c r="S2" t="b">
        <v>0</v>
      </c>
      <c r="T2" t="s">
        <v>87</v>
      </c>
      <c r="U2" t="b">
        <v>0</v>
      </c>
      <c r="V2" t="s">
        <v>88</v>
      </c>
      <c r="W2" s="1">
        <v>44567.55400462963</v>
      </c>
      <c r="X2">
        <v>835</v>
      </c>
      <c r="Y2">
        <v>0</v>
      </c>
      <c r="Z2">
        <v>0</v>
      </c>
      <c r="AA2">
        <v>0</v>
      </c>
      <c r="AB2">
        <v>0</v>
      </c>
      <c r="AC2">
        <v>3</v>
      </c>
      <c r="AD2">
        <v>38</v>
      </c>
      <c r="AE2">
        <v>37</v>
      </c>
      <c r="AF2">
        <v>0</v>
      </c>
      <c r="AG2">
        <v>1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80</v>
      </c>
      <c r="D3" t="s">
        <v>81</v>
      </c>
      <c r="E3" s="2" t="str">
        <f>HYPERLINK("capsilon://?command=openfolder&amp;siteaddress=FAM.docvelocity-na8.net&amp;folderid=FXD752CC24-266B-1FA2-9F82-A6393D2CFA27","FX21129697")</f>
        <v>FX21129697</v>
      </c>
      <c r="F3" t="s">
        <v>19</v>
      </c>
      <c r="G3" t="s">
        <v>19</v>
      </c>
      <c r="H3" t="s">
        <v>82</v>
      </c>
      <c r="I3" t="s">
        <v>83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44567.554467592592</v>
      </c>
      <c r="P3" s="1">
        <v>44567.570277777777</v>
      </c>
      <c r="Q3">
        <v>446</v>
      </c>
      <c r="R3">
        <v>920</v>
      </c>
      <c r="S3" t="b">
        <v>0</v>
      </c>
      <c r="T3" t="s">
        <v>87</v>
      </c>
      <c r="U3" t="b">
        <v>1</v>
      </c>
      <c r="V3" t="s">
        <v>88</v>
      </c>
      <c r="W3" s="1">
        <v>44567.559201388889</v>
      </c>
      <c r="X3">
        <v>237</v>
      </c>
      <c r="Y3">
        <v>52</v>
      </c>
      <c r="Z3">
        <v>0</v>
      </c>
      <c r="AA3">
        <v>52</v>
      </c>
      <c r="AB3">
        <v>0</v>
      </c>
      <c r="AC3">
        <v>35</v>
      </c>
      <c r="AD3">
        <v>14</v>
      </c>
      <c r="AE3">
        <v>0</v>
      </c>
      <c r="AF3">
        <v>0</v>
      </c>
      <c r="AG3">
        <v>0</v>
      </c>
      <c r="AH3" t="s">
        <v>90</v>
      </c>
      <c r="AI3" s="1">
        <v>44567.570277777777</v>
      </c>
      <c r="AJ3">
        <v>683</v>
      </c>
      <c r="AK3">
        <v>2</v>
      </c>
      <c r="AL3">
        <v>0</v>
      </c>
      <c r="AM3">
        <v>2</v>
      </c>
      <c r="AN3">
        <v>0</v>
      </c>
      <c r="AO3">
        <v>2</v>
      </c>
      <c r="AP3">
        <v>12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91</v>
      </c>
      <c r="B4" t="s">
        <v>79</v>
      </c>
      <c r="C4" t="s">
        <v>92</v>
      </c>
      <c r="D4" t="s">
        <v>81</v>
      </c>
      <c r="E4" s="2" t="str">
        <f>HYPERLINK("capsilon://?command=openfolder&amp;siteaddress=FAM.docvelocity-na8.net&amp;folderid=FX4A7CE2EA-C614-5A00-09BC-77C8A0E5C8AF","FX2201758")</f>
        <v>FX2201758</v>
      </c>
      <c r="F4" t="s">
        <v>19</v>
      </c>
      <c r="G4" t="s">
        <v>19</v>
      </c>
      <c r="H4" t="s">
        <v>82</v>
      </c>
      <c r="I4" t="s">
        <v>93</v>
      </c>
      <c r="J4">
        <v>66</v>
      </c>
      <c r="K4" t="s">
        <v>84</v>
      </c>
      <c r="L4" t="s">
        <v>85</v>
      </c>
      <c r="M4" t="s">
        <v>86</v>
      </c>
      <c r="N4">
        <v>1</v>
      </c>
      <c r="O4" s="1">
        <v>44567.729050925926</v>
      </c>
      <c r="P4" s="1">
        <v>44567.750949074078</v>
      </c>
      <c r="Q4">
        <v>1483</v>
      </c>
      <c r="R4">
        <v>409</v>
      </c>
      <c r="S4" t="b">
        <v>0</v>
      </c>
      <c r="T4" t="s">
        <v>87</v>
      </c>
      <c r="U4" t="b">
        <v>0</v>
      </c>
      <c r="V4" t="s">
        <v>88</v>
      </c>
      <c r="W4" s="1">
        <v>44567.750949074078</v>
      </c>
      <c r="X4">
        <v>166</v>
      </c>
      <c r="Y4">
        <v>0</v>
      </c>
      <c r="Z4">
        <v>0</v>
      </c>
      <c r="AA4">
        <v>0</v>
      </c>
      <c r="AB4">
        <v>0</v>
      </c>
      <c r="AC4">
        <v>0</v>
      </c>
      <c r="AD4">
        <v>66</v>
      </c>
      <c r="AE4">
        <v>52</v>
      </c>
      <c r="AF4">
        <v>0</v>
      </c>
      <c r="AG4">
        <v>1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94</v>
      </c>
      <c r="B5" t="s">
        <v>79</v>
      </c>
      <c r="C5" t="s">
        <v>92</v>
      </c>
      <c r="D5" t="s">
        <v>81</v>
      </c>
      <c r="E5" s="2" t="str">
        <f>HYPERLINK("capsilon://?command=openfolder&amp;siteaddress=FAM.docvelocity-na8.net&amp;folderid=FX4A7CE2EA-C614-5A00-09BC-77C8A0E5C8AF","FX2201758")</f>
        <v>FX2201758</v>
      </c>
      <c r="F5" t="s">
        <v>19</v>
      </c>
      <c r="G5" t="s">
        <v>19</v>
      </c>
      <c r="H5" t="s">
        <v>82</v>
      </c>
      <c r="I5" t="s">
        <v>93</v>
      </c>
      <c r="J5">
        <v>38</v>
      </c>
      <c r="K5" t="s">
        <v>84</v>
      </c>
      <c r="L5" t="s">
        <v>85</v>
      </c>
      <c r="M5" t="s">
        <v>86</v>
      </c>
      <c r="N5">
        <v>2</v>
      </c>
      <c r="O5" s="1">
        <v>44567.751458333332</v>
      </c>
      <c r="P5" s="1">
        <v>44568.163912037038</v>
      </c>
      <c r="Q5">
        <v>33710</v>
      </c>
      <c r="R5">
        <v>1926</v>
      </c>
      <c r="S5" t="b">
        <v>0</v>
      </c>
      <c r="T5" t="s">
        <v>87</v>
      </c>
      <c r="U5" t="b">
        <v>1</v>
      </c>
      <c r="V5" t="s">
        <v>95</v>
      </c>
      <c r="W5" s="1">
        <v>44567.796909722223</v>
      </c>
      <c r="X5">
        <v>1150</v>
      </c>
      <c r="Y5">
        <v>37</v>
      </c>
      <c r="Z5">
        <v>0</v>
      </c>
      <c r="AA5">
        <v>37</v>
      </c>
      <c r="AB5">
        <v>0</v>
      </c>
      <c r="AC5">
        <v>27</v>
      </c>
      <c r="AD5">
        <v>1</v>
      </c>
      <c r="AE5">
        <v>0</v>
      </c>
      <c r="AF5">
        <v>0</v>
      </c>
      <c r="AG5">
        <v>0</v>
      </c>
      <c r="AH5" t="s">
        <v>96</v>
      </c>
      <c r="AI5" s="1">
        <v>44568.163912037038</v>
      </c>
      <c r="AJ5">
        <v>418</v>
      </c>
      <c r="AK5">
        <v>4</v>
      </c>
      <c r="AL5">
        <v>0</v>
      </c>
      <c r="AM5">
        <v>4</v>
      </c>
      <c r="AN5">
        <v>0</v>
      </c>
      <c r="AO5">
        <v>5</v>
      </c>
      <c r="AP5">
        <v>-3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97</v>
      </c>
      <c r="B6" t="s">
        <v>79</v>
      </c>
      <c r="C6" t="s">
        <v>98</v>
      </c>
      <c r="D6" t="s">
        <v>81</v>
      </c>
      <c r="E6" s="2" t="str">
        <f>HYPERLINK("capsilon://?command=openfolder&amp;siteaddress=FAM.docvelocity-na8.net&amp;folderid=FX6F255838-F299-6790-3E52-21CC6A222E2B","FX21127560")</f>
        <v>FX21127560</v>
      </c>
      <c r="F6" t="s">
        <v>19</v>
      </c>
      <c r="G6" t="s">
        <v>19</v>
      </c>
      <c r="H6" t="s">
        <v>82</v>
      </c>
      <c r="I6" t="s">
        <v>99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44567.818726851852</v>
      </c>
      <c r="P6" s="1">
        <v>44568.164814814816</v>
      </c>
      <c r="Q6">
        <v>29801</v>
      </c>
      <c r="R6">
        <v>101</v>
      </c>
      <c r="S6" t="b">
        <v>0</v>
      </c>
      <c r="T6" t="s">
        <v>87</v>
      </c>
      <c r="U6" t="b">
        <v>0</v>
      </c>
      <c r="V6" t="s">
        <v>88</v>
      </c>
      <c r="W6" s="1">
        <v>44567.820856481485</v>
      </c>
      <c r="X6">
        <v>24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96</v>
      </c>
      <c r="AI6" s="1">
        <v>44568.164814814816</v>
      </c>
      <c r="AJ6">
        <v>77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100</v>
      </c>
      <c r="B7" t="s">
        <v>79</v>
      </c>
      <c r="C7" t="s">
        <v>101</v>
      </c>
      <c r="D7" t="s">
        <v>81</v>
      </c>
      <c r="E7" s="2" t="str">
        <f>HYPERLINK("capsilon://?command=openfolder&amp;siteaddress=FAM.docvelocity-na8.net&amp;folderid=FX0A7E2CC4-5C98-F825-13B8-A22A6C8E4013","FX211210007")</f>
        <v>FX211210007</v>
      </c>
      <c r="F7" t="s">
        <v>19</v>
      </c>
      <c r="G7" t="s">
        <v>19</v>
      </c>
      <c r="H7" t="s">
        <v>82</v>
      </c>
      <c r="I7" t="s">
        <v>102</v>
      </c>
      <c r="J7">
        <v>56</v>
      </c>
      <c r="K7" t="s">
        <v>84</v>
      </c>
      <c r="L7" t="s">
        <v>85</v>
      </c>
      <c r="M7" t="s">
        <v>86</v>
      </c>
      <c r="N7">
        <v>2</v>
      </c>
      <c r="O7" s="1">
        <v>44568.430428240739</v>
      </c>
      <c r="P7" s="1">
        <v>44568.468368055554</v>
      </c>
      <c r="Q7">
        <v>2857</v>
      </c>
      <c r="R7">
        <v>421</v>
      </c>
      <c r="S7" t="b">
        <v>0</v>
      </c>
      <c r="T7" t="s">
        <v>87</v>
      </c>
      <c r="U7" t="b">
        <v>0</v>
      </c>
      <c r="V7" t="s">
        <v>103</v>
      </c>
      <c r="W7" s="1">
        <v>44568.46197916667</v>
      </c>
      <c r="X7">
        <v>187</v>
      </c>
      <c r="Y7">
        <v>33</v>
      </c>
      <c r="Z7">
        <v>0</v>
      </c>
      <c r="AA7">
        <v>33</v>
      </c>
      <c r="AB7">
        <v>0</v>
      </c>
      <c r="AC7">
        <v>18</v>
      </c>
      <c r="AD7">
        <v>23</v>
      </c>
      <c r="AE7">
        <v>0</v>
      </c>
      <c r="AF7">
        <v>0</v>
      </c>
      <c r="AG7">
        <v>0</v>
      </c>
      <c r="AH7" t="s">
        <v>96</v>
      </c>
      <c r="AI7" s="1">
        <v>44568.468368055554</v>
      </c>
      <c r="AJ7">
        <v>234</v>
      </c>
      <c r="AK7">
        <v>0</v>
      </c>
      <c r="AL7">
        <v>0</v>
      </c>
      <c r="AM7">
        <v>0</v>
      </c>
      <c r="AN7">
        <v>0</v>
      </c>
      <c r="AO7">
        <v>0</v>
      </c>
      <c r="AP7">
        <v>23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104</v>
      </c>
      <c r="B8" t="s">
        <v>79</v>
      </c>
      <c r="C8" t="s">
        <v>105</v>
      </c>
      <c r="D8" t="s">
        <v>81</v>
      </c>
      <c r="E8" s="2" t="str">
        <f>HYPERLINK("capsilon://?command=openfolder&amp;siteaddress=FAM.docvelocity-na8.net&amp;folderid=FX7B02AC4B-EE91-6A86-70C7-44B998690F00","FX21129290")</f>
        <v>FX21129290</v>
      </c>
      <c r="F8" t="s">
        <v>19</v>
      </c>
      <c r="G8" t="s">
        <v>19</v>
      </c>
      <c r="H8" t="s">
        <v>82</v>
      </c>
      <c r="I8" t="s">
        <v>106</v>
      </c>
      <c r="J8">
        <v>66</v>
      </c>
      <c r="K8" t="s">
        <v>107</v>
      </c>
      <c r="L8" t="s">
        <v>19</v>
      </c>
      <c r="M8" t="s">
        <v>81</v>
      </c>
      <c r="N8">
        <v>0</v>
      </c>
      <c r="O8" s="1">
        <v>44568.442465277774</v>
      </c>
      <c r="P8" s="1">
        <v>44568.444467592592</v>
      </c>
      <c r="Q8">
        <v>173</v>
      </c>
      <c r="R8">
        <v>0</v>
      </c>
      <c r="S8" t="b">
        <v>0</v>
      </c>
      <c r="T8" t="s">
        <v>87</v>
      </c>
      <c r="U8" t="b">
        <v>0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 t="s">
        <v>87</v>
      </c>
      <c r="AM8" t="s">
        <v>87</v>
      </c>
      <c r="AN8" t="s">
        <v>87</v>
      </c>
      <c r="AO8" t="s">
        <v>87</v>
      </c>
      <c r="AP8" t="s">
        <v>87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108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HYPERLINK("capsilon://?command=openfolder&amp;siteaddress=FAM.docvelocity-na8.net&amp;folderid=FX7B02AC4B-EE91-6A86-70C7-44B998690F00","FX21129290")</f>
        <v>FX21129290</v>
      </c>
      <c r="F9" t="s">
        <v>19</v>
      </c>
      <c r="G9" t="s">
        <v>19</v>
      </c>
      <c r="H9" t="s">
        <v>82</v>
      </c>
      <c r="I9" t="s">
        <v>109</v>
      </c>
      <c r="J9">
        <v>38</v>
      </c>
      <c r="K9" t="s">
        <v>107</v>
      </c>
      <c r="L9" t="s">
        <v>19</v>
      </c>
      <c r="M9" t="s">
        <v>81</v>
      </c>
      <c r="N9">
        <v>0</v>
      </c>
      <c r="O9" s="1">
        <v>44568.442499999997</v>
      </c>
      <c r="P9" s="1">
        <v>44568.444502314815</v>
      </c>
      <c r="Q9">
        <v>173</v>
      </c>
      <c r="R9">
        <v>0</v>
      </c>
      <c r="S9" t="b">
        <v>0</v>
      </c>
      <c r="T9" t="s">
        <v>87</v>
      </c>
      <c r="U9" t="b">
        <v>0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110</v>
      </c>
      <c r="B10" t="s">
        <v>79</v>
      </c>
      <c r="C10" t="s">
        <v>111</v>
      </c>
      <c r="D10" t="s">
        <v>81</v>
      </c>
      <c r="E10" s="2" t="str">
        <f>HYPERLINK("capsilon://?command=openfolder&amp;siteaddress=FAM.docvelocity-na8.net&amp;folderid=FX908BFA7E-446F-CC13-DB37-1C081AC07829","FX210911241")</f>
        <v>FX210911241</v>
      </c>
      <c r="F10" t="s">
        <v>19</v>
      </c>
      <c r="G10" t="s">
        <v>19</v>
      </c>
      <c r="H10" t="s">
        <v>82</v>
      </c>
      <c r="I10" t="s">
        <v>112</v>
      </c>
      <c r="J10">
        <v>32</v>
      </c>
      <c r="K10" t="s">
        <v>84</v>
      </c>
      <c r="L10" t="s">
        <v>85</v>
      </c>
      <c r="M10" t="s">
        <v>86</v>
      </c>
      <c r="N10">
        <v>2</v>
      </c>
      <c r="O10" s="1">
        <v>44568.534537037034</v>
      </c>
      <c r="P10" s="1">
        <v>44568.574884259258</v>
      </c>
      <c r="Q10">
        <v>2402</v>
      </c>
      <c r="R10">
        <v>1084</v>
      </c>
      <c r="S10" t="b">
        <v>0</v>
      </c>
      <c r="T10" t="s">
        <v>87</v>
      </c>
      <c r="U10" t="b">
        <v>0</v>
      </c>
      <c r="V10" t="s">
        <v>95</v>
      </c>
      <c r="W10" s="1">
        <v>44568.547372685185</v>
      </c>
      <c r="X10">
        <v>971</v>
      </c>
      <c r="Y10">
        <v>33</v>
      </c>
      <c r="Z10">
        <v>0</v>
      </c>
      <c r="AA10">
        <v>33</v>
      </c>
      <c r="AB10">
        <v>0</v>
      </c>
      <c r="AC10">
        <v>16</v>
      </c>
      <c r="AD10">
        <v>-1</v>
      </c>
      <c r="AE10">
        <v>0</v>
      </c>
      <c r="AF10">
        <v>0</v>
      </c>
      <c r="AG10">
        <v>0</v>
      </c>
      <c r="AH10" t="s">
        <v>113</v>
      </c>
      <c r="AI10" s="1">
        <v>44568.574884259258</v>
      </c>
      <c r="AJ10">
        <v>99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114</v>
      </c>
      <c r="B11" t="s">
        <v>79</v>
      </c>
      <c r="C11" t="s">
        <v>92</v>
      </c>
      <c r="D11" t="s">
        <v>81</v>
      </c>
      <c r="E11" s="2" t="str">
        <f>HYPERLINK("capsilon://?command=openfolder&amp;siteaddress=FAM.docvelocity-na8.net&amp;folderid=FX4A7CE2EA-C614-5A00-09BC-77C8A0E5C8AF","FX2201758")</f>
        <v>FX2201758</v>
      </c>
      <c r="F11" t="s">
        <v>19</v>
      </c>
      <c r="G11" t="s">
        <v>19</v>
      </c>
      <c r="H11" t="s">
        <v>82</v>
      </c>
      <c r="I11" t="s">
        <v>115</v>
      </c>
      <c r="J11">
        <v>66</v>
      </c>
      <c r="K11" t="s">
        <v>84</v>
      </c>
      <c r="L11" t="s">
        <v>85</v>
      </c>
      <c r="M11" t="s">
        <v>86</v>
      </c>
      <c r="N11">
        <v>1</v>
      </c>
      <c r="O11" s="1">
        <v>44568.695011574076</v>
      </c>
      <c r="P11" s="1">
        <v>44568.725335648145</v>
      </c>
      <c r="Q11">
        <v>2341</v>
      </c>
      <c r="R11">
        <v>279</v>
      </c>
      <c r="S11" t="b">
        <v>0</v>
      </c>
      <c r="T11" t="s">
        <v>87</v>
      </c>
      <c r="U11" t="b">
        <v>0</v>
      </c>
      <c r="V11" t="s">
        <v>88</v>
      </c>
      <c r="W11" s="1">
        <v>44568.725335648145</v>
      </c>
      <c r="X11">
        <v>65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66</v>
      </c>
      <c r="AE11">
        <v>52</v>
      </c>
      <c r="AF11">
        <v>0</v>
      </c>
      <c r="AG11">
        <v>1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116</v>
      </c>
      <c r="B12" t="s">
        <v>79</v>
      </c>
      <c r="C12" t="s">
        <v>92</v>
      </c>
      <c r="D12" t="s">
        <v>81</v>
      </c>
      <c r="E12" s="2" t="str">
        <f>HYPERLINK("capsilon://?command=openfolder&amp;siteaddress=FAM.docvelocity-na8.net&amp;folderid=FX4A7CE2EA-C614-5A00-09BC-77C8A0E5C8AF","FX2201758")</f>
        <v>FX2201758</v>
      </c>
      <c r="F12" t="s">
        <v>19</v>
      </c>
      <c r="G12" t="s">
        <v>19</v>
      </c>
      <c r="H12" t="s">
        <v>82</v>
      </c>
      <c r="I12" t="s">
        <v>115</v>
      </c>
      <c r="J12">
        <v>38</v>
      </c>
      <c r="K12" t="s">
        <v>84</v>
      </c>
      <c r="L12" t="s">
        <v>85</v>
      </c>
      <c r="M12" t="s">
        <v>86</v>
      </c>
      <c r="N12">
        <v>2</v>
      </c>
      <c r="O12" s="1">
        <v>44568.72583333333</v>
      </c>
      <c r="P12" s="1">
        <v>44568.787604166668</v>
      </c>
      <c r="Q12">
        <v>3390</v>
      </c>
      <c r="R12">
        <v>1947</v>
      </c>
      <c r="S12" t="b">
        <v>0</v>
      </c>
      <c r="T12" t="s">
        <v>87</v>
      </c>
      <c r="U12" t="b">
        <v>1</v>
      </c>
      <c r="V12" t="s">
        <v>117</v>
      </c>
      <c r="W12" s="1">
        <v>44568.769606481481</v>
      </c>
      <c r="X12">
        <v>1767</v>
      </c>
      <c r="Y12">
        <v>37</v>
      </c>
      <c r="Z12">
        <v>0</v>
      </c>
      <c r="AA12">
        <v>37</v>
      </c>
      <c r="AB12">
        <v>0</v>
      </c>
      <c r="AC12">
        <v>35</v>
      </c>
      <c r="AD12">
        <v>1</v>
      </c>
      <c r="AE12">
        <v>0</v>
      </c>
      <c r="AF12">
        <v>0</v>
      </c>
      <c r="AG12">
        <v>0</v>
      </c>
      <c r="AH12" t="s">
        <v>113</v>
      </c>
      <c r="AI12" s="1">
        <v>44568.787604166668</v>
      </c>
      <c r="AJ12">
        <v>172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118</v>
      </c>
      <c r="B13" t="s">
        <v>79</v>
      </c>
      <c r="C13" t="s">
        <v>119</v>
      </c>
      <c r="D13" t="s">
        <v>81</v>
      </c>
      <c r="E13" s="2" t="str">
        <f>HYPERLINK("capsilon://?command=openfolder&amp;siteaddress=FAM.docvelocity-na8.net&amp;folderid=FXB65E1219-88E6-9FD9-3CEA-E22482E9F9AB","FX21124132")</f>
        <v>FX21124132</v>
      </c>
      <c r="F13" t="s">
        <v>19</v>
      </c>
      <c r="G13" t="s">
        <v>19</v>
      </c>
      <c r="H13" t="s">
        <v>82</v>
      </c>
      <c r="I13" t="s">
        <v>120</v>
      </c>
      <c r="J13">
        <v>61</v>
      </c>
      <c r="K13" t="s">
        <v>84</v>
      </c>
      <c r="L13" t="s">
        <v>85</v>
      </c>
      <c r="M13" t="s">
        <v>86</v>
      </c>
      <c r="N13">
        <v>2</v>
      </c>
      <c r="O13" s="1">
        <v>44563.89671296296</v>
      </c>
      <c r="P13" s="1">
        <v>44564.165636574071</v>
      </c>
      <c r="Q13">
        <v>22179</v>
      </c>
      <c r="R13">
        <v>1056</v>
      </c>
      <c r="S13" t="b">
        <v>0</v>
      </c>
      <c r="T13" t="s">
        <v>87</v>
      </c>
      <c r="U13" t="b">
        <v>0</v>
      </c>
      <c r="V13" t="s">
        <v>121</v>
      </c>
      <c r="W13" s="1">
        <v>44564.14980324074</v>
      </c>
      <c r="X13">
        <v>479</v>
      </c>
      <c r="Y13">
        <v>86</v>
      </c>
      <c r="Z13">
        <v>0</v>
      </c>
      <c r="AA13">
        <v>86</v>
      </c>
      <c r="AB13">
        <v>0</v>
      </c>
      <c r="AC13">
        <v>56</v>
      </c>
      <c r="AD13">
        <v>-25</v>
      </c>
      <c r="AE13">
        <v>0</v>
      </c>
      <c r="AF13">
        <v>0</v>
      </c>
      <c r="AG13">
        <v>0</v>
      </c>
      <c r="AH13" t="s">
        <v>96</v>
      </c>
      <c r="AI13" s="1">
        <v>44564.165636574071</v>
      </c>
      <c r="AJ13">
        <v>577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-27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122</v>
      </c>
      <c r="B14" t="s">
        <v>79</v>
      </c>
      <c r="C14" t="s">
        <v>119</v>
      </c>
      <c r="D14" t="s">
        <v>81</v>
      </c>
      <c r="E14" s="2" t="str">
        <f>HYPERLINK("capsilon://?command=openfolder&amp;siteaddress=FAM.docvelocity-na8.net&amp;folderid=FXB65E1219-88E6-9FD9-3CEA-E22482E9F9AB","FX21124132")</f>
        <v>FX21124132</v>
      </c>
      <c r="F14" t="s">
        <v>19</v>
      </c>
      <c r="G14" t="s">
        <v>19</v>
      </c>
      <c r="H14" t="s">
        <v>82</v>
      </c>
      <c r="I14" t="s">
        <v>123</v>
      </c>
      <c r="J14">
        <v>61</v>
      </c>
      <c r="K14" t="s">
        <v>84</v>
      </c>
      <c r="L14" t="s">
        <v>85</v>
      </c>
      <c r="M14" t="s">
        <v>86</v>
      </c>
      <c r="N14">
        <v>2</v>
      </c>
      <c r="O14" s="1">
        <v>44563.896805555552</v>
      </c>
      <c r="P14" s="1">
        <v>44564.169236111113</v>
      </c>
      <c r="Q14">
        <v>22743</v>
      </c>
      <c r="R14">
        <v>795</v>
      </c>
      <c r="S14" t="b">
        <v>0</v>
      </c>
      <c r="T14" t="s">
        <v>87</v>
      </c>
      <c r="U14" t="b">
        <v>0</v>
      </c>
      <c r="V14" t="s">
        <v>124</v>
      </c>
      <c r="W14" s="1">
        <v>44564.153784722221</v>
      </c>
      <c r="X14">
        <v>485</v>
      </c>
      <c r="Y14">
        <v>86</v>
      </c>
      <c r="Z14">
        <v>0</v>
      </c>
      <c r="AA14">
        <v>86</v>
      </c>
      <c r="AB14">
        <v>0</v>
      </c>
      <c r="AC14">
        <v>50</v>
      </c>
      <c r="AD14">
        <v>-25</v>
      </c>
      <c r="AE14">
        <v>0</v>
      </c>
      <c r="AF14">
        <v>0</v>
      </c>
      <c r="AG14">
        <v>0</v>
      </c>
      <c r="AH14" t="s">
        <v>96</v>
      </c>
      <c r="AI14" s="1">
        <v>44564.169236111113</v>
      </c>
      <c r="AJ14">
        <v>310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-26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125</v>
      </c>
      <c r="B15" t="s">
        <v>79</v>
      </c>
      <c r="C15" t="s">
        <v>126</v>
      </c>
      <c r="D15" t="s">
        <v>81</v>
      </c>
      <c r="E15" s="2" t="str">
        <f>HYPERLINK("capsilon://?command=openfolder&amp;siteaddress=FAM.docvelocity-na8.net&amp;folderid=FX31717AC9-3044-D02A-373A-2E3477F551E8","FX21127862")</f>
        <v>FX21127862</v>
      </c>
      <c r="F15" t="s">
        <v>19</v>
      </c>
      <c r="G15" t="s">
        <v>19</v>
      </c>
      <c r="H15" t="s">
        <v>82</v>
      </c>
      <c r="I15" t="s">
        <v>127</v>
      </c>
      <c r="J15">
        <v>42</v>
      </c>
      <c r="K15" t="s">
        <v>84</v>
      </c>
      <c r="L15" t="s">
        <v>85</v>
      </c>
      <c r="M15" t="s">
        <v>86</v>
      </c>
      <c r="N15">
        <v>2</v>
      </c>
      <c r="O15" s="1">
        <v>44572.541747685187</v>
      </c>
      <c r="P15" s="1">
        <v>44572.565462962964</v>
      </c>
      <c r="Q15">
        <v>1090</v>
      </c>
      <c r="R15">
        <v>959</v>
      </c>
      <c r="S15" t="b">
        <v>0</v>
      </c>
      <c r="T15" t="s">
        <v>87</v>
      </c>
      <c r="U15" t="b">
        <v>0</v>
      </c>
      <c r="V15" t="s">
        <v>117</v>
      </c>
      <c r="W15" s="1">
        <v>44572.556759259256</v>
      </c>
      <c r="X15">
        <v>788</v>
      </c>
      <c r="Y15">
        <v>33</v>
      </c>
      <c r="Z15">
        <v>0</v>
      </c>
      <c r="AA15">
        <v>33</v>
      </c>
      <c r="AB15">
        <v>0</v>
      </c>
      <c r="AC15">
        <v>18</v>
      </c>
      <c r="AD15">
        <v>9</v>
      </c>
      <c r="AE15">
        <v>0</v>
      </c>
      <c r="AF15">
        <v>0</v>
      </c>
      <c r="AG15">
        <v>0</v>
      </c>
      <c r="AH15" t="s">
        <v>113</v>
      </c>
      <c r="AI15" s="1">
        <v>44572.565462962964</v>
      </c>
      <c r="AJ15">
        <v>160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9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128</v>
      </c>
      <c r="B16" t="s">
        <v>79</v>
      </c>
      <c r="C16" t="s">
        <v>126</v>
      </c>
      <c r="D16" t="s">
        <v>81</v>
      </c>
      <c r="E16" s="2" t="str">
        <f>HYPERLINK("capsilon://?command=openfolder&amp;siteaddress=FAM.docvelocity-na8.net&amp;folderid=FX31717AC9-3044-D02A-373A-2E3477F551E8","FX21127862")</f>
        <v>FX21127862</v>
      </c>
      <c r="F16" t="s">
        <v>19</v>
      </c>
      <c r="G16" t="s">
        <v>19</v>
      </c>
      <c r="H16" t="s">
        <v>82</v>
      </c>
      <c r="I16" t="s">
        <v>129</v>
      </c>
      <c r="J16">
        <v>35</v>
      </c>
      <c r="K16" t="s">
        <v>84</v>
      </c>
      <c r="L16" t="s">
        <v>85</v>
      </c>
      <c r="M16" t="s">
        <v>86</v>
      </c>
      <c r="N16">
        <v>2</v>
      </c>
      <c r="O16" s="1">
        <v>44572.542673611111</v>
      </c>
      <c r="P16" s="1">
        <v>44572.566724537035</v>
      </c>
      <c r="Q16">
        <v>1468</v>
      </c>
      <c r="R16">
        <v>610</v>
      </c>
      <c r="S16" t="b">
        <v>0</v>
      </c>
      <c r="T16" t="s">
        <v>87</v>
      </c>
      <c r="U16" t="b">
        <v>0</v>
      </c>
      <c r="V16" t="s">
        <v>117</v>
      </c>
      <c r="W16" s="1">
        <v>44572.562581018516</v>
      </c>
      <c r="X16">
        <v>502</v>
      </c>
      <c r="Y16">
        <v>38</v>
      </c>
      <c r="Z16">
        <v>0</v>
      </c>
      <c r="AA16">
        <v>38</v>
      </c>
      <c r="AB16">
        <v>0</v>
      </c>
      <c r="AC16">
        <v>22</v>
      </c>
      <c r="AD16">
        <v>-3</v>
      </c>
      <c r="AE16">
        <v>0</v>
      </c>
      <c r="AF16">
        <v>0</v>
      </c>
      <c r="AG16">
        <v>0</v>
      </c>
      <c r="AH16" t="s">
        <v>113</v>
      </c>
      <c r="AI16" s="1">
        <v>44572.566724537035</v>
      </c>
      <c r="AJ16">
        <v>108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-3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130</v>
      </c>
      <c r="B17" t="s">
        <v>79</v>
      </c>
      <c r="C17" t="s">
        <v>126</v>
      </c>
      <c r="D17" t="s">
        <v>81</v>
      </c>
      <c r="E17" s="2" t="str">
        <f>HYPERLINK("capsilon://?command=openfolder&amp;siteaddress=FAM.docvelocity-na8.net&amp;folderid=FX31717AC9-3044-D02A-373A-2E3477F551E8","FX21127862")</f>
        <v>FX21127862</v>
      </c>
      <c r="F17" t="s">
        <v>19</v>
      </c>
      <c r="G17" t="s">
        <v>19</v>
      </c>
      <c r="H17" t="s">
        <v>82</v>
      </c>
      <c r="I17" t="s">
        <v>131</v>
      </c>
      <c r="J17">
        <v>82</v>
      </c>
      <c r="K17" t="s">
        <v>84</v>
      </c>
      <c r="L17" t="s">
        <v>85</v>
      </c>
      <c r="M17" t="s">
        <v>86</v>
      </c>
      <c r="N17">
        <v>2</v>
      </c>
      <c r="O17" s="1">
        <v>44572.543553240743</v>
      </c>
      <c r="P17" s="1">
        <v>44572.569803240738</v>
      </c>
      <c r="Q17">
        <v>1643</v>
      </c>
      <c r="R17">
        <v>625</v>
      </c>
      <c r="S17" t="b">
        <v>0</v>
      </c>
      <c r="T17" t="s">
        <v>87</v>
      </c>
      <c r="U17" t="b">
        <v>0</v>
      </c>
      <c r="V17" t="s">
        <v>117</v>
      </c>
      <c r="W17" s="1">
        <v>44572.568298611113</v>
      </c>
      <c r="X17">
        <v>493</v>
      </c>
      <c r="Y17">
        <v>38</v>
      </c>
      <c r="Z17">
        <v>0</v>
      </c>
      <c r="AA17">
        <v>38</v>
      </c>
      <c r="AB17">
        <v>0</v>
      </c>
      <c r="AC17">
        <v>23</v>
      </c>
      <c r="AD17">
        <v>44</v>
      </c>
      <c r="AE17">
        <v>0</v>
      </c>
      <c r="AF17">
        <v>0</v>
      </c>
      <c r="AG17">
        <v>0</v>
      </c>
      <c r="AH17" t="s">
        <v>113</v>
      </c>
      <c r="AI17" s="1">
        <v>44572.569803240738</v>
      </c>
      <c r="AJ17">
        <v>118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44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132</v>
      </c>
      <c r="B18" t="s">
        <v>79</v>
      </c>
      <c r="C18" t="s">
        <v>133</v>
      </c>
      <c r="D18" t="s">
        <v>81</v>
      </c>
      <c r="E18" s="2" t="str">
        <f>HYPERLINK("capsilon://?command=openfolder&amp;siteaddress=FAM.docvelocity-na8.net&amp;folderid=FXBCCF4952-D5E7-1092-319E-861EEE5BAF1F","FX211212632")</f>
        <v>FX211212632</v>
      </c>
      <c r="F18" t="s">
        <v>19</v>
      </c>
      <c r="G18" t="s">
        <v>19</v>
      </c>
      <c r="H18" t="s">
        <v>82</v>
      </c>
      <c r="I18" t="s">
        <v>134</v>
      </c>
      <c r="J18">
        <v>66</v>
      </c>
      <c r="K18" t="s">
        <v>84</v>
      </c>
      <c r="L18" t="s">
        <v>85</v>
      </c>
      <c r="M18" t="s">
        <v>86</v>
      </c>
      <c r="N18">
        <v>2</v>
      </c>
      <c r="O18" s="1">
        <v>44572.721250000002</v>
      </c>
      <c r="P18" s="1">
        <v>44573.218252314815</v>
      </c>
      <c r="Q18">
        <v>37122</v>
      </c>
      <c r="R18">
        <v>5819</v>
      </c>
      <c r="S18" t="b">
        <v>0</v>
      </c>
      <c r="T18" t="s">
        <v>87</v>
      </c>
      <c r="U18" t="b">
        <v>0</v>
      </c>
      <c r="V18" t="s">
        <v>88</v>
      </c>
      <c r="W18" s="1">
        <v>44572.818726851852</v>
      </c>
      <c r="X18">
        <v>3313</v>
      </c>
      <c r="Y18">
        <v>52</v>
      </c>
      <c r="Z18">
        <v>0</v>
      </c>
      <c r="AA18">
        <v>52</v>
      </c>
      <c r="AB18">
        <v>0</v>
      </c>
      <c r="AC18">
        <v>37</v>
      </c>
      <c r="AD18">
        <v>14</v>
      </c>
      <c r="AE18">
        <v>0</v>
      </c>
      <c r="AF18">
        <v>0</v>
      </c>
      <c r="AG18">
        <v>0</v>
      </c>
      <c r="AH18" t="s">
        <v>135</v>
      </c>
      <c r="AI18" s="1">
        <v>44573.218252314815</v>
      </c>
      <c r="AJ18">
        <v>525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12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136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HYPERLINK("capsilon://?command=openfolder&amp;siteaddress=FAM.docvelocity-na8.net&amp;folderid=FX26B8C674-E769-CA92-54FF-4FBCD97D9D2C","FX211213234")</f>
        <v>FX211213234</v>
      </c>
      <c r="F19" t="s">
        <v>19</v>
      </c>
      <c r="G19" t="s">
        <v>19</v>
      </c>
      <c r="H19" t="s">
        <v>82</v>
      </c>
      <c r="I19" t="s">
        <v>138</v>
      </c>
      <c r="J19">
        <v>38</v>
      </c>
      <c r="K19" t="s">
        <v>84</v>
      </c>
      <c r="L19" t="s">
        <v>85</v>
      </c>
      <c r="M19" t="s">
        <v>86</v>
      </c>
      <c r="N19">
        <v>2</v>
      </c>
      <c r="O19" s="1">
        <v>44573.464131944442</v>
      </c>
      <c r="P19" s="1">
        <v>44573.477407407408</v>
      </c>
      <c r="Q19">
        <v>1030</v>
      </c>
      <c r="R19">
        <v>117</v>
      </c>
      <c r="S19" t="b">
        <v>0</v>
      </c>
      <c r="T19" t="s">
        <v>87</v>
      </c>
      <c r="U19" t="b">
        <v>0</v>
      </c>
      <c r="V19" t="s">
        <v>139</v>
      </c>
      <c r="W19" s="1">
        <v>44573.473807870374</v>
      </c>
      <c r="X19">
        <v>88</v>
      </c>
      <c r="Y19">
        <v>0</v>
      </c>
      <c r="Z19">
        <v>0</v>
      </c>
      <c r="AA19">
        <v>0</v>
      </c>
      <c r="AB19">
        <v>37</v>
      </c>
      <c r="AC19">
        <v>0</v>
      </c>
      <c r="AD19">
        <v>38</v>
      </c>
      <c r="AE19">
        <v>0</v>
      </c>
      <c r="AF19">
        <v>0</v>
      </c>
      <c r="AG19">
        <v>0</v>
      </c>
      <c r="AH19" t="s">
        <v>113</v>
      </c>
      <c r="AI19" s="1">
        <v>44573.477407407408</v>
      </c>
      <c r="AJ19">
        <v>19</v>
      </c>
      <c r="AK19">
        <v>0</v>
      </c>
      <c r="AL19">
        <v>0</v>
      </c>
      <c r="AM19">
        <v>0</v>
      </c>
      <c r="AN19">
        <v>37</v>
      </c>
      <c r="AO19">
        <v>0</v>
      </c>
      <c r="AP19">
        <v>38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140</v>
      </c>
      <c r="B20" t="s">
        <v>79</v>
      </c>
      <c r="C20" t="s">
        <v>141</v>
      </c>
      <c r="D20" t="s">
        <v>81</v>
      </c>
      <c r="E20" s="2" t="str">
        <f>HYPERLINK("capsilon://?command=openfolder&amp;siteaddress=FAM.docvelocity-na8.net&amp;folderid=FX1A08D571-36E1-DFD1-BC43-7C28D409F9D3","FX22012298")</f>
        <v>FX22012298</v>
      </c>
      <c r="F20" t="s">
        <v>19</v>
      </c>
      <c r="G20" t="s">
        <v>19</v>
      </c>
      <c r="H20" t="s">
        <v>82</v>
      </c>
      <c r="I20" t="s">
        <v>142</v>
      </c>
      <c r="J20">
        <v>28</v>
      </c>
      <c r="K20" t="s">
        <v>84</v>
      </c>
      <c r="L20" t="s">
        <v>85</v>
      </c>
      <c r="M20" t="s">
        <v>86</v>
      </c>
      <c r="N20">
        <v>2</v>
      </c>
      <c r="O20" s="1">
        <v>44574.590821759259</v>
      </c>
      <c r="P20" s="1">
        <v>44574.607523148145</v>
      </c>
      <c r="Q20">
        <v>385</v>
      </c>
      <c r="R20">
        <v>1058</v>
      </c>
      <c r="S20" t="b">
        <v>0</v>
      </c>
      <c r="T20" t="s">
        <v>87</v>
      </c>
      <c r="U20" t="b">
        <v>0</v>
      </c>
      <c r="V20" t="s">
        <v>143</v>
      </c>
      <c r="W20" s="1">
        <v>44574.602152777778</v>
      </c>
      <c r="X20">
        <v>967</v>
      </c>
      <c r="Y20">
        <v>21</v>
      </c>
      <c r="Z20">
        <v>0</v>
      </c>
      <c r="AA20">
        <v>21</v>
      </c>
      <c r="AB20">
        <v>0</v>
      </c>
      <c r="AC20">
        <v>2</v>
      </c>
      <c r="AD20">
        <v>7</v>
      </c>
      <c r="AE20">
        <v>0</v>
      </c>
      <c r="AF20">
        <v>0</v>
      </c>
      <c r="AG20">
        <v>0</v>
      </c>
      <c r="AH20" t="s">
        <v>113</v>
      </c>
      <c r="AI20" s="1">
        <v>44574.607523148145</v>
      </c>
      <c r="AJ20">
        <v>91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144</v>
      </c>
      <c r="B21" t="s">
        <v>79</v>
      </c>
      <c r="C21" t="s">
        <v>141</v>
      </c>
      <c r="D21" t="s">
        <v>81</v>
      </c>
      <c r="E21" s="2" t="str">
        <f>HYPERLINK("capsilon://?command=openfolder&amp;siteaddress=FAM.docvelocity-na8.net&amp;folderid=FX1A08D571-36E1-DFD1-BC43-7C28D409F9D3","FX22012298")</f>
        <v>FX22012298</v>
      </c>
      <c r="F21" t="s">
        <v>19</v>
      </c>
      <c r="G21" t="s">
        <v>19</v>
      </c>
      <c r="H21" t="s">
        <v>82</v>
      </c>
      <c r="I21" t="s">
        <v>145</v>
      </c>
      <c r="J21">
        <v>28</v>
      </c>
      <c r="K21" t="s">
        <v>84</v>
      </c>
      <c r="L21" t="s">
        <v>85</v>
      </c>
      <c r="M21" t="s">
        <v>86</v>
      </c>
      <c r="N21">
        <v>2</v>
      </c>
      <c r="O21" s="1">
        <v>44574.591423611113</v>
      </c>
      <c r="P21" s="1">
        <v>44574.609224537038</v>
      </c>
      <c r="Q21">
        <v>1287</v>
      </c>
      <c r="R21">
        <v>251</v>
      </c>
      <c r="S21" t="b">
        <v>0</v>
      </c>
      <c r="T21" t="s">
        <v>87</v>
      </c>
      <c r="U21" t="b">
        <v>0</v>
      </c>
      <c r="V21" t="s">
        <v>88</v>
      </c>
      <c r="W21" s="1">
        <v>44574.594398148147</v>
      </c>
      <c r="X21">
        <v>105</v>
      </c>
      <c r="Y21">
        <v>21</v>
      </c>
      <c r="Z21">
        <v>0</v>
      </c>
      <c r="AA21">
        <v>21</v>
      </c>
      <c r="AB21">
        <v>0</v>
      </c>
      <c r="AC21">
        <v>5</v>
      </c>
      <c r="AD21">
        <v>7</v>
      </c>
      <c r="AE21">
        <v>0</v>
      </c>
      <c r="AF21">
        <v>0</v>
      </c>
      <c r="AG21">
        <v>0</v>
      </c>
      <c r="AH21" t="s">
        <v>113</v>
      </c>
      <c r="AI21" s="1">
        <v>44574.609224537038</v>
      </c>
      <c r="AJ21">
        <v>146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146</v>
      </c>
      <c r="B22" t="s">
        <v>79</v>
      </c>
      <c r="C22" t="s">
        <v>147</v>
      </c>
      <c r="D22" t="s">
        <v>81</v>
      </c>
      <c r="E22" s="2" t="str">
        <f>HYPERLINK("capsilon://?command=openfolder&amp;siteaddress=FAM.docvelocity-na8.net&amp;folderid=FXB5D6C0A2-7AB5-B7E7-FB9D-4D8A9B124BF0","FX21099131")</f>
        <v>FX21099131</v>
      </c>
      <c r="F22" t="s">
        <v>19</v>
      </c>
      <c r="G22" t="s">
        <v>19</v>
      </c>
      <c r="H22" t="s">
        <v>82</v>
      </c>
      <c r="I22" t="s">
        <v>148</v>
      </c>
      <c r="J22">
        <v>66</v>
      </c>
      <c r="K22" t="s">
        <v>84</v>
      </c>
      <c r="L22" t="s">
        <v>85</v>
      </c>
      <c r="M22" t="s">
        <v>86</v>
      </c>
      <c r="N22">
        <v>1</v>
      </c>
      <c r="O22" s="1">
        <v>44574.678298611114</v>
      </c>
      <c r="P22" s="1">
        <v>44574.718182870369</v>
      </c>
      <c r="Q22">
        <v>2980</v>
      </c>
      <c r="R22">
        <v>466</v>
      </c>
      <c r="S22" t="b">
        <v>0</v>
      </c>
      <c r="T22" t="s">
        <v>87</v>
      </c>
      <c r="U22" t="b">
        <v>0</v>
      </c>
      <c r="V22" t="s">
        <v>88</v>
      </c>
      <c r="W22" s="1">
        <v>44574.718182870369</v>
      </c>
      <c r="X22">
        <v>66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66</v>
      </c>
      <c r="AE22">
        <v>52</v>
      </c>
      <c r="AF22">
        <v>0</v>
      </c>
      <c r="AG22">
        <v>1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149</v>
      </c>
      <c r="B23" t="s">
        <v>79</v>
      </c>
      <c r="C23" t="s">
        <v>147</v>
      </c>
      <c r="D23" t="s">
        <v>81</v>
      </c>
      <c r="E23" s="2" t="str">
        <f>HYPERLINK("capsilon://?command=openfolder&amp;siteaddress=FAM.docvelocity-na8.net&amp;folderid=FXB5D6C0A2-7AB5-B7E7-FB9D-4D8A9B124BF0","FX21099131")</f>
        <v>FX21099131</v>
      </c>
      <c r="F23" t="s">
        <v>19</v>
      </c>
      <c r="G23" t="s">
        <v>19</v>
      </c>
      <c r="H23" t="s">
        <v>82</v>
      </c>
      <c r="I23" t="s">
        <v>148</v>
      </c>
      <c r="J23">
        <v>38</v>
      </c>
      <c r="K23" t="s">
        <v>84</v>
      </c>
      <c r="L23" t="s">
        <v>85</v>
      </c>
      <c r="M23" t="s">
        <v>86</v>
      </c>
      <c r="N23">
        <v>2</v>
      </c>
      <c r="O23" s="1">
        <v>44574.718854166669</v>
      </c>
      <c r="P23" s="1">
        <v>44574.77616898148</v>
      </c>
      <c r="Q23">
        <v>4606</v>
      </c>
      <c r="R23">
        <v>346</v>
      </c>
      <c r="S23" t="b">
        <v>0</v>
      </c>
      <c r="T23" t="s">
        <v>87</v>
      </c>
      <c r="U23" t="b">
        <v>1</v>
      </c>
      <c r="V23" t="s">
        <v>150</v>
      </c>
      <c r="W23" s="1">
        <v>44574.72996527778</v>
      </c>
      <c r="X23">
        <v>206</v>
      </c>
      <c r="Y23">
        <v>37</v>
      </c>
      <c r="Z23">
        <v>0</v>
      </c>
      <c r="AA23">
        <v>37</v>
      </c>
      <c r="AB23">
        <v>0</v>
      </c>
      <c r="AC23">
        <v>31</v>
      </c>
      <c r="AD23">
        <v>1</v>
      </c>
      <c r="AE23">
        <v>0</v>
      </c>
      <c r="AF23">
        <v>0</v>
      </c>
      <c r="AG23">
        <v>0</v>
      </c>
      <c r="AH23" t="s">
        <v>113</v>
      </c>
      <c r="AI23" s="1">
        <v>44574.77616898148</v>
      </c>
      <c r="AJ23">
        <v>130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151</v>
      </c>
      <c r="B24" t="s">
        <v>79</v>
      </c>
      <c r="C24" t="s">
        <v>152</v>
      </c>
      <c r="D24" t="s">
        <v>81</v>
      </c>
      <c r="E24" s="2" t="str">
        <f>HYPERLINK("capsilon://?command=openfolder&amp;siteaddress=FAM.docvelocity-na8.net&amp;folderid=FX63CBD58C-C2C1-DAEC-FA9D-B4D96A944123","FX22014704")</f>
        <v>FX22014704</v>
      </c>
      <c r="F24" t="s">
        <v>19</v>
      </c>
      <c r="G24" t="s">
        <v>19</v>
      </c>
      <c r="H24" t="s">
        <v>82</v>
      </c>
      <c r="I24" t="s">
        <v>153</v>
      </c>
      <c r="J24">
        <v>28</v>
      </c>
      <c r="K24" t="s">
        <v>84</v>
      </c>
      <c r="L24" t="s">
        <v>85</v>
      </c>
      <c r="M24" t="s">
        <v>86</v>
      </c>
      <c r="N24">
        <v>1</v>
      </c>
      <c r="O24" s="1">
        <v>44575.438067129631</v>
      </c>
      <c r="P24" s="1">
        <v>44575.477939814817</v>
      </c>
      <c r="Q24">
        <v>2566</v>
      </c>
      <c r="R24">
        <v>879</v>
      </c>
      <c r="S24" t="b">
        <v>0</v>
      </c>
      <c r="T24" t="s">
        <v>87</v>
      </c>
      <c r="U24" t="b">
        <v>0</v>
      </c>
      <c r="V24" t="s">
        <v>103</v>
      </c>
      <c r="W24" s="1">
        <v>44575.477939814817</v>
      </c>
      <c r="X24">
        <v>842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28</v>
      </c>
      <c r="AE24">
        <v>21</v>
      </c>
      <c r="AF24">
        <v>0</v>
      </c>
      <c r="AG24">
        <v>4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154</v>
      </c>
      <c r="B25" t="s">
        <v>79</v>
      </c>
      <c r="C25" t="s">
        <v>152</v>
      </c>
      <c r="D25" t="s">
        <v>81</v>
      </c>
      <c r="E25" s="2" t="str">
        <f>HYPERLINK("capsilon://?command=openfolder&amp;siteaddress=FAM.docvelocity-na8.net&amp;folderid=FX63CBD58C-C2C1-DAEC-FA9D-B4D96A944123","FX22014704")</f>
        <v>FX22014704</v>
      </c>
      <c r="F25" t="s">
        <v>19</v>
      </c>
      <c r="G25" t="s">
        <v>19</v>
      </c>
      <c r="H25" t="s">
        <v>82</v>
      </c>
      <c r="I25" t="s">
        <v>153</v>
      </c>
      <c r="J25">
        <v>112</v>
      </c>
      <c r="K25" t="s">
        <v>84</v>
      </c>
      <c r="L25" t="s">
        <v>85</v>
      </c>
      <c r="M25" t="s">
        <v>86</v>
      </c>
      <c r="N25">
        <v>2</v>
      </c>
      <c r="O25" s="1">
        <v>44575.478356481479</v>
      </c>
      <c r="P25" s="1">
        <v>44575.502430555556</v>
      </c>
      <c r="Q25">
        <v>394</v>
      </c>
      <c r="R25">
        <v>1686</v>
      </c>
      <c r="S25" t="b">
        <v>0</v>
      </c>
      <c r="T25" t="s">
        <v>87</v>
      </c>
      <c r="U25" t="b">
        <v>1</v>
      </c>
      <c r="V25" t="s">
        <v>121</v>
      </c>
      <c r="W25" s="1">
        <v>44575.494837962964</v>
      </c>
      <c r="X25">
        <v>1292</v>
      </c>
      <c r="Y25">
        <v>63</v>
      </c>
      <c r="Z25">
        <v>0</v>
      </c>
      <c r="AA25">
        <v>63</v>
      </c>
      <c r="AB25">
        <v>21</v>
      </c>
      <c r="AC25">
        <v>32</v>
      </c>
      <c r="AD25">
        <v>49</v>
      </c>
      <c r="AE25">
        <v>0</v>
      </c>
      <c r="AF25">
        <v>0</v>
      </c>
      <c r="AG25">
        <v>0</v>
      </c>
      <c r="AH25" t="s">
        <v>113</v>
      </c>
      <c r="AI25" s="1">
        <v>44575.502430555556</v>
      </c>
      <c r="AJ25">
        <v>330</v>
      </c>
      <c r="AK25">
        <v>1</v>
      </c>
      <c r="AL25">
        <v>0</v>
      </c>
      <c r="AM25">
        <v>1</v>
      </c>
      <c r="AN25">
        <v>42</v>
      </c>
      <c r="AO25">
        <v>1</v>
      </c>
      <c r="AP25">
        <v>48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155</v>
      </c>
      <c r="B26" t="s">
        <v>79</v>
      </c>
      <c r="C26" t="s">
        <v>156</v>
      </c>
      <c r="D26" t="s">
        <v>81</v>
      </c>
      <c r="E26" s="2" t="str">
        <f>HYPERLINK("capsilon://?command=openfolder&amp;siteaddress=FAM.docvelocity-na8.net&amp;folderid=FXFD4AED56-8F87-AF63-9EA5-AA8D31367F50","FX22014873")</f>
        <v>FX22014873</v>
      </c>
      <c r="F26" t="s">
        <v>19</v>
      </c>
      <c r="G26" t="s">
        <v>19</v>
      </c>
      <c r="H26" t="s">
        <v>82</v>
      </c>
      <c r="I26" t="s">
        <v>157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44575.816250000003</v>
      </c>
      <c r="P26" s="1">
        <v>44575.87295138889</v>
      </c>
      <c r="Q26">
        <v>4178</v>
      </c>
      <c r="R26">
        <v>721</v>
      </c>
      <c r="S26" t="b">
        <v>0</v>
      </c>
      <c r="T26" t="s">
        <v>87</v>
      </c>
      <c r="U26" t="b">
        <v>0</v>
      </c>
      <c r="V26" t="s">
        <v>88</v>
      </c>
      <c r="W26" s="1">
        <v>44575.828356481485</v>
      </c>
      <c r="X26">
        <v>174</v>
      </c>
      <c r="Y26">
        <v>21</v>
      </c>
      <c r="Z26">
        <v>0</v>
      </c>
      <c r="AA26">
        <v>21</v>
      </c>
      <c r="AB26">
        <v>0</v>
      </c>
      <c r="AC26">
        <v>3</v>
      </c>
      <c r="AD26">
        <v>7</v>
      </c>
      <c r="AE26">
        <v>0</v>
      </c>
      <c r="AF26">
        <v>0</v>
      </c>
      <c r="AG26">
        <v>0</v>
      </c>
      <c r="AH26" t="s">
        <v>113</v>
      </c>
      <c r="AI26" s="1">
        <v>44575.87295138889</v>
      </c>
      <c r="AJ26">
        <v>538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158</v>
      </c>
      <c r="B27" t="s">
        <v>79</v>
      </c>
      <c r="C27" t="s">
        <v>156</v>
      </c>
      <c r="D27" t="s">
        <v>81</v>
      </c>
      <c r="E27" s="2" t="str">
        <f>HYPERLINK("capsilon://?command=openfolder&amp;siteaddress=FAM.docvelocity-na8.net&amp;folderid=FXFD4AED56-8F87-AF63-9EA5-AA8D31367F50","FX22014873")</f>
        <v>FX22014873</v>
      </c>
      <c r="F27" t="s">
        <v>19</v>
      </c>
      <c r="G27" t="s">
        <v>19</v>
      </c>
      <c r="H27" t="s">
        <v>82</v>
      </c>
      <c r="I27" t="s">
        <v>159</v>
      </c>
      <c r="J27">
        <v>28</v>
      </c>
      <c r="K27" t="s">
        <v>84</v>
      </c>
      <c r="L27" t="s">
        <v>85</v>
      </c>
      <c r="M27" t="s">
        <v>86</v>
      </c>
      <c r="N27">
        <v>2</v>
      </c>
      <c r="O27" s="1">
        <v>44575.817939814813</v>
      </c>
      <c r="P27" s="1">
        <v>44575.874756944446</v>
      </c>
      <c r="Q27">
        <v>4327</v>
      </c>
      <c r="R27">
        <v>582</v>
      </c>
      <c r="S27" t="b">
        <v>0</v>
      </c>
      <c r="T27" t="s">
        <v>87</v>
      </c>
      <c r="U27" t="b">
        <v>0</v>
      </c>
      <c r="V27" t="s">
        <v>124</v>
      </c>
      <c r="W27" s="1">
        <v>44575.830474537041</v>
      </c>
      <c r="X27">
        <v>225</v>
      </c>
      <c r="Y27">
        <v>21</v>
      </c>
      <c r="Z27">
        <v>0</v>
      </c>
      <c r="AA27">
        <v>21</v>
      </c>
      <c r="AB27">
        <v>0</v>
      </c>
      <c r="AC27">
        <v>3</v>
      </c>
      <c r="AD27">
        <v>7</v>
      </c>
      <c r="AE27">
        <v>0</v>
      </c>
      <c r="AF27">
        <v>0</v>
      </c>
      <c r="AG27">
        <v>0</v>
      </c>
      <c r="AH27" t="s">
        <v>160</v>
      </c>
      <c r="AI27" s="1">
        <v>44575.874756944446</v>
      </c>
      <c r="AJ27">
        <v>357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161</v>
      </c>
      <c r="B28" t="s">
        <v>79</v>
      </c>
      <c r="C28" t="s">
        <v>105</v>
      </c>
      <c r="D28" t="s">
        <v>81</v>
      </c>
      <c r="E28" s="2" t="str">
        <f>HYPERLINK("capsilon://?command=openfolder&amp;siteaddress=FAM.docvelocity-na8.net&amp;folderid=FX7B02AC4B-EE91-6A86-70C7-44B998690F00","FX21129290")</f>
        <v>FX21129290</v>
      </c>
      <c r="F28" t="s">
        <v>19</v>
      </c>
      <c r="G28" t="s">
        <v>19</v>
      </c>
      <c r="H28" t="s">
        <v>82</v>
      </c>
      <c r="I28" t="s">
        <v>162</v>
      </c>
      <c r="J28">
        <v>66</v>
      </c>
      <c r="K28" t="s">
        <v>84</v>
      </c>
      <c r="L28" t="s">
        <v>85</v>
      </c>
      <c r="M28" t="s">
        <v>86</v>
      </c>
      <c r="N28">
        <v>2</v>
      </c>
      <c r="O28" s="1">
        <v>44565.43440972222</v>
      </c>
      <c r="P28" s="1">
        <v>44565.457071759258</v>
      </c>
      <c r="Q28">
        <v>642</v>
      </c>
      <c r="R28">
        <v>1316</v>
      </c>
      <c r="S28" t="b">
        <v>0</v>
      </c>
      <c r="T28" t="s">
        <v>87</v>
      </c>
      <c r="U28" t="b">
        <v>0</v>
      </c>
      <c r="V28" t="s">
        <v>124</v>
      </c>
      <c r="W28" s="1">
        <v>44565.445173611108</v>
      </c>
      <c r="X28">
        <v>920</v>
      </c>
      <c r="Y28">
        <v>52</v>
      </c>
      <c r="Z28">
        <v>0</v>
      </c>
      <c r="AA28">
        <v>52</v>
      </c>
      <c r="AB28">
        <v>0</v>
      </c>
      <c r="AC28">
        <v>31</v>
      </c>
      <c r="AD28">
        <v>14</v>
      </c>
      <c r="AE28">
        <v>0</v>
      </c>
      <c r="AF28">
        <v>0</v>
      </c>
      <c r="AG28">
        <v>0</v>
      </c>
      <c r="AH28" t="s">
        <v>96</v>
      </c>
      <c r="AI28" s="1">
        <v>44565.457071759258</v>
      </c>
      <c r="AJ28">
        <v>348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14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163</v>
      </c>
      <c r="B29" t="s">
        <v>79</v>
      </c>
      <c r="C29" t="s">
        <v>156</v>
      </c>
      <c r="D29" t="s">
        <v>81</v>
      </c>
      <c r="E29" s="2" t="str">
        <f>HYPERLINK("capsilon://?command=openfolder&amp;siteaddress=FAM.docvelocity-na8.net&amp;folderid=FXFD4AED56-8F87-AF63-9EA5-AA8D31367F50","FX22014873")</f>
        <v>FX22014873</v>
      </c>
      <c r="F29" t="s">
        <v>19</v>
      </c>
      <c r="G29" t="s">
        <v>19</v>
      </c>
      <c r="H29" t="s">
        <v>82</v>
      </c>
      <c r="I29" t="s">
        <v>164</v>
      </c>
      <c r="J29">
        <v>32</v>
      </c>
      <c r="K29" t="s">
        <v>84</v>
      </c>
      <c r="L29" t="s">
        <v>85</v>
      </c>
      <c r="M29" t="s">
        <v>86</v>
      </c>
      <c r="N29">
        <v>2</v>
      </c>
      <c r="O29" s="1">
        <v>44580.707928240743</v>
      </c>
      <c r="P29" s="1">
        <v>44580.761932870373</v>
      </c>
      <c r="Q29">
        <v>4470</v>
      </c>
      <c r="R29">
        <v>196</v>
      </c>
      <c r="S29" t="b">
        <v>0</v>
      </c>
      <c r="T29" t="s">
        <v>87</v>
      </c>
      <c r="U29" t="b">
        <v>0</v>
      </c>
      <c r="V29" t="s">
        <v>165</v>
      </c>
      <c r="W29" s="1">
        <v>44580.738888888889</v>
      </c>
      <c r="X29">
        <v>150</v>
      </c>
      <c r="Y29">
        <v>0</v>
      </c>
      <c r="Z29">
        <v>0</v>
      </c>
      <c r="AA29">
        <v>0</v>
      </c>
      <c r="AB29">
        <v>27</v>
      </c>
      <c r="AC29">
        <v>0</v>
      </c>
      <c r="AD29">
        <v>32</v>
      </c>
      <c r="AE29">
        <v>0</v>
      </c>
      <c r="AF29">
        <v>0</v>
      </c>
      <c r="AG29">
        <v>0</v>
      </c>
      <c r="AH29" t="s">
        <v>113</v>
      </c>
      <c r="AI29" s="1">
        <v>44580.761932870373</v>
      </c>
      <c r="AJ29">
        <v>21</v>
      </c>
      <c r="AK29">
        <v>0</v>
      </c>
      <c r="AL29">
        <v>0</v>
      </c>
      <c r="AM29">
        <v>0</v>
      </c>
      <c r="AN29">
        <v>27</v>
      </c>
      <c r="AO29">
        <v>0</v>
      </c>
      <c r="AP29">
        <v>32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166</v>
      </c>
      <c r="B30" t="s">
        <v>79</v>
      </c>
      <c r="C30" t="s">
        <v>167</v>
      </c>
      <c r="D30" t="s">
        <v>81</v>
      </c>
      <c r="E30" s="2" t="str">
        <f>HYPERLINK("capsilon://?command=openfolder&amp;siteaddress=FAM.docvelocity-na8.net&amp;folderid=FX6BB33165-BA47-0213-2D8E-2827DE85592C","FX22013012")</f>
        <v>FX22013012</v>
      </c>
      <c r="F30" t="s">
        <v>19</v>
      </c>
      <c r="G30" t="s">
        <v>19</v>
      </c>
      <c r="H30" t="s">
        <v>82</v>
      </c>
      <c r="I30" t="s">
        <v>168</v>
      </c>
      <c r="J30">
        <v>28</v>
      </c>
      <c r="K30" t="s">
        <v>84</v>
      </c>
      <c r="L30" t="s">
        <v>85</v>
      </c>
      <c r="M30" t="s">
        <v>86</v>
      </c>
      <c r="N30">
        <v>2</v>
      </c>
      <c r="O30" s="1">
        <v>44581.44295138889</v>
      </c>
      <c r="P30" s="1">
        <v>44581.481782407405</v>
      </c>
      <c r="Q30">
        <v>3094</v>
      </c>
      <c r="R30">
        <v>261</v>
      </c>
      <c r="S30" t="b">
        <v>0</v>
      </c>
      <c r="T30" t="s">
        <v>87</v>
      </c>
      <c r="U30" t="b">
        <v>0</v>
      </c>
      <c r="V30" t="s">
        <v>103</v>
      </c>
      <c r="W30" s="1">
        <v>44581.450416666667</v>
      </c>
      <c r="X30">
        <v>96</v>
      </c>
      <c r="Y30">
        <v>21</v>
      </c>
      <c r="Z30">
        <v>0</v>
      </c>
      <c r="AA30">
        <v>21</v>
      </c>
      <c r="AB30">
        <v>0</v>
      </c>
      <c r="AC30">
        <v>8</v>
      </c>
      <c r="AD30">
        <v>7</v>
      </c>
      <c r="AE30">
        <v>0</v>
      </c>
      <c r="AF30">
        <v>0</v>
      </c>
      <c r="AG30">
        <v>0</v>
      </c>
      <c r="AH30" t="s">
        <v>113</v>
      </c>
      <c r="AI30" s="1">
        <v>44581.481782407405</v>
      </c>
      <c r="AJ30">
        <v>134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6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169</v>
      </c>
      <c r="B31" t="s">
        <v>79</v>
      </c>
      <c r="C31" t="s">
        <v>170</v>
      </c>
      <c r="D31" t="s">
        <v>81</v>
      </c>
      <c r="E31" s="2" t="str">
        <f>HYPERLINK("capsilon://?command=openfolder&amp;siteaddress=FAM.docvelocity-na8.net&amp;folderid=FX3F7637FF-92EE-C509-E927-BC7282C6725B","FX211113866")</f>
        <v>FX211113866</v>
      </c>
      <c r="F31" t="s">
        <v>19</v>
      </c>
      <c r="G31" t="s">
        <v>19</v>
      </c>
      <c r="H31" t="s">
        <v>82</v>
      </c>
      <c r="I31" t="s">
        <v>171</v>
      </c>
      <c r="J31">
        <v>66</v>
      </c>
      <c r="K31" t="s">
        <v>84</v>
      </c>
      <c r="L31" t="s">
        <v>85</v>
      </c>
      <c r="M31" t="s">
        <v>86</v>
      </c>
      <c r="N31">
        <v>2</v>
      </c>
      <c r="O31" s="1">
        <v>44581.455023148148</v>
      </c>
      <c r="P31" s="1">
        <v>44581.482303240744</v>
      </c>
      <c r="Q31">
        <v>1957</v>
      </c>
      <c r="R31">
        <v>400</v>
      </c>
      <c r="S31" t="b">
        <v>0</v>
      </c>
      <c r="T31" t="s">
        <v>87</v>
      </c>
      <c r="U31" t="b">
        <v>0</v>
      </c>
      <c r="V31" t="s">
        <v>124</v>
      </c>
      <c r="W31" s="1">
        <v>44581.473020833335</v>
      </c>
      <c r="X31">
        <v>280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96</v>
      </c>
      <c r="AI31" s="1">
        <v>44581.482303240744</v>
      </c>
      <c r="AJ31">
        <v>96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172</v>
      </c>
      <c r="B32" t="s">
        <v>79</v>
      </c>
      <c r="C32" t="s">
        <v>173</v>
      </c>
      <c r="D32" t="s">
        <v>81</v>
      </c>
      <c r="E32" s="2" t="str">
        <f>HYPERLINK("capsilon://?command=openfolder&amp;siteaddress=FAM.docvelocity-na8.net&amp;folderid=FXA28731A9-D113-8497-1CD4-E7603F0155EB","FX22014948")</f>
        <v>FX22014948</v>
      </c>
      <c r="F32" t="s">
        <v>19</v>
      </c>
      <c r="G32" t="s">
        <v>19</v>
      </c>
      <c r="H32" t="s">
        <v>82</v>
      </c>
      <c r="I32" t="s">
        <v>174</v>
      </c>
      <c r="J32">
        <v>66</v>
      </c>
      <c r="K32" t="s">
        <v>84</v>
      </c>
      <c r="L32" t="s">
        <v>85</v>
      </c>
      <c r="M32" t="s">
        <v>86</v>
      </c>
      <c r="N32">
        <v>1</v>
      </c>
      <c r="O32" s="1">
        <v>44581.902916666666</v>
      </c>
      <c r="P32" s="1">
        <v>44582.13554398148</v>
      </c>
      <c r="Q32">
        <v>19975</v>
      </c>
      <c r="R32">
        <v>124</v>
      </c>
      <c r="S32" t="b">
        <v>0</v>
      </c>
      <c r="T32" t="s">
        <v>87</v>
      </c>
      <c r="U32" t="b">
        <v>0</v>
      </c>
      <c r="V32" t="s">
        <v>121</v>
      </c>
      <c r="W32" s="1">
        <v>44582.13554398148</v>
      </c>
      <c r="X32">
        <v>90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66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175</v>
      </c>
      <c r="B33" t="s">
        <v>79</v>
      </c>
      <c r="C33" t="s">
        <v>173</v>
      </c>
      <c r="D33" t="s">
        <v>81</v>
      </c>
      <c r="E33" s="2" t="str">
        <f>HYPERLINK("capsilon://?command=openfolder&amp;siteaddress=FAM.docvelocity-na8.net&amp;folderid=FXA28731A9-D113-8497-1CD4-E7603F0155EB","FX22014948")</f>
        <v>FX22014948</v>
      </c>
      <c r="F33" t="s">
        <v>19</v>
      </c>
      <c r="G33" t="s">
        <v>19</v>
      </c>
      <c r="H33" t="s">
        <v>82</v>
      </c>
      <c r="I33" t="s">
        <v>174</v>
      </c>
      <c r="J33">
        <v>38</v>
      </c>
      <c r="K33" t="s">
        <v>84</v>
      </c>
      <c r="L33" t="s">
        <v>85</v>
      </c>
      <c r="M33" t="s">
        <v>86</v>
      </c>
      <c r="N33">
        <v>2</v>
      </c>
      <c r="O33" s="1">
        <v>44582.136006944442</v>
      </c>
      <c r="P33" s="1">
        <v>44582.1484375</v>
      </c>
      <c r="Q33">
        <v>169</v>
      </c>
      <c r="R33">
        <v>905</v>
      </c>
      <c r="S33" t="b">
        <v>0</v>
      </c>
      <c r="T33" t="s">
        <v>87</v>
      </c>
      <c r="U33" t="b">
        <v>1</v>
      </c>
      <c r="V33" t="s">
        <v>121</v>
      </c>
      <c r="W33" s="1">
        <v>44582.141250000001</v>
      </c>
      <c r="X33">
        <v>451</v>
      </c>
      <c r="Y33">
        <v>37</v>
      </c>
      <c r="Z33">
        <v>0</v>
      </c>
      <c r="AA33">
        <v>37</v>
      </c>
      <c r="AB33">
        <v>0</v>
      </c>
      <c r="AC33">
        <v>28</v>
      </c>
      <c r="AD33">
        <v>1</v>
      </c>
      <c r="AE33">
        <v>0</v>
      </c>
      <c r="AF33">
        <v>0</v>
      </c>
      <c r="AG33">
        <v>0</v>
      </c>
      <c r="AH33" t="s">
        <v>96</v>
      </c>
      <c r="AI33" s="1">
        <v>44582.1484375</v>
      </c>
      <c r="AJ33">
        <v>449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176</v>
      </c>
      <c r="B34" t="s">
        <v>79</v>
      </c>
      <c r="C34" t="s">
        <v>177</v>
      </c>
      <c r="D34" t="s">
        <v>81</v>
      </c>
      <c r="E34" s="2" t="str">
        <f>HYPERLINK("capsilon://?command=openfolder&amp;siteaddress=FAM.docvelocity-na8.net&amp;folderid=FXC10A016B-FE82-E9C7-D746-7316EC5C6E1F","FX22016051")</f>
        <v>FX22016051</v>
      </c>
      <c r="F34" t="s">
        <v>19</v>
      </c>
      <c r="G34" t="s">
        <v>19</v>
      </c>
      <c r="H34" t="s">
        <v>82</v>
      </c>
      <c r="I34" t="s">
        <v>178</v>
      </c>
      <c r="J34">
        <v>65</v>
      </c>
      <c r="K34" t="s">
        <v>84</v>
      </c>
      <c r="L34" t="s">
        <v>85</v>
      </c>
      <c r="M34" t="s">
        <v>86</v>
      </c>
      <c r="N34">
        <v>2</v>
      </c>
      <c r="O34" s="1">
        <v>44582.39329861111</v>
      </c>
      <c r="P34" s="1">
        <v>44582.405057870368</v>
      </c>
      <c r="Q34">
        <v>177</v>
      </c>
      <c r="R34">
        <v>839</v>
      </c>
      <c r="S34" t="b">
        <v>0</v>
      </c>
      <c r="T34" t="s">
        <v>87</v>
      </c>
      <c r="U34" t="b">
        <v>0</v>
      </c>
      <c r="V34" t="s">
        <v>179</v>
      </c>
      <c r="W34" s="1">
        <v>44582.398726851854</v>
      </c>
      <c r="X34">
        <v>298</v>
      </c>
      <c r="Y34">
        <v>69</v>
      </c>
      <c r="Z34">
        <v>0</v>
      </c>
      <c r="AA34">
        <v>69</v>
      </c>
      <c r="AB34">
        <v>0</v>
      </c>
      <c r="AC34">
        <v>25</v>
      </c>
      <c r="AD34">
        <v>-4</v>
      </c>
      <c r="AE34">
        <v>0</v>
      </c>
      <c r="AF34">
        <v>0</v>
      </c>
      <c r="AG34">
        <v>0</v>
      </c>
      <c r="AH34" t="s">
        <v>160</v>
      </c>
      <c r="AI34" s="1">
        <v>44582.405057870368</v>
      </c>
      <c r="AJ34">
        <v>541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-4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180</v>
      </c>
      <c r="B35" t="s">
        <v>79</v>
      </c>
      <c r="C35" t="s">
        <v>177</v>
      </c>
      <c r="D35" t="s">
        <v>81</v>
      </c>
      <c r="E35" s="2" t="str">
        <f>HYPERLINK("capsilon://?command=openfolder&amp;siteaddress=FAM.docvelocity-na8.net&amp;folderid=FXC10A016B-FE82-E9C7-D746-7316EC5C6E1F","FX22016051")</f>
        <v>FX22016051</v>
      </c>
      <c r="F35" t="s">
        <v>19</v>
      </c>
      <c r="G35" t="s">
        <v>19</v>
      </c>
      <c r="H35" t="s">
        <v>82</v>
      </c>
      <c r="I35" t="s">
        <v>181</v>
      </c>
      <c r="J35">
        <v>78</v>
      </c>
      <c r="K35" t="s">
        <v>84</v>
      </c>
      <c r="L35" t="s">
        <v>85</v>
      </c>
      <c r="M35" t="s">
        <v>86</v>
      </c>
      <c r="N35">
        <v>2</v>
      </c>
      <c r="O35" s="1">
        <v>44582.404583333337</v>
      </c>
      <c r="P35" s="1">
        <v>44582.418310185189</v>
      </c>
      <c r="Q35">
        <v>391</v>
      </c>
      <c r="R35">
        <v>795</v>
      </c>
      <c r="S35" t="b">
        <v>0</v>
      </c>
      <c r="T35" t="s">
        <v>87</v>
      </c>
      <c r="U35" t="b">
        <v>0</v>
      </c>
      <c r="V35" t="s">
        <v>143</v>
      </c>
      <c r="W35" s="1">
        <v>44582.409432870372</v>
      </c>
      <c r="X35">
        <v>414</v>
      </c>
      <c r="Y35">
        <v>64</v>
      </c>
      <c r="Z35">
        <v>0</v>
      </c>
      <c r="AA35">
        <v>64</v>
      </c>
      <c r="AB35">
        <v>0</v>
      </c>
      <c r="AC35">
        <v>19</v>
      </c>
      <c r="AD35">
        <v>14</v>
      </c>
      <c r="AE35">
        <v>0</v>
      </c>
      <c r="AF35">
        <v>0</v>
      </c>
      <c r="AG35">
        <v>0</v>
      </c>
      <c r="AH35" t="s">
        <v>96</v>
      </c>
      <c r="AI35" s="1">
        <v>44582.418310185189</v>
      </c>
      <c r="AJ35">
        <v>381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182</v>
      </c>
      <c r="B36" t="s">
        <v>79</v>
      </c>
      <c r="C36" t="s">
        <v>177</v>
      </c>
      <c r="D36" t="s">
        <v>81</v>
      </c>
      <c r="E36" s="2" t="str">
        <f>HYPERLINK("capsilon://?command=openfolder&amp;siteaddress=FAM.docvelocity-na8.net&amp;folderid=FXC10A016B-FE82-E9C7-D746-7316EC5C6E1F","FX22016051")</f>
        <v>FX22016051</v>
      </c>
      <c r="F36" t="s">
        <v>19</v>
      </c>
      <c r="G36" t="s">
        <v>19</v>
      </c>
      <c r="H36" t="s">
        <v>82</v>
      </c>
      <c r="I36" t="s">
        <v>183</v>
      </c>
      <c r="J36">
        <v>65</v>
      </c>
      <c r="K36" t="s">
        <v>84</v>
      </c>
      <c r="L36" t="s">
        <v>85</v>
      </c>
      <c r="M36" t="s">
        <v>86</v>
      </c>
      <c r="N36">
        <v>2</v>
      </c>
      <c r="O36" s="1">
        <v>44582.405833333331</v>
      </c>
      <c r="P36" s="1">
        <v>44582.413900462961</v>
      </c>
      <c r="Q36">
        <v>41</v>
      </c>
      <c r="R36">
        <v>656</v>
      </c>
      <c r="S36" t="b">
        <v>0</v>
      </c>
      <c r="T36" t="s">
        <v>87</v>
      </c>
      <c r="U36" t="b">
        <v>0</v>
      </c>
      <c r="V36" t="s">
        <v>121</v>
      </c>
      <c r="W36" s="1">
        <v>44582.40865740741</v>
      </c>
      <c r="X36">
        <v>241</v>
      </c>
      <c r="Y36">
        <v>69</v>
      </c>
      <c r="Z36">
        <v>0</v>
      </c>
      <c r="AA36">
        <v>69</v>
      </c>
      <c r="AB36">
        <v>0</v>
      </c>
      <c r="AC36">
        <v>29</v>
      </c>
      <c r="AD36">
        <v>-4</v>
      </c>
      <c r="AE36">
        <v>0</v>
      </c>
      <c r="AF36">
        <v>0</v>
      </c>
      <c r="AG36">
        <v>0</v>
      </c>
      <c r="AH36" t="s">
        <v>96</v>
      </c>
      <c r="AI36" s="1">
        <v>44582.413900462961</v>
      </c>
      <c r="AJ36">
        <v>415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-4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184</v>
      </c>
      <c r="B37" t="s">
        <v>79</v>
      </c>
      <c r="C37" t="s">
        <v>177</v>
      </c>
      <c r="D37" t="s">
        <v>81</v>
      </c>
      <c r="E37" s="2" t="str">
        <f>HYPERLINK("capsilon://?command=openfolder&amp;siteaddress=FAM.docvelocity-na8.net&amp;folderid=FXC10A016B-FE82-E9C7-D746-7316EC5C6E1F","FX22016051")</f>
        <v>FX22016051</v>
      </c>
      <c r="F37" t="s">
        <v>19</v>
      </c>
      <c r="G37" t="s">
        <v>19</v>
      </c>
      <c r="H37" t="s">
        <v>82</v>
      </c>
      <c r="I37" t="s">
        <v>185</v>
      </c>
      <c r="J37">
        <v>50</v>
      </c>
      <c r="K37" t="s">
        <v>84</v>
      </c>
      <c r="L37" t="s">
        <v>85</v>
      </c>
      <c r="M37" t="s">
        <v>86</v>
      </c>
      <c r="N37">
        <v>2</v>
      </c>
      <c r="O37" s="1">
        <v>44582.406851851854</v>
      </c>
      <c r="P37" s="1">
        <v>44582.422002314815</v>
      </c>
      <c r="Q37">
        <v>691</v>
      </c>
      <c r="R37">
        <v>618</v>
      </c>
      <c r="S37" t="b">
        <v>0</v>
      </c>
      <c r="T37" t="s">
        <v>87</v>
      </c>
      <c r="U37" t="b">
        <v>0</v>
      </c>
      <c r="V37" t="s">
        <v>121</v>
      </c>
      <c r="W37" s="1">
        <v>44582.412673611114</v>
      </c>
      <c r="X37">
        <v>300</v>
      </c>
      <c r="Y37">
        <v>51</v>
      </c>
      <c r="Z37">
        <v>0</v>
      </c>
      <c r="AA37">
        <v>51</v>
      </c>
      <c r="AB37">
        <v>0</v>
      </c>
      <c r="AC37">
        <v>22</v>
      </c>
      <c r="AD37">
        <v>-1</v>
      </c>
      <c r="AE37">
        <v>0</v>
      </c>
      <c r="AF37">
        <v>0</v>
      </c>
      <c r="AG37">
        <v>0</v>
      </c>
      <c r="AH37" t="s">
        <v>96</v>
      </c>
      <c r="AI37" s="1">
        <v>44582.422002314815</v>
      </c>
      <c r="AJ37">
        <v>318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-1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HYPERLINK("capsilon://?command=openfolder&amp;siteaddress=FAM.docvelocity-na8.net&amp;folderid=FXAA51D8C0-E406-0C33-F4B4-28C667516023","FX2201130")</f>
        <v>FX2201130</v>
      </c>
      <c r="F38" t="s">
        <v>19</v>
      </c>
      <c r="G38" t="s">
        <v>19</v>
      </c>
      <c r="H38" t="s">
        <v>82</v>
      </c>
      <c r="I38" t="s">
        <v>188</v>
      </c>
      <c r="J38">
        <v>28</v>
      </c>
      <c r="K38" t="s">
        <v>84</v>
      </c>
      <c r="L38" t="s">
        <v>85</v>
      </c>
      <c r="M38" t="s">
        <v>86</v>
      </c>
      <c r="N38">
        <v>2</v>
      </c>
      <c r="O38" s="1">
        <v>44582.549131944441</v>
      </c>
      <c r="P38" s="1">
        <v>44582.561516203707</v>
      </c>
      <c r="Q38">
        <v>790</v>
      </c>
      <c r="R38">
        <v>280</v>
      </c>
      <c r="S38" t="b">
        <v>0</v>
      </c>
      <c r="T38" t="s">
        <v>87</v>
      </c>
      <c r="U38" t="b">
        <v>0</v>
      </c>
      <c r="V38" t="s">
        <v>189</v>
      </c>
      <c r="W38" s="1">
        <v>44582.550567129627</v>
      </c>
      <c r="X38">
        <v>80</v>
      </c>
      <c r="Y38">
        <v>21</v>
      </c>
      <c r="Z38">
        <v>0</v>
      </c>
      <c r="AA38">
        <v>21</v>
      </c>
      <c r="AB38">
        <v>0</v>
      </c>
      <c r="AC38">
        <v>0</v>
      </c>
      <c r="AD38">
        <v>7</v>
      </c>
      <c r="AE38">
        <v>0</v>
      </c>
      <c r="AF38">
        <v>0</v>
      </c>
      <c r="AG38">
        <v>0</v>
      </c>
      <c r="AH38" t="s">
        <v>113</v>
      </c>
      <c r="AI38" s="1">
        <v>44582.561516203707</v>
      </c>
      <c r="AJ38">
        <v>200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190</v>
      </c>
      <c r="B39" t="s">
        <v>79</v>
      </c>
      <c r="C39" t="s">
        <v>187</v>
      </c>
      <c r="D39" t="s">
        <v>81</v>
      </c>
      <c r="E39" s="2" t="str">
        <f>HYPERLINK("capsilon://?command=openfolder&amp;siteaddress=FAM.docvelocity-na8.net&amp;folderid=FXAA51D8C0-E406-0C33-F4B4-28C667516023","FX2201130")</f>
        <v>FX2201130</v>
      </c>
      <c r="F39" t="s">
        <v>19</v>
      </c>
      <c r="G39" t="s">
        <v>19</v>
      </c>
      <c r="H39" t="s">
        <v>82</v>
      </c>
      <c r="I39" t="s">
        <v>191</v>
      </c>
      <c r="J39">
        <v>47</v>
      </c>
      <c r="K39" t="s">
        <v>84</v>
      </c>
      <c r="L39" t="s">
        <v>85</v>
      </c>
      <c r="M39" t="s">
        <v>86</v>
      </c>
      <c r="N39">
        <v>2</v>
      </c>
      <c r="O39" s="1">
        <v>44582.553483796299</v>
      </c>
      <c r="P39" s="1">
        <v>44582.563958333332</v>
      </c>
      <c r="Q39">
        <v>226</v>
      </c>
      <c r="R39">
        <v>679</v>
      </c>
      <c r="S39" t="b">
        <v>0</v>
      </c>
      <c r="T39" t="s">
        <v>87</v>
      </c>
      <c r="U39" t="b">
        <v>0</v>
      </c>
      <c r="V39" t="s">
        <v>117</v>
      </c>
      <c r="W39" s="1">
        <v>44582.560115740744</v>
      </c>
      <c r="X39">
        <v>457</v>
      </c>
      <c r="Y39">
        <v>51</v>
      </c>
      <c r="Z39">
        <v>0</v>
      </c>
      <c r="AA39">
        <v>51</v>
      </c>
      <c r="AB39">
        <v>0</v>
      </c>
      <c r="AC39">
        <v>21</v>
      </c>
      <c r="AD39">
        <v>-4</v>
      </c>
      <c r="AE39">
        <v>0</v>
      </c>
      <c r="AF39">
        <v>0</v>
      </c>
      <c r="AG39">
        <v>0</v>
      </c>
      <c r="AH39" t="s">
        <v>113</v>
      </c>
      <c r="AI39" s="1">
        <v>44582.563958333332</v>
      </c>
      <c r="AJ39">
        <v>211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-4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192</v>
      </c>
      <c r="B40" t="s">
        <v>79</v>
      </c>
      <c r="C40" t="s">
        <v>187</v>
      </c>
      <c r="D40" t="s">
        <v>81</v>
      </c>
      <c r="E40" s="2" t="str">
        <f>HYPERLINK("capsilon://?command=openfolder&amp;siteaddress=FAM.docvelocity-na8.net&amp;folderid=FXAA51D8C0-E406-0C33-F4B4-28C667516023","FX2201130")</f>
        <v>FX2201130</v>
      </c>
      <c r="F40" t="s">
        <v>19</v>
      </c>
      <c r="G40" t="s">
        <v>19</v>
      </c>
      <c r="H40" t="s">
        <v>82</v>
      </c>
      <c r="I40" t="s">
        <v>193</v>
      </c>
      <c r="J40">
        <v>47</v>
      </c>
      <c r="K40" t="s">
        <v>84</v>
      </c>
      <c r="L40" t="s">
        <v>85</v>
      </c>
      <c r="M40" t="s">
        <v>86</v>
      </c>
      <c r="N40">
        <v>2</v>
      </c>
      <c r="O40" s="1">
        <v>44582.55369212963</v>
      </c>
      <c r="P40" s="1">
        <v>44582.565358796295</v>
      </c>
      <c r="Q40">
        <v>683</v>
      </c>
      <c r="R40">
        <v>325</v>
      </c>
      <c r="S40" t="b">
        <v>0</v>
      </c>
      <c r="T40" t="s">
        <v>87</v>
      </c>
      <c r="U40" t="b">
        <v>0</v>
      </c>
      <c r="V40" t="s">
        <v>150</v>
      </c>
      <c r="W40" s="1">
        <v>44582.558067129627</v>
      </c>
      <c r="X40">
        <v>205</v>
      </c>
      <c r="Y40">
        <v>51</v>
      </c>
      <c r="Z40">
        <v>0</v>
      </c>
      <c r="AA40">
        <v>51</v>
      </c>
      <c r="AB40">
        <v>0</v>
      </c>
      <c r="AC40">
        <v>16</v>
      </c>
      <c r="AD40">
        <v>-4</v>
      </c>
      <c r="AE40">
        <v>0</v>
      </c>
      <c r="AF40">
        <v>0</v>
      </c>
      <c r="AG40">
        <v>0</v>
      </c>
      <c r="AH40" t="s">
        <v>113</v>
      </c>
      <c r="AI40" s="1">
        <v>44582.565358796295</v>
      </c>
      <c r="AJ40">
        <v>120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-4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194</v>
      </c>
      <c r="B41" t="s">
        <v>79</v>
      </c>
      <c r="C41" t="s">
        <v>195</v>
      </c>
      <c r="D41" t="s">
        <v>81</v>
      </c>
      <c r="E41" s="2" t="str">
        <f>HYPERLINK("capsilon://?command=openfolder&amp;siteaddress=FAM.docvelocity-na8.net&amp;folderid=FX6F47642D-7E41-8EB3-C6F8-985E384C6701","FX211213731")</f>
        <v>FX211213731</v>
      </c>
      <c r="F41" t="s">
        <v>19</v>
      </c>
      <c r="G41" t="s">
        <v>19</v>
      </c>
      <c r="H41" t="s">
        <v>82</v>
      </c>
      <c r="I41" t="s">
        <v>196</v>
      </c>
      <c r="J41">
        <v>38</v>
      </c>
      <c r="K41" t="s">
        <v>84</v>
      </c>
      <c r="L41" t="s">
        <v>85</v>
      </c>
      <c r="M41" t="s">
        <v>86</v>
      </c>
      <c r="N41">
        <v>1</v>
      </c>
      <c r="O41" s="1">
        <v>44565.589212962965</v>
      </c>
      <c r="P41" s="1">
        <v>44565.593368055554</v>
      </c>
      <c r="Q41">
        <v>83</v>
      </c>
      <c r="R41">
        <v>276</v>
      </c>
      <c r="S41" t="b">
        <v>0</v>
      </c>
      <c r="T41" t="s">
        <v>87</v>
      </c>
      <c r="U41" t="b">
        <v>0</v>
      </c>
      <c r="V41" t="s">
        <v>88</v>
      </c>
      <c r="W41" s="1">
        <v>44565.593368055554</v>
      </c>
      <c r="X41">
        <v>237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38</v>
      </c>
      <c r="AE41">
        <v>37</v>
      </c>
      <c r="AF41">
        <v>0</v>
      </c>
      <c r="AG41">
        <v>2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197</v>
      </c>
      <c r="B42" t="s">
        <v>79</v>
      </c>
      <c r="C42" t="s">
        <v>195</v>
      </c>
      <c r="D42" t="s">
        <v>81</v>
      </c>
      <c r="E42" s="2" t="str">
        <f>HYPERLINK("capsilon://?command=openfolder&amp;siteaddress=FAM.docvelocity-na8.net&amp;folderid=FX6F47642D-7E41-8EB3-C6F8-985E384C6701","FX211213731")</f>
        <v>FX211213731</v>
      </c>
      <c r="F42" t="s">
        <v>19</v>
      </c>
      <c r="G42" t="s">
        <v>19</v>
      </c>
      <c r="H42" t="s">
        <v>82</v>
      </c>
      <c r="I42" t="s">
        <v>196</v>
      </c>
      <c r="J42">
        <v>76</v>
      </c>
      <c r="K42" t="s">
        <v>84</v>
      </c>
      <c r="L42" t="s">
        <v>85</v>
      </c>
      <c r="M42" t="s">
        <v>86</v>
      </c>
      <c r="N42">
        <v>2</v>
      </c>
      <c r="O42" s="1">
        <v>44565.593865740739</v>
      </c>
      <c r="P42" s="1">
        <v>44565.763136574074</v>
      </c>
      <c r="Q42">
        <v>13197</v>
      </c>
      <c r="R42">
        <v>1428</v>
      </c>
      <c r="S42" t="b">
        <v>0</v>
      </c>
      <c r="T42" t="s">
        <v>87</v>
      </c>
      <c r="U42" t="b">
        <v>1</v>
      </c>
      <c r="V42" t="s">
        <v>150</v>
      </c>
      <c r="W42" s="1">
        <v>44565.607233796298</v>
      </c>
      <c r="X42">
        <v>957</v>
      </c>
      <c r="Y42">
        <v>85</v>
      </c>
      <c r="Z42">
        <v>0</v>
      </c>
      <c r="AA42">
        <v>85</v>
      </c>
      <c r="AB42">
        <v>0</v>
      </c>
      <c r="AC42">
        <v>56</v>
      </c>
      <c r="AD42">
        <v>-9</v>
      </c>
      <c r="AE42">
        <v>0</v>
      </c>
      <c r="AF42">
        <v>0</v>
      </c>
      <c r="AG42">
        <v>0</v>
      </c>
      <c r="AH42" t="s">
        <v>198</v>
      </c>
      <c r="AI42" s="1">
        <v>44565.763136574074</v>
      </c>
      <c r="AJ42">
        <v>441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-9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199</v>
      </c>
      <c r="B43" t="s">
        <v>79</v>
      </c>
      <c r="C43" t="s">
        <v>200</v>
      </c>
      <c r="D43" t="s">
        <v>81</v>
      </c>
      <c r="E43" s="2" t="str">
        <f t="shared" ref="E43:E49" si="0">HYPERLINK("capsilon://?command=openfolder&amp;siteaddress=FAM.docvelocity-na8.net&amp;folderid=FXF9F70FC2-ECF0-FAE9-9234-72C5EC4DA6FC","FX22012791")</f>
        <v>FX22012791</v>
      </c>
      <c r="F43" t="s">
        <v>19</v>
      </c>
      <c r="G43" t="s">
        <v>19</v>
      </c>
      <c r="H43" t="s">
        <v>82</v>
      </c>
      <c r="I43" t="s">
        <v>201</v>
      </c>
      <c r="J43">
        <v>28</v>
      </c>
      <c r="K43" t="s">
        <v>84</v>
      </c>
      <c r="L43" t="s">
        <v>85</v>
      </c>
      <c r="M43" t="s">
        <v>86</v>
      </c>
      <c r="N43">
        <v>2</v>
      </c>
      <c r="O43" s="1">
        <v>44585.616979166669</v>
      </c>
      <c r="P43" s="1">
        <v>44585.72246527778</v>
      </c>
      <c r="Q43">
        <v>8415</v>
      </c>
      <c r="R43">
        <v>699</v>
      </c>
      <c r="S43" t="b">
        <v>0</v>
      </c>
      <c r="T43" t="s">
        <v>87</v>
      </c>
      <c r="U43" t="b">
        <v>0</v>
      </c>
      <c r="V43" t="s">
        <v>124</v>
      </c>
      <c r="W43" s="1">
        <v>44585.63449074074</v>
      </c>
      <c r="X43">
        <v>566</v>
      </c>
      <c r="Y43">
        <v>21</v>
      </c>
      <c r="Z43">
        <v>0</v>
      </c>
      <c r="AA43">
        <v>21</v>
      </c>
      <c r="AB43">
        <v>0</v>
      </c>
      <c r="AC43">
        <v>18</v>
      </c>
      <c r="AD43">
        <v>7</v>
      </c>
      <c r="AE43">
        <v>0</v>
      </c>
      <c r="AF43">
        <v>0</v>
      </c>
      <c r="AG43">
        <v>0</v>
      </c>
      <c r="AH43" t="s">
        <v>90</v>
      </c>
      <c r="AI43" s="1">
        <v>44585.72246527778</v>
      </c>
      <c r="AJ43">
        <v>84</v>
      </c>
      <c r="AK43">
        <v>2</v>
      </c>
      <c r="AL43">
        <v>0</v>
      </c>
      <c r="AM43">
        <v>2</v>
      </c>
      <c r="AN43">
        <v>0</v>
      </c>
      <c r="AO43">
        <v>1</v>
      </c>
      <c r="AP43">
        <v>5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202</v>
      </c>
      <c r="B44" t="s">
        <v>79</v>
      </c>
      <c r="C44" t="s">
        <v>200</v>
      </c>
      <c r="D44" t="s">
        <v>81</v>
      </c>
      <c r="E44" s="2" t="str">
        <f t="shared" si="0"/>
        <v>FX22012791</v>
      </c>
      <c r="F44" t="s">
        <v>19</v>
      </c>
      <c r="G44" t="s">
        <v>19</v>
      </c>
      <c r="H44" t="s">
        <v>82</v>
      </c>
      <c r="I44" t="s">
        <v>203</v>
      </c>
      <c r="J44">
        <v>88</v>
      </c>
      <c r="K44" t="s">
        <v>84</v>
      </c>
      <c r="L44" t="s">
        <v>85</v>
      </c>
      <c r="M44" t="s">
        <v>86</v>
      </c>
      <c r="N44">
        <v>2</v>
      </c>
      <c r="O44" s="1">
        <v>44585.621967592589</v>
      </c>
      <c r="P44" s="1">
        <v>44585.726041666669</v>
      </c>
      <c r="Q44">
        <v>8670</v>
      </c>
      <c r="R44">
        <v>322</v>
      </c>
      <c r="S44" t="b">
        <v>0</v>
      </c>
      <c r="T44" t="s">
        <v>87</v>
      </c>
      <c r="U44" t="b">
        <v>0</v>
      </c>
      <c r="V44" t="s">
        <v>189</v>
      </c>
      <c r="W44" s="1">
        <v>44585.631319444445</v>
      </c>
      <c r="X44">
        <v>190</v>
      </c>
      <c r="Y44">
        <v>53</v>
      </c>
      <c r="Z44">
        <v>0</v>
      </c>
      <c r="AA44">
        <v>53</v>
      </c>
      <c r="AB44">
        <v>0</v>
      </c>
      <c r="AC44">
        <v>25</v>
      </c>
      <c r="AD44">
        <v>35</v>
      </c>
      <c r="AE44">
        <v>0</v>
      </c>
      <c r="AF44">
        <v>0</v>
      </c>
      <c r="AG44">
        <v>0</v>
      </c>
      <c r="AH44" t="s">
        <v>90</v>
      </c>
      <c r="AI44" s="1">
        <v>44585.726041666669</v>
      </c>
      <c r="AJ44">
        <v>128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35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204</v>
      </c>
      <c r="B45" t="s">
        <v>79</v>
      </c>
      <c r="C45" t="s">
        <v>200</v>
      </c>
      <c r="D45" t="s">
        <v>81</v>
      </c>
      <c r="E45" s="2" t="str">
        <f t="shared" si="0"/>
        <v>FX22012791</v>
      </c>
      <c r="F45" t="s">
        <v>19</v>
      </c>
      <c r="G45" t="s">
        <v>19</v>
      </c>
      <c r="H45" t="s">
        <v>82</v>
      </c>
      <c r="I45" t="s">
        <v>205</v>
      </c>
      <c r="J45">
        <v>28</v>
      </c>
      <c r="K45" t="s">
        <v>84</v>
      </c>
      <c r="L45" t="s">
        <v>85</v>
      </c>
      <c r="M45" t="s">
        <v>86</v>
      </c>
      <c r="N45">
        <v>2</v>
      </c>
      <c r="O45" s="1">
        <v>44585.622546296298</v>
      </c>
      <c r="P45" s="1">
        <v>44585.727627314816</v>
      </c>
      <c r="Q45">
        <v>8765</v>
      </c>
      <c r="R45">
        <v>314</v>
      </c>
      <c r="S45" t="b">
        <v>0</v>
      </c>
      <c r="T45" t="s">
        <v>87</v>
      </c>
      <c r="U45" t="b">
        <v>0</v>
      </c>
      <c r="V45" t="s">
        <v>150</v>
      </c>
      <c r="W45" s="1">
        <v>44585.631712962961</v>
      </c>
      <c r="X45">
        <v>178</v>
      </c>
      <c r="Y45">
        <v>21</v>
      </c>
      <c r="Z45">
        <v>0</v>
      </c>
      <c r="AA45">
        <v>21</v>
      </c>
      <c r="AB45">
        <v>0</v>
      </c>
      <c r="AC45">
        <v>7</v>
      </c>
      <c r="AD45">
        <v>7</v>
      </c>
      <c r="AE45">
        <v>0</v>
      </c>
      <c r="AF45">
        <v>0</v>
      </c>
      <c r="AG45">
        <v>0</v>
      </c>
      <c r="AH45" t="s">
        <v>90</v>
      </c>
      <c r="AI45" s="1">
        <v>44585.727627314816</v>
      </c>
      <c r="AJ45">
        <v>136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206</v>
      </c>
      <c r="B46" t="s">
        <v>79</v>
      </c>
      <c r="C46" t="s">
        <v>200</v>
      </c>
      <c r="D46" t="s">
        <v>81</v>
      </c>
      <c r="E46" s="2" t="str">
        <f t="shared" si="0"/>
        <v>FX22012791</v>
      </c>
      <c r="F46" t="s">
        <v>19</v>
      </c>
      <c r="G46" t="s">
        <v>19</v>
      </c>
      <c r="H46" t="s">
        <v>82</v>
      </c>
      <c r="I46" t="s">
        <v>207</v>
      </c>
      <c r="J46">
        <v>73</v>
      </c>
      <c r="K46" t="s">
        <v>84</v>
      </c>
      <c r="L46" t="s">
        <v>85</v>
      </c>
      <c r="M46" t="s">
        <v>86</v>
      </c>
      <c r="N46">
        <v>2</v>
      </c>
      <c r="O46" s="1">
        <v>44585.623148148145</v>
      </c>
      <c r="P46" s="1">
        <v>44585.728402777779</v>
      </c>
      <c r="Q46">
        <v>7011</v>
      </c>
      <c r="R46">
        <v>2083</v>
      </c>
      <c r="S46" t="b">
        <v>0</v>
      </c>
      <c r="T46" t="s">
        <v>87</v>
      </c>
      <c r="U46" t="b">
        <v>0</v>
      </c>
      <c r="V46" t="s">
        <v>208</v>
      </c>
      <c r="W46" s="1">
        <v>44585.698020833333</v>
      </c>
      <c r="X46">
        <v>1712</v>
      </c>
      <c r="Y46">
        <v>103</v>
      </c>
      <c r="Z46">
        <v>0</v>
      </c>
      <c r="AA46">
        <v>103</v>
      </c>
      <c r="AB46">
        <v>0</v>
      </c>
      <c r="AC46">
        <v>24</v>
      </c>
      <c r="AD46">
        <v>-30</v>
      </c>
      <c r="AE46">
        <v>0</v>
      </c>
      <c r="AF46">
        <v>0</v>
      </c>
      <c r="AG46">
        <v>0</v>
      </c>
      <c r="AH46" t="s">
        <v>90</v>
      </c>
      <c r="AI46" s="1">
        <v>44585.728402777779</v>
      </c>
      <c r="AJ46">
        <v>66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-30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209</v>
      </c>
      <c r="B47" t="s">
        <v>79</v>
      </c>
      <c r="C47" t="s">
        <v>200</v>
      </c>
      <c r="D47" t="s">
        <v>81</v>
      </c>
      <c r="E47" s="2" t="str">
        <f t="shared" si="0"/>
        <v>FX22012791</v>
      </c>
      <c r="F47" t="s">
        <v>19</v>
      </c>
      <c r="G47" t="s">
        <v>19</v>
      </c>
      <c r="H47" t="s">
        <v>82</v>
      </c>
      <c r="I47" t="s">
        <v>210</v>
      </c>
      <c r="J47">
        <v>66</v>
      </c>
      <c r="K47" t="s">
        <v>84</v>
      </c>
      <c r="L47" t="s">
        <v>85</v>
      </c>
      <c r="M47" t="s">
        <v>86</v>
      </c>
      <c r="N47">
        <v>1</v>
      </c>
      <c r="O47" s="1">
        <v>44585.653761574074</v>
      </c>
      <c r="P47" s="1">
        <v>44585.690636574072</v>
      </c>
      <c r="Q47">
        <v>3085</v>
      </c>
      <c r="R47">
        <v>101</v>
      </c>
      <c r="S47" t="b">
        <v>0</v>
      </c>
      <c r="T47" t="s">
        <v>87</v>
      </c>
      <c r="U47" t="b">
        <v>0</v>
      </c>
      <c r="V47" t="s">
        <v>88</v>
      </c>
      <c r="W47" s="1">
        <v>44585.690636574072</v>
      </c>
      <c r="X47">
        <v>79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66</v>
      </c>
      <c r="AE47">
        <v>52</v>
      </c>
      <c r="AF47">
        <v>0</v>
      </c>
      <c r="AG47">
        <v>1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211</v>
      </c>
      <c r="B48" t="s">
        <v>79</v>
      </c>
      <c r="C48" t="s">
        <v>200</v>
      </c>
      <c r="D48" t="s">
        <v>81</v>
      </c>
      <c r="E48" s="2" t="str">
        <f t="shared" si="0"/>
        <v>FX22012791</v>
      </c>
      <c r="F48" t="s">
        <v>19</v>
      </c>
      <c r="G48" t="s">
        <v>19</v>
      </c>
      <c r="H48" t="s">
        <v>82</v>
      </c>
      <c r="I48" t="s">
        <v>212</v>
      </c>
      <c r="J48">
        <v>28</v>
      </c>
      <c r="K48" t="s">
        <v>84</v>
      </c>
      <c r="L48" t="s">
        <v>85</v>
      </c>
      <c r="M48" t="s">
        <v>86</v>
      </c>
      <c r="N48">
        <v>2</v>
      </c>
      <c r="O48" s="1">
        <v>44585.658854166664</v>
      </c>
      <c r="P48" s="1">
        <v>44585.72928240741</v>
      </c>
      <c r="Q48">
        <v>5909</v>
      </c>
      <c r="R48">
        <v>176</v>
      </c>
      <c r="S48" t="b">
        <v>0</v>
      </c>
      <c r="T48" t="s">
        <v>87</v>
      </c>
      <c r="U48" t="b">
        <v>0</v>
      </c>
      <c r="V48" t="s">
        <v>150</v>
      </c>
      <c r="W48" s="1">
        <v>44585.661180555559</v>
      </c>
      <c r="X48">
        <v>100</v>
      </c>
      <c r="Y48">
        <v>21</v>
      </c>
      <c r="Z48">
        <v>0</v>
      </c>
      <c r="AA48">
        <v>21</v>
      </c>
      <c r="AB48">
        <v>0</v>
      </c>
      <c r="AC48">
        <v>3</v>
      </c>
      <c r="AD48">
        <v>7</v>
      </c>
      <c r="AE48">
        <v>0</v>
      </c>
      <c r="AF48">
        <v>0</v>
      </c>
      <c r="AG48">
        <v>0</v>
      </c>
      <c r="AH48" t="s">
        <v>90</v>
      </c>
      <c r="AI48" s="1">
        <v>44585.72928240741</v>
      </c>
      <c r="AJ48">
        <v>76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213</v>
      </c>
      <c r="B49" t="s">
        <v>79</v>
      </c>
      <c r="C49" t="s">
        <v>200</v>
      </c>
      <c r="D49" t="s">
        <v>81</v>
      </c>
      <c r="E49" s="2" t="str">
        <f t="shared" si="0"/>
        <v>FX22012791</v>
      </c>
      <c r="F49" t="s">
        <v>19</v>
      </c>
      <c r="G49" t="s">
        <v>19</v>
      </c>
      <c r="H49" t="s">
        <v>82</v>
      </c>
      <c r="I49" t="s">
        <v>210</v>
      </c>
      <c r="J49">
        <v>38</v>
      </c>
      <c r="K49" t="s">
        <v>84</v>
      </c>
      <c r="L49" t="s">
        <v>85</v>
      </c>
      <c r="M49" t="s">
        <v>86</v>
      </c>
      <c r="N49">
        <v>2</v>
      </c>
      <c r="O49" s="1">
        <v>44585.691087962965</v>
      </c>
      <c r="P49" s="1">
        <v>44585.72148148148</v>
      </c>
      <c r="Q49">
        <v>2410</v>
      </c>
      <c r="R49">
        <v>216</v>
      </c>
      <c r="S49" t="b">
        <v>0</v>
      </c>
      <c r="T49" t="s">
        <v>87</v>
      </c>
      <c r="U49" t="b">
        <v>1</v>
      </c>
      <c r="V49" t="s">
        <v>150</v>
      </c>
      <c r="W49" s="1">
        <v>44585.694756944446</v>
      </c>
      <c r="X49">
        <v>124</v>
      </c>
      <c r="Y49">
        <v>37</v>
      </c>
      <c r="Z49">
        <v>0</v>
      </c>
      <c r="AA49">
        <v>37</v>
      </c>
      <c r="AB49">
        <v>0</v>
      </c>
      <c r="AC49">
        <v>22</v>
      </c>
      <c r="AD49">
        <v>1</v>
      </c>
      <c r="AE49">
        <v>0</v>
      </c>
      <c r="AF49">
        <v>0</v>
      </c>
      <c r="AG49">
        <v>0</v>
      </c>
      <c r="AH49" t="s">
        <v>90</v>
      </c>
      <c r="AI49" s="1">
        <v>44585.72148148148</v>
      </c>
      <c r="AJ49">
        <v>92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214</v>
      </c>
      <c r="B50" t="s">
        <v>79</v>
      </c>
      <c r="C50" t="s">
        <v>215</v>
      </c>
      <c r="D50" t="s">
        <v>81</v>
      </c>
      <c r="E50" s="2" t="str">
        <f t="shared" ref="E50:E55" si="1">HYPERLINK("capsilon://?command=openfolder&amp;siteaddress=FAM.docvelocity-na8.net&amp;folderid=FXAEB21D2A-084E-96D2-8343-5C773B344CEA","FX22019644")</f>
        <v>FX22019644</v>
      </c>
      <c r="F50" t="s">
        <v>19</v>
      </c>
      <c r="G50" t="s">
        <v>19</v>
      </c>
      <c r="H50" t="s">
        <v>82</v>
      </c>
      <c r="I50" t="s">
        <v>216</v>
      </c>
      <c r="J50">
        <v>56</v>
      </c>
      <c r="K50" t="s">
        <v>84</v>
      </c>
      <c r="L50" t="s">
        <v>85</v>
      </c>
      <c r="M50" t="s">
        <v>86</v>
      </c>
      <c r="N50">
        <v>2</v>
      </c>
      <c r="O50" s="1">
        <v>44585.71435185185</v>
      </c>
      <c r="P50" s="1">
        <v>44585.730983796297</v>
      </c>
      <c r="Q50">
        <v>763</v>
      </c>
      <c r="R50">
        <v>674</v>
      </c>
      <c r="S50" t="b">
        <v>0</v>
      </c>
      <c r="T50" t="s">
        <v>87</v>
      </c>
      <c r="U50" t="b">
        <v>0</v>
      </c>
      <c r="V50" t="s">
        <v>150</v>
      </c>
      <c r="W50" s="1">
        <v>44585.721226851849</v>
      </c>
      <c r="X50">
        <v>528</v>
      </c>
      <c r="Y50">
        <v>42</v>
      </c>
      <c r="Z50">
        <v>0</v>
      </c>
      <c r="AA50">
        <v>42</v>
      </c>
      <c r="AB50">
        <v>0</v>
      </c>
      <c r="AC50">
        <v>9</v>
      </c>
      <c r="AD50">
        <v>14</v>
      </c>
      <c r="AE50">
        <v>0</v>
      </c>
      <c r="AF50">
        <v>0</v>
      </c>
      <c r="AG50">
        <v>0</v>
      </c>
      <c r="AH50" t="s">
        <v>90</v>
      </c>
      <c r="AI50" s="1">
        <v>44585.730983796297</v>
      </c>
      <c r="AJ50">
        <v>146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12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217</v>
      </c>
      <c r="B51" t="s">
        <v>79</v>
      </c>
      <c r="C51" t="s">
        <v>215</v>
      </c>
      <c r="D51" t="s">
        <v>81</v>
      </c>
      <c r="E51" s="2" t="str">
        <f t="shared" si="1"/>
        <v>FX22019644</v>
      </c>
      <c r="F51" t="s">
        <v>19</v>
      </c>
      <c r="G51" t="s">
        <v>19</v>
      </c>
      <c r="H51" t="s">
        <v>82</v>
      </c>
      <c r="I51" t="s">
        <v>218</v>
      </c>
      <c r="J51">
        <v>28</v>
      </c>
      <c r="K51" t="s">
        <v>84</v>
      </c>
      <c r="L51" t="s">
        <v>85</v>
      </c>
      <c r="M51" t="s">
        <v>86</v>
      </c>
      <c r="N51">
        <v>2</v>
      </c>
      <c r="O51" s="1">
        <v>44585.714386574073</v>
      </c>
      <c r="P51" s="1">
        <v>44585.731770833336</v>
      </c>
      <c r="Q51">
        <v>1163</v>
      </c>
      <c r="R51">
        <v>339</v>
      </c>
      <c r="S51" t="b">
        <v>0</v>
      </c>
      <c r="T51" t="s">
        <v>87</v>
      </c>
      <c r="U51" t="b">
        <v>0</v>
      </c>
      <c r="V51" t="s">
        <v>208</v>
      </c>
      <c r="W51" s="1">
        <v>44585.718368055554</v>
      </c>
      <c r="X51">
        <v>272</v>
      </c>
      <c r="Y51">
        <v>21</v>
      </c>
      <c r="Z51">
        <v>0</v>
      </c>
      <c r="AA51">
        <v>21</v>
      </c>
      <c r="AB51">
        <v>0</v>
      </c>
      <c r="AC51">
        <v>4</v>
      </c>
      <c r="AD51">
        <v>7</v>
      </c>
      <c r="AE51">
        <v>0</v>
      </c>
      <c r="AF51">
        <v>0</v>
      </c>
      <c r="AG51">
        <v>0</v>
      </c>
      <c r="AH51" t="s">
        <v>90</v>
      </c>
      <c r="AI51" s="1">
        <v>44585.731770833336</v>
      </c>
      <c r="AJ51">
        <v>67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219</v>
      </c>
      <c r="B52" t="s">
        <v>79</v>
      </c>
      <c r="C52" t="s">
        <v>215</v>
      </c>
      <c r="D52" t="s">
        <v>81</v>
      </c>
      <c r="E52" s="2" t="str">
        <f t="shared" si="1"/>
        <v>FX22019644</v>
      </c>
      <c r="F52" t="s">
        <v>19</v>
      </c>
      <c r="G52" t="s">
        <v>19</v>
      </c>
      <c r="H52" t="s">
        <v>82</v>
      </c>
      <c r="I52" t="s">
        <v>220</v>
      </c>
      <c r="J52">
        <v>82</v>
      </c>
      <c r="K52" t="s">
        <v>84</v>
      </c>
      <c r="L52" t="s">
        <v>85</v>
      </c>
      <c r="M52" t="s">
        <v>86</v>
      </c>
      <c r="N52">
        <v>2</v>
      </c>
      <c r="O52" s="1">
        <v>44585.715578703705</v>
      </c>
      <c r="P52" s="1">
        <v>44585.733194444445</v>
      </c>
      <c r="Q52">
        <v>1160</v>
      </c>
      <c r="R52">
        <v>362</v>
      </c>
      <c r="S52" t="b">
        <v>0</v>
      </c>
      <c r="T52" t="s">
        <v>87</v>
      </c>
      <c r="U52" t="b">
        <v>0</v>
      </c>
      <c r="V52" t="s">
        <v>208</v>
      </c>
      <c r="W52" s="1">
        <v>44585.72115740741</v>
      </c>
      <c r="X52">
        <v>240</v>
      </c>
      <c r="Y52">
        <v>38</v>
      </c>
      <c r="Z52">
        <v>0</v>
      </c>
      <c r="AA52">
        <v>38</v>
      </c>
      <c r="AB52">
        <v>0</v>
      </c>
      <c r="AC52">
        <v>3</v>
      </c>
      <c r="AD52">
        <v>44</v>
      </c>
      <c r="AE52">
        <v>0</v>
      </c>
      <c r="AF52">
        <v>0</v>
      </c>
      <c r="AG52">
        <v>0</v>
      </c>
      <c r="AH52" t="s">
        <v>90</v>
      </c>
      <c r="AI52" s="1">
        <v>44585.733194444445</v>
      </c>
      <c r="AJ52">
        <v>122</v>
      </c>
      <c r="AK52">
        <v>2</v>
      </c>
      <c r="AL52">
        <v>0</v>
      </c>
      <c r="AM52">
        <v>2</v>
      </c>
      <c r="AN52">
        <v>0</v>
      </c>
      <c r="AO52">
        <v>1</v>
      </c>
      <c r="AP52">
        <v>42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221</v>
      </c>
      <c r="B53" t="s">
        <v>79</v>
      </c>
      <c r="C53" t="s">
        <v>215</v>
      </c>
      <c r="D53" t="s">
        <v>81</v>
      </c>
      <c r="E53" s="2" t="str">
        <f t="shared" si="1"/>
        <v>FX22019644</v>
      </c>
      <c r="F53" t="s">
        <v>19</v>
      </c>
      <c r="G53" t="s">
        <v>19</v>
      </c>
      <c r="H53" t="s">
        <v>82</v>
      </c>
      <c r="I53" t="s">
        <v>222</v>
      </c>
      <c r="J53">
        <v>126</v>
      </c>
      <c r="K53" t="s">
        <v>84</v>
      </c>
      <c r="L53" t="s">
        <v>85</v>
      </c>
      <c r="M53" t="s">
        <v>86</v>
      </c>
      <c r="N53">
        <v>2</v>
      </c>
      <c r="O53" s="1">
        <v>44585.715810185182</v>
      </c>
      <c r="P53" s="1">
        <v>44585.734363425923</v>
      </c>
      <c r="Q53">
        <v>530</v>
      </c>
      <c r="R53">
        <v>1073</v>
      </c>
      <c r="S53" t="b">
        <v>0</v>
      </c>
      <c r="T53" t="s">
        <v>87</v>
      </c>
      <c r="U53" t="b">
        <v>0</v>
      </c>
      <c r="V53" t="s">
        <v>208</v>
      </c>
      <c r="W53" s="1">
        <v>44585.732430555552</v>
      </c>
      <c r="X53">
        <v>973</v>
      </c>
      <c r="Y53">
        <v>76</v>
      </c>
      <c r="Z53">
        <v>0</v>
      </c>
      <c r="AA53">
        <v>76</v>
      </c>
      <c r="AB53">
        <v>0</v>
      </c>
      <c r="AC53">
        <v>30</v>
      </c>
      <c r="AD53">
        <v>50</v>
      </c>
      <c r="AE53">
        <v>0</v>
      </c>
      <c r="AF53">
        <v>0</v>
      </c>
      <c r="AG53">
        <v>0</v>
      </c>
      <c r="AH53" t="s">
        <v>90</v>
      </c>
      <c r="AI53" s="1">
        <v>44585.734363425923</v>
      </c>
      <c r="AJ53">
        <v>100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49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223</v>
      </c>
      <c r="B54" t="s">
        <v>79</v>
      </c>
      <c r="C54" t="s">
        <v>215</v>
      </c>
      <c r="D54" t="s">
        <v>81</v>
      </c>
      <c r="E54" s="2" t="str">
        <f t="shared" si="1"/>
        <v>FX22019644</v>
      </c>
      <c r="F54" t="s">
        <v>19</v>
      </c>
      <c r="G54" t="s">
        <v>19</v>
      </c>
      <c r="H54" t="s">
        <v>82</v>
      </c>
      <c r="I54" t="s">
        <v>224</v>
      </c>
      <c r="J54">
        <v>28</v>
      </c>
      <c r="K54" t="s">
        <v>84</v>
      </c>
      <c r="L54" t="s">
        <v>85</v>
      </c>
      <c r="M54" t="s">
        <v>86</v>
      </c>
      <c r="N54">
        <v>2</v>
      </c>
      <c r="O54" s="1">
        <v>44585.716168981482</v>
      </c>
      <c r="P54" s="1">
        <v>44585.735162037039</v>
      </c>
      <c r="Q54">
        <v>1400</v>
      </c>
      <c r="R54">
        <v>241</v>
      </c>
      <c r="S54" t="b">
        <v>0</v>
      </c>
      <c r="T54" t="s">
        <v>87</v>
      </c>
      <c r="U54" t="b">
        <v>0</v>
      </c>
      <c r="V54" t="s">
        <v>150</v>
      </c>
      <c r="W54" s="1">
        <v>44585.723240740743</v>
      </c>
      <c r="X54">
        <v>173</v>
      </c>
      <c r="Y54">
        <v>21</v>
      </c>
      <c r="Z54">
        <v>0</v>
      </c>
      <c r="AA54">
        <v>21</v>
      </c>
      <c r="AB54">
        <v>0</v>
      </c>
      <c r="AC54">
        <v>2</v>
      </c>
      <c r="AD54">
        <v>7</v>
      </c>
      <c r="AE54">
        <v>0</v>
      </c>
      <c r="AF54">
        <v>0</v>
      </c>
      <c r="AG54">
        <v>0</v>
      </c>
      <c r="AH54" t="s">
        <v>90</v>
      </c>
      <c r="AI54" s="1">
        <v>44585.735162037039</v>
      </c>
      <c r="AJ54">
        <v>68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225</v>
      </c>
      <c r="B55" t="s">
        <v>79</v>
      </c>
      <c r="C55" t="s">
        <v>215</v>
      </c>
      <c r="D55" t="s">
        <v>81</v>
      </c>
      <c r="E55" s="2" t="str">
        <f t="shared" si="1"/>
        <v>FX22019644</v>
      </c>
      <c r="F55" t="s">
        <v>19</v>
      </c>
      <c r="G55" t="s">
        <v>19</v>
      </c>
      <c r="H55" t="s">
        <v>82</v>
      </c>
      <c r="I55" t="s">
        <v>226</v>
      </c>
      <c r="J55">
        <v>126</v>
      </c>
      <c r="K55" t="s">
        <v>84</v>
      </c>
      <c r="L55" t="s">
        <v>85</v>
      </c>
      <c r="M55" t="s">
        <v>86</v>
      </c>
      <c r="N55">
        <v>2</v>
      </c>
      <c r="O55" s="1">
        <v>44585.71702546296</v>
      </c>
      <c r="P55" s="1">
        <v>44585.736932870372</v>
      </c>
      <c r="Q55">
        <v>1384</v>
      </c>
      <c r="R55">
        <v>336</v>
      </c>
      <c r="S55" t="b">
        <v>0</v>
      </c>
      <c r="T55" t="s">
        <v>87</v>
      </c>
      <c r="U55" t="b">
        <v>0</v>
      </c>
      <c r="V55" t="s">
        <v>150</v>
      </c>
      <c r="W55" s="1">
        <v>44585.725381944445</v>
      </c>
      <c r="X55">
        <v>184</v>
      </c>
      <c r="Y55">
        <v>76</v>
      </c>
      <c r="Z55">
        <v>0</v>
      </c>
      <c r="AA55">
        <v>76</v>
      </c>
      <c r="AB55">
        <v>0</v>
      </c>
      <c r="AC55">
        <v>10</v>
      </c>
      <c r="AD55">
        <v>50</v>
      </c>
      <c r="AE55">
        <v>0</v>
      </c>
      <c r="AF55">
        <v>0</v>
      </c>
      <c r="AG55">
        <v>0</v>
      </c>
      <c r="AH55" t="s">
        <v>90</v>
      </c>
      <c r="AI55" s="1">
        <v>44585.736932870372</v>
      </c>
      <c r="AJ55">
        <v>152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50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227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HYPERLINK("capsilon://?command=openfolder&amp;siteaddress=FAM.docvelocity-na8.net&amp;folderid=FX58A41D53-F4E2-F80F-FCA1-730AA2CA9DCE","FX22014728")</f>
        <v>FX22014728</v>
      </c>
      <c r="F56" t="s">
        <v>19</v>
      </c>
      <c r="G56" t="s">
        <v>19</v>
      </c>
      <c r="H56" t="s">
        <v>82</v>
      </c>
      <c r="I56" t="s">
        <v>229</v>
      </c>
      <c r="J56">
        <v>66</v>
      </c>
      <c r="K56" t="s">
        <v>84</v>
      </c>
      <c r="L56" t="s">
        <v>85</v>
      </c>
      <c r="M56" t="s">
        <v>86</v>
      </c>
      <c r="N56">
        <v>1</v>
      </c>
      <c r="O56" s="1">
        <v>44586.348402777781</v>
      </c>
      <c r="P56" s="1">
        <v>44586.362349537034</v>
      </c>
      <c r="Q56">
        <v>964</v>
      </c>
      <c r="R56">
        <v>241</v>
      </c>
      <c r="S56" t="b">
        <v>0</v>
      </c>
      <c r="T56" t="s">
        <v>87</v>
      </c>
      <c r="U56" t="b">
        <v>0</v>
      </c>
      <c r="V56" t="s">
        <v>124</v>
      </c>
      <c r="W56" s="1">
        <v>44586.362349537034</v>
      </c>
      <c r="X56">
        <v>124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66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230</v>
      </c>
      <c r="B57" t="s">
        <v>79</v>
      </c>
      <c r="C57" t="s">
        <v>228</v>
      </c>
      <c r="D57" t="s">
        <v>81</v>
      </c>
      <c r="E57" s="2" t="str">
        <f>HYPERLINK("capsilon://?command=openfolder&amp;siteaddress=FAM.docvelocity-na8.net&amp;folderid=FX58A41D53-F4E2-F80F-FCA1-730AA2CA9DCE","FX22014728")</f>
        <v>FX22014728</v>
      </c>
      <c r="F57" t="s">
        <v>19</v>
      </c>
      <c r="G57" t="s">
        <v>19</v>
      </c>
      <c r="H57" t="s">
        <v>82</v>
      </c>
      <c r="I57" t="s">
        <v>229</v>
      </c>
      <c r="J57">
        <v>38</v>
      </c>
      <c r="K57" t="s">
        <v>84</v>
      </c>
      <c r="L57" t="s">
        <v>85</v>
      </c>
      <c r="M57" t="s">
        <v>86</v>
      </c>
      <c r="N57">
        <v>2</v>
      </c>
      <c r="O57" s="1">
        <v>44586.362708333334</v>
      </c>
      <c r="P57" s="1">
        <v>44586.414918981478</v>
      </c>
      <c r="Q57">
        <v>4032</v>
      </c>
      <c r="R57">
        <v>479</v>
      </c>
      <c r="S57" t="b">
        <v>0</v>
      </c>
      <c r="T57" t="s">
        <v>87</v>
      </c>
      <c r="U57" t="b">
        <v>1</v>
      </c>
      <c r="V57" t="s">
        <v>124</v>
      </c>
      <c r="W57" s="1">
        <v>44586.366249999999</v>
      </c>
      <c r="X57">
        <v>298</v>
      </c>
      <c r="Y57">
        <v>37</v>
      </c>
      <c r="Z57">
        <v>0</v>
      </c>
      <c r="AA57">
        <v>37</v>
      </c>
      <c r="AB57">
        <v>0</v>
      </c>
      <c r="AC57">
        <v>27</v>
      </c>
      <c r="AD57">
        <v>1</v>
      </c>
      <c r="AE57">
        <v>0</v>
      </c>
      <c r="AF57">
        <v>0</v>
      </c>
      <c r="AG57">
        <v>0</v>
      </c>
      <c r="AH57" t="s">
        <v>231</v>
      </c>
      <c r="AI57" s="1">
        <v>44586.414918981478</v>
      </c>
      <c r="AJ57">
        <v>181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232</v>
      </c>
      <c r="B58" t="s">
        <v>79</v>
      </c>
      <c r="C58" t="s">
        <v>233</v>
      </c>
      <c r="D58" t="s">
        <v>81</v>
      </c>
      <c r="E58" s="2" t="str">
        <f>HYPERLINK("capsilon://?command=openfolder&amp;siteaddress=FAM.docvelocity-na8.net&amp;folderid=FXCE088D68-3444-E30A-5138-4ED0A5F2E7F0","FX22015962")</f>
        <v>FX22015962</v>
      </c>
      <c r="F58" t="s">
        <v>19</v>
      </c>
      <c r="G58" t="s">
        <v>19</v>
      </c>
      <c r="H58" t="s">
        <v>82</v>
      </c>
      <c r="I58" t="s">
        <v>234</v>
      </c>
      <c r="J58">
        <v>38</v>
      </c>
      <c r="K58" t="s">
        <v>84</v>
      </c>
      <c r="L58" t="s">
        <v>85</v>
      </c>
      <c r="M58" t="s">
        <v>86</v>
      </c>
      <c r="N58">
        <v>1</v>
      </c>
      <c r="O58" s="1">
        <v>44586.383553240739</v>
      </c>
      <c r="P58" s="1">
        <v>44586.398032407407</v>
      </c>
      <c r="Q58">
        <v>1054</v>
      </c>
      <c r="R58">
        <v>197</v>
      </c>
      <c r="S58" t="b">
        <v>0</v>
      </c>
      <c r="T58" t="s">
        <v>87</v>
      </c>
      <c r="U58" t="b">
        <v>0</v>
      </c>
      <c r="V58" t="s">
        <v>124</v>
      </c>
      <c r="W58" s="1">
        <v>44586.398032407407</v>
      </c>
      <c r="X58">
        <v>197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38</v>
      </c>
      <c r="AE58">
        <v>37</v>
      </c>
      <c r="AF58">
        <v>0</v>
      </c>
      <c r="AG58">
        <v>1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235</v>
      </c>
      <c r="B59" t="s">
        <v>79</v>
      </c>
      <c r="C59" t="s">
        <v>233</v>
      </c>
      <c r="D59" t="s">
        <v>81</v>
      </c>
      <c r="E59" s="2" t="str">
        <f>HYPERLINK("capsilon://?command=openfolder&amp;siteaddress=FAM.docvelocity-na8.net&amp;folderid=FXCE088D68-3444-E30A-5138-4ED0A5F2E7F0","FX22015962")</f>
        <v>FX22015962</v>
      </c>
      <c r="F59" t="s">
        <v>19</v>
      </c>
      <c r="G59" t="s">
        <v>19</v>
      </c>
      <c r="H59" t="s">
        <v>82</v>
      </c>
      <c r="I59" t="s">
        <v>234</v>
      </c>
      <c r="J59">
        <v>66</v>
      </c>
      <c r="K59" t="s">
        <v>84</v>
      </c>
      <c r="L59" t="s">
        <v>85</v>
      </c>
      <c r="M59" t="s">
        <v>86</v>
      </c>
      <c r="N59">
        <v>2</v>
      </c>
      <c r="O59" s="1">
        <v>44586.398472222223</v>
      </c>
      <c r="P59" s="1">
        <v>44586.417013888888</v>
      </c>
      <c r="Q59">
        <v>1146</v>
      </c>
      <c r="R59">
        <v>456</v>
      </c>
      <c r="S59" t="b">
        <v>0</v>
      </c>
      <c r="T59" t="s">
        <v>87</v>
      </c>
      <c r="U59" t="b">
        <v>1</v>
      </c>
      <c r="V59" t="s">
        <v>124</v>
      </c>
      <c r="W59" s="1">
        <v>44586.407129629632</v>
      </c>
      <c r="X59">
        <v>275</v>
      </c>
      <c r="Y59">
        <v>52</v>
      </c>
      <c r="Z59">
        <v>0</v>
      </c>
      <c r="AA59">
        <v>52</v>
      </c>
      <c r="AB59">
        <v>0</v>
      </c>
      <c r="AC59">
        <v>23</v>
      </c>
      <c r="AD59">
        <v>14</v>
      </c>
      <c r="AE59">
        <v>0</v>
      </c>
      <c r="AF59">
        <v>0</v>
      </c>
      <c r="AG59">
        <v>0</v>
      </c>
      <c r="AH59" t="s">
        <v>231</v>
      </c>
      <c r="AI59" s="1">
        <v>44586.417013888888</v>
      </c>
      <c r="AJ59">
        <v>181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13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236</v>
      </c>
      <c r="B60" t="s">
        <v>79</v>
      </c>
      <c r="C60" t="s">
        <v>237</v>
      </c>
      <c r="D60" t="s">
        <v>81</v>
      </c>
      <c r="E60" s="2" t="str">
        <f>HYPERLINK("capsilon://?command=openfolder&amp;siteaddress=FAM.docvelocity-na8.net&amp;folderid=FX2DC67660-56A3-56FB-3E2D-FC53F1743D04","FX22012578")</f>
        <v>FX22012578</v>
      </c>
      <c r="F60" t="s">
        <v>19</v>
      </c>
      <c r="G60" t="s">
        <v>19</v>
      </c>
      <c r="H60" t="s">
        <v>82</v>
      </c>
      <c r="I60" t="s">
        <v>238</v>
      </c>
      <c r="J60">
        <v>66</v>
      </c>
      <c r="K60" t="s">
        <v>84</v>
      </c>
      <c r="L60" t="s">
        <v>85</v>
      </c>
      <c r="M60" t="s">
        <v>86</v>
      </c>
      <c r="N60">
        <v>1</v>
      </c>
      <c r="O60" s="1">
        <v>44586.742754629631</v>
      </c>
      <c r="P60" s="1">
        <v>44587.158460648148</v>
      </c>
      <c r="Q60">
        <v>34663</v>
      </c>
      <c r="R60">
        <v>1254</v>
      </c>
      <c r="S60" t="b">
        <v>0</v>
      </c>
      <c r="T60" t="s">
        <v>87</v>
      </c>
      <c r="U60" t="b">
        <v>0</v>
      </c>
      <c r="V60" t="s">
        <v>103</v>
      </c>
      <c r="W60" s="1">
        <v>44587.158460648148</v>
      </c>
      <c r="X60">
        <v>315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66</v>
      </c>
      <c r="AE60">
        <v>52</v>
      </c>
      <c r="AF60">
        <v>0</v>
      </c>
      <c r="AG60">
        <v>1</v>
      </c>
      <c r="AH60" t="s">
        <v>87</v>
      </c>
      <c r="AI60" t="s">
        <v>87</v>
      </c>
      <c r="AJ60" t="s">
        <v>87</v>
      </c>
      <c r="AK60" t="s">
        <v>87</v>
      </c>
      <c r="AL60" t="s">
        <v>87</v>
      </c>
      <c r="AM60" t="s">
        <v>87</v>
      </c>
      <c r="AN60" t="s">
        <v>87</v>
      </c>
      <c r="AO60" t="s">
        <v>87</v>
      </c>
      <c r="AP60" t="s">
        <v>87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239</v>
      </c>
      <c r="B61" t="s">
        <v>79</v>
      </c>
      <c r="C61" t="s">
        <v>237</v>
      </c>
      <c r="D61" t="s">
        <v>81</v>
      </c>
      <c r="E61" s="2" t="str">
        <f>HYPERLINK("capsilon://?command=openfolder&amp;siteaddress=FAM.docvelocity-na8.net&amp;folderid=FX2DC67660-56A3-56FB-3E2D-FC53F1743D04","FX22012578")</f>
        <v>FX22012578</v>
      </c>
      <c r="F61" t="s">
        <v>19</v>
      </c>
      <c r="G61" t="s">
        <v>19</v>
      </c>
      <c r="H61" t="s">
        <v>82</v>
      </c>
      <c r="I61" t="s">
        <v>238</v>
      </c>
      <c r="J61">
        <v>38</v>
      </c>
      <c r="K61" t="s">
        <v>84</v>
      </c>
      <c r="L61" t="s">
        <v>85</v>
      </c>
      <c r="M61" t="s">
        <v>86</v>
      </c>
      <c r="N61">
        <v>2</v>
      </c>
      <c r="O61" s="1">
        <v>44587.158958333333</v>
      </c>
      <c r="P61" s="1">
        <v>44587.235173611109</v>
      </c>
      <c r="Q61">
        <v>4439</v>
      </c>
      <c r="R61">
        <v>2146</v>
      </c>
      <c r="S61" t="b">
        <v>0</v>
      </c>
      <c r="T61" t="s">
        <v>87</v>
      </c>
      <c r="U61" t="b">
        <v>1</v>
      </c>
      <c r="V61" t="s">
        <v>124</v>
      </c>
      <c r="W61" s="1">
        <v>44587.214513888888</v>
      </c>
      <c r="X61">
        <v>1035</v>
      </c>
      <c r="Y61">
        <v>37</v>
      </c>
      <c r="Z61">
        <v>0</v>
      </c>
      <c r="AA61">
        <v>37</v>
      </c>
      <c r="AB61">
        <v>0</v>
      </c>
      <c r="AC61">
        <v>16</v>
      </c>
      <c r="AD61">
        <v>1</v>
      </c>
      <c r="AE61">
        <v>0</v>
      </c>
      <c r="AF61">
        <v>0</v>
      </c>
      <c r="AG61">
        <v>0</v>
      </c>
      <c r="AH61" t="s">
        <v>135</v>
      </c>
      <c r="AI61" s="1">
        <v>44587.235173611109</v>
      </c>
      <c r="AJ61">
        <v>1094</v>
      </c>
      <c r="AK61">
        <v>5</v>
      </c>
      <c r="AL61">
        <v>0</v>
      </c>
      <c r="AM61">
        <v>5</v>
      </c>
      <c r="AN61">
        <v>0</v>
      </c>
      <c r="AO61">
        <v>5</v>
      </c>
      <c r="AP61">
        <v>-4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240</v>
      </c>
      <c r="B62" t="s">
        <v>79</v>
      </c>
      <c r="C62" t="s">
        <v>170</v>
      </c>
      <c r="D62" t="s">
        <v>81</v>
      </c>
      <c r="E62" s="2" t="str">
        <f>HYPERLINK("capsilon://?command=openfolder&amp;siteaddress=FAM.docvelocity-na8.net&amp;folderid=FX3F7637FF-92EE-C509-E927-BC7282C6725B","FX211113866")</f>
        <v>FX211113866</v>
      </c>
      <c r="F62" t="s">
        <v>19</v>
      </c>
      <c r="G62" t="s">
        <v>19</v>
      </c>
      <c r="H62" t="s">
        <v>82</v>
      </c>
      <c r="I62" t="s">
        <v>241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44587.542314814818</v>
      </c>
      <c r="P62" s="1">
        <v>44587.572314814817</v>
      </c>
      <c r="Q62">
        <v>2433</v>
      </c>
      <c r="R62">
        <v>159</v>
      </c>
      <c r="S62" t="b">
        <v>0</v>
      </c>
      <c r="T62" t="s">
        <v>87</v>
      </c>
      <c r="U62" t="b">
        <v>0</v>
      </c>
      <c r="V62" t="s">
        <v>88</v>
      </c>
      <c r="W62" s="1">
        <v>44587.571423611109</v>
      </c>
      <c r="X62">
        <v>117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66</v>
      </c>
      <c r="AE62">
        <v>0</v>
      </c>
      <c r="AF62">
        <v>0</v>
      </c>
      <c r="AG62">
        <v>0</v>
      </c>
      <c r="AH62" t="s">
        <v>113</v>
      </c>
      <c r="AI62" s="1">
        <v>44587.572314814817</v>
      </c>
      <c r="AJ62">
        <v>42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66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242</v>
      </c>
      <c r="B63" t="s">
        <v>79</v>
      </c>
      <c r="C63" t="s">
        <v>170</v>
      </c>
      <c r="D63" t="s">
        <v>81</v>
      </c>
      <c r="E63" s="2" t="str">
        <f>HYPERLINK("capsilon://?command=openfolder&amp;siteaddress=FAM.docvelocity-na8.net&amp;folderid=FX3F7637FF-92EE-C509-E927-BC7282C6725B","FX211113866")</f>
        <v>FX211113866</v>
      </c>
      <c r="F63" t="s">
        <v>19</v>
      </c>
      <c r="G63" t="s">
        <v>19</v>
      </c>
      <c r="H63" t="s">
        <v>82</v>
      </c>
      <c r="I63" t="s">
        <v>243</v>
      </c>
      <c r="J63">
        <v>66</v>
      </c>
      <c r="K63" t="s">
        <v>84</v>
      </c>
      <c r="L63" t="s">
        <v>85</v>
      </c>
      <c r="M63" t="s">
        <v>86</v>
      </c>
      <c r="N63">
        <v>2</v>
      </c>
      <c r="O63" s="1">
        <v>44587.542812500003</v>
      </c>
      <c r="P63" s="1">
        <v>44587.572638888887</v>
      </c>
      <c r="Q63">
        <v>2479</v>
      </c>
      <c r="R63">
        <v>98</v>
      </c>
      <c r="S63" t="b">
        <v>0</v>
      </c>
      <c r="T63" t="s">
        <v>87</v>
      </c>
      <c r="U63" t="b">
        <v>0</v>
      </c>
      <c r="V63" t="s">
        <v>88</v>
      </c>
      <c r="W63" s="1">
        <v>44587.571921296294</v>
      </c>
      <c r="X63">
        <v>42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66</v>
      </c>
      <c r="AE63">
        <v>0</v>
      </c>
      <c r="AF63">
        <v>0</v>
      </c>
      <c r="AG63">
        <v>0</v>
      </c>
      <c r="AH63" t="s">
        <v>113</v>
      </c>
      <c r="AI63" s="1">
        <v>44587.572638888887</v>
      </c>
      <c r="AJ63">
        <v>27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66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244</v>
      </c>
      <c r="B64" t="s">
        <v>79</v>
      </c>
      <c r="C64" t="s">
        <v>167</v>
      </c>
      <c r="D64" t="s">
        <v>81</v>
      </c>
      <c r="E64" s="2" t="str">
        <f>HYPERLINK("capsilon://?command=openfolder&amp;siteaddress=FAM.docvelocity-na8.net&amp;folderid=FX6BB33165-BA47-0213-2D8E-2827DE85592C","FX22013012")</f>
        <v>FX22013012</v>
      </c>
      <c r="F64" t="s">
        <v>19</v>
      </c>
      <c r="G64" t="s">
        <v>19</v>
      </c>
      <c r="H64" t="s">
        <v>82</v>
      </c>
      <c r="I64" t="s">
        <v>245</v>
      </c>
      <c r="J64">
        <v>44</v>
      </c>
      <c r="K64" t="s">
        <v>84</v>
      </c>
      <c r="L64" t="s">
        <v>85</v>
      </c>
      <c r="M64" t="s">
        <v>86</v>
      </c>
      <c r="N64">
        <v>2</v>
      </c>
      <c r="O64" s="1">
        <v>44588.614745370367</v>
      </c>
      <c r="P64" s="1">
        <v>44588.639652777776</v>
      </c>
      <c r="Q64">
        <v>900</v>
      </c>
      <c r="R64">
        <v>1252</v>
      </c>
      <c r="S64" t="b">
        <v>0</v>
      </c>
      <c r="T64" t="s">
        <v>87</v>
      </c>
      <c r="U64" t="b">
        <v>0</v>
      </c>
      <c r="V64" t="s">
        <v>124</v>
      </c>
      <c r="W64" s="1">
        <v>44588.624340277776</v>
      </c>
      <c r="X64">
        <v>735</v>
      </c>
      <c r="Y64">
        <v>41</v>
      </c>
      <c r="Z64">
        <v>0</v>
      </c>
      <c r="AA64">
        <v>41</v>
      </c>
      <c r="AB64">
        <v>0</v>
      </c>
      <c r="AC64">
        <v>18</v>
      </c>
      <c r="AD64">
        <v>3</v>
      </c>
      <c r="AE64">
        <v>0</v>
      </c>
      <c r="AF64">
        <v>0</v>
      </c>
      <c r="AG64">
        <v>0</v>
      </c>
      <c r="AH64" t="s">
        <v>90</v>
      </c>
      <c r="AI64" s="1">
        <v>44588.639652777776</v>
      </c>
      <c r="AJ64">
        <v>517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2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246</v>
      </c>
      <c r="B65" t="s">
        <v>79</v>
      </c>
      <c r="C65" t="s">
        <v>247</v>
      </c>
      <c r="D65" t="s">
        <v>81</v>
      </c>
      <c r="E65" s="2" t="str">
        <f>HYPERLINK("capsilon://?command=openfolder&amp;siteaddress=FAM.docvelocity-na8.net&amp;folderid=FXC25AD70C-96E3-FEBB-670B-C6E9A3EC9FA6","FX211210090")</f>
        <v>FX211210090</v>
      </c>
      <c r="F65" t="s">
        <v>19</v>
      </c>
      <c r="G65" t="s">
        <v>19</v>
      </c>
      <c r="H65" t="s">
        <v>82</v>
      </c>
      <c r="I65" t="s">
        <v>248</v>
      </c>
      <c r="J65">
        <v>66</v>
      </c>
      <c r="K65" t="s">
        <v>84</v>
      </c>
      <c r="L65" t="s">
        <v>85</v>
      </c>
      <c r="M65" t="s">
        <v>86</v>
      </c>
      <c r="N65">
        <v>1</v>
      </c>
      <c r="O65" s="1">
        <v>44592.415081018517</v>
      </c>
      <c r="P65" s="1">
        <v>44592.422430555554</v>
      </c>
      <c r="Q65">
        <v>462</v>
      </c>
      <c r="R65">
        <v>173</v>
      </c>
      <c r="S65" t="b">
        <v>0</v>
      </c>
      <c r="T65" t="s">
        <v>87</v>
      </c>
      <c r="U65" t="b">
        <v>0</v>
      </c>
      <c r="V65" t="s">
        <v>103</v>
      </c>
      <c r="W65" s="1">
        <v>44592.422430555554</v>
      </c>
      <c r="X65">
        <v>77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66</v>
      </c>
      <c r="AE65">
        <v>52</v>
      </c>
      <c r="AF65">
        <v>0</v>
      </c>
      <c r="AG65">
        <v>1</v>
      </c>
      <c r="AH65" t="s">
        <v>87</v>
      </c>
      <c r="AI65" t="s">
        <v>87</v>
      </c>
      <c r="AJ65" t="s">
        <v>87</v>
      </c>
      <c r="AK65" t="s">
        <v>87</v>
      </c>
      <c r="AL65" t="s">
        <v>87</v>
      </c>
      <c r="AM65" t="s">
        <v>87</v>
      </c>
      <c r="AN65" t="s">
        <v>87</v>
      </c>
      <c r="AO65" t="s">
        <v>87</v>
      </c>
      <c r="AP65" t="s">
        <v>87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249</v>
      </c>
      <c r="B66" t="s">
        <v>79</v>
      </c>
      <c r="C66" t="s">
        <v>247</v>
      </c>
      <c r="D66" t="s">
        <v>81</v>
      </c>
      <c r="E66" s="2" t="str">
        <f>HYPERLINK("capsilon://?command=openfolder&amp;siteaddress=FAM.docvelocity-na8.net&amp;folderid=FXC25AD70C-96E3-FEBB-670B-C6E9A3EC9FA6","FX211210090")</f>
        <v>FX211210090</v>
      </c>
      <c r="F66" t="s">
        <v>19</v>
      </c>
      <c r="G66" t="s">
        <v>19</v>
      </c>
      <c r="H66" t="s">
        <v>82</v>
      </c>
      <c r="I66" t="s">
        <v>248</v>
      </c>
      <c r="J66">
        <v>103</v>
      </c>
      <c r="K66" t="s">
        <v>84</v>
      </c>
      <c r="L66" t="s">
        <v>85</v>
      </c>
      <c r="M66" t="s">
        <v>86</v>
      </c>
      <c r="N66">
        <v>2</v>
      </c>
      <c r="O66" s="1">
        <v>44592.423680555556</v>
      </c>
      <c r="P66" s="1">
        <v>44592.437048611115</v>
      </c>
      <c r="Q66">
        <v>751</v>
      </c>
      <c r="R66">
        <v>404</v>
      </c>
      <c r="S66" t="b">
        <v>0</v>
      </c>
      <c r="T66" t="s">
        <v>87</v>
      </c>
      <c r="U66" t="b">
        <v>1</v>
      </c>
      <c r="V66" t="s">
        <v>103</v>
      </c>
      <c r="W66" s="1">
        <v>44592.431041666663</v>
      </c>
      <c r="X66">
        <v>130</v>
      </c>
      <c r="Y66">
        <v>59</v>
      </c>
      <c r="Z66">
        <v>0</v>
      </c>
      <c r="AA66">
        <v>59</v>
      </c>
      <c r="AB66">
        <v>0</v>
      </c>
      <c r="AC66">
        <v>17</v>
      </c>
      <c r="AD66">
        <v>44</v>
      </c>
      <c r="AE66">
        <v>0</v>
      </c>
      <c r="AF66">
        <v>0</v>
      </c>
      <c r="AG66">
        <v>0</v>
      </c>
      <c r="AH66" t="s">
        <v>135</v>
      </c>
      <c r="AI66" s="1">
        <v>44592.437048611115</v>
      </c>
      <c r="AJ66">
        <v>274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44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2022-01-31T16:00:01Z</dcterms:created>
  <dcterms:modified xsi:type="dcterms:W3CDTF">2022-08-03T12:06:11Z</dcterms:modified>
</cp:coreProperties>
</file>