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2_Feb 2022/Pending/"/>
    </mc:Choice>
  </mc:AlternateContent>
  <xr:revisionPtr revIDLastSave="1" documentId="11_58ACF173E25687E95117A81EA15CFCC05D16EF3D" xr6:coauthVersionLast="47" xr6:coauthVersionMax="47" xr10:uidLastSave="{3E0E1F22-4485-4830-824E-DFB734971802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2" l="1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<sst xmlns="http://schemas.openxmlformats.org/spreadsheetml/2006/main" count="463" uniqueCount="169">
  <si>
    <t>Site Address:</t>
  </si>
  <si>
    <t>FAM.docvelocity-na8.net</t>
  </si>
  <si>
    <t>Report Name:</t>
  </si>
  <si>
    <t>Daily Pending Report - Analyzer TPO</t>
  </si>
  <si>
    <t>Report Type:</t>
  </si>
  <si>
    <t>Pending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</si>
  <si>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</si>
  <si>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</si>
  <si>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</si>
  <si>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</si>
  <si>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</si>
  <si>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</si>
  <si>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</si>
  <si>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</si>
  <si>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</si>
  <si>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</si>
  <si>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</si>
  <si>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</si>
  <si>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</si>
  <si>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</si>
  <si>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</si>
  <si>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Paul.Nardi@financeofamerica.com</t>
  </si>
  <si>
    <t>Workitem ID</t>
  </si>
  <si>
    <t>Workitem Type Name</t>
  </si>
  <si>
    <t>Workitem Creation Date</t>
  </si>
  <si>
    <t>Folder Identifier</t>
  </si>
  <si>
    <t>Work Context</t>
  </si>
  <si>
    <t>Folder ID</t>
  </si>
  <si>
    <t>Inbox ID</t>
  </si>
  <si>
    <t>Thread ID</t>
  </si>
  <si>
    <t>Payload Type</t>
  </si>
  <si>
    <t>Payload reference</t>
  </si>
  <si>
    <t>Overdue status</t>
  </si>
  <si>
    <t>Overdue time (in Minutes)</t>
  </si>
  <si>
    <t>Last Pass #</t>
  </si>
  <si>
    <t>Status (Pass 1 Complete, Escalated)</t>
  </si>
  <si>
    <t>Time in Queue (in Minutes)</t>
  </si>
  <si>
    <t>Work Unit Count</t>
  </si>
  <si>
    <t>Prioritized</t>
  </si>
  <si>
    <t>WI220254825</t>
  </si>
  <si>
    <t>DATA_VALIDATION</t>
  </si>
  <si>
    <t>201330014442</t>
  </si>
  <si>
    <t>Folder</t>
  </si>
  <si>
    <t>Mailitem</t>
  </si>
  <si>
    <t>MI2202556581</t>
  </si>
  <si>
    <t>PASSED 1</t>
  </si>
  <si>
    <t>WI220255487</t>
  </si>
  <si>
    <t>201100014688</t>
  </si>
  <si>
    <t>MI2202564016</t>
  </si>
  <si>
    <t>WI220255488</t>
  </si>
  <si>
    <t>MI2202564024</t>
  </si>
  <si>
    <t>WI220255489</t>
  </si>
  <si>
    <t>MI2202564010</t>
  </si>
  <si>
    <t>WI220255491</t>
  </si>
  <si>
    <t>MI2202564046</t>
  </si>
  <si>
    <t>WI220255552</t>
  </si>
  <si>
    <t>201130013313</t>
  </si>
  <si>
    <t>MI2202564782</t>
  </si>
  <si>
    <t>WI220255670</t>
  </si>
  <si>
    <t>201300021542</t>
  </si>
  <si>
    <t>MI2202565809</t>
  </si>
  <si>
    <t>WI220255697</t>
  </si>
  <si>
    <t>201340000608</t>
  </si>
  <si>
    <t>MI2202566079</t>
  </si>
  <si>
    <t>WI220256235</t>
  </si>
  <si>
    <t>201348000281</t>
  </si>
  <si>
    <t>MI2202571639</t>
  </si>
  <si>
    <t>WI220256278</t>
  </si>
  <si>
    <t>201300021427</t>
  </si>
  <si>
    <t>MI2202572143</t>
  </si>
  <si>
    <t>WI220256280</t>
  </si>
  <si>
    <t>MI2202572163</t>
  </si>
  <si>
    <t>WI220256286</t>
  </si>
  <si>
    <t>MI2202572176</t>
  </si>
  <si>
    <t>WI220256308</t>
  </si>
  <si>
    <t>201300021550</t>
  </si>
  <si>
    <t>MI2202569466</t>
  </si>
  <si>
    <t>ASSIGNED</t>
  </si>
  <si>
    <t>WI220256333</t>
  </si>
  <si>
    <t>201300021538</t>
  </si>
  <si>
    <t>MI2202572883</t>
  </si>
  <si>
    <t>WI220256350</t>
  </si>
  <si>
    <t>201130013185</t>
  </si>
  <si>
    <t>MI2202573133</t>
  </si>
  <si>
    <t>WI220256352</t>
  </si>
  <si>
    <t>201308008182</t>
  </si>
  <si>
    <t>MI2202572034</t>
  </si>
  <si>
    <t>WI220256391</t>
  </si>
  <si>
    <t>201130013320</t>
  </si>
  <si>
    <t>MI2202572817</t>
  </si>
  <si>
    <t>WI220256446</t>
  </si>
  <si>
    <t>201330005283</t>
  </si>
  <si>
    <t>MI2202574665</t>
  </si>
  <si>
    <t>WI220256474</t>
  </si>
  <si>
    <t>201300021592</t>
  </si>
  <si>
    <t>MI2202574219</t>
  </si>
  <si>
    <t>WI220256593</t>
  </si>
  <si>
    <t>201308008188</t>
  </si>
  <si>
    <t>MI2202576123</t>
  </si>
  <si>
    <t>WI220256594</t>
  </si>
  <si>
    <t>201308008156</t>
  </si>
  <si>
    <t>MI2202576471</t>
  </si>
  <si>
    <t>WI220256852</t>
  </si>
  <si>
    <t>201330005263</t>
  </si>
  <si>
    <t>MI2202579636</t>
  </si>
  <si>
    <t>WI220256853</t>
  </si>
  <si>
    <t>MI2202579635</t>
  </si>
  <si>
    <t>WI220256855</t>
  </si>
  <si>
    <t>MI2202579640</t>
  </si>
  <si>
    <t>WI220256890</t>
  </si>
  <si>
    <t>201110012499</t>
  </si>
  <si>
    <t>MI2202580339</t>
  </si>
  <si>
    <t>WI220256891</t>
  </si>
  <si>
    <t>MI2202580349</t>
  </si>
  <si>
    <t>SKIPPED</t>
  </si>
  <si>
    <t>WI220256892</t>
  </si>
  <si>
    <t>MI2202580346</t>
  </si>
  <si>
    <t>WI220256893</t>
  </si>
  <si>
    <t>MI2202580353</t>
  </si>
  <si>
    <t>WI220256894</t>
  </si>
  <si>
    <t>MI2202580355</t>
  </si>
  <si>
    <t>WI220256896</t>
  </si>
  <si>
    <t>MI2202580357</t>
  </si>
  <si>
    <t>WI220256898</t>
  </si>
  <si>
    <t>MI2202580359</t>
  </si>
  <si>
    <t>WI220258726</t>
  </si>
  <si>
    <t>201300021506</t>
  </si>
  <si>
    <t>MI2202576610</t>
  </si>
  <si>
    <t>CANCELED</t>
  </si>
  <si>
    <t>WI220258727</t>
  </si>
  <si>
    <t>201100014686</t>
  </si>
  <si>
    <t>MI2202578002</t>
  </si>
  <si>
    <t>WI220258728</t>
  </si>
  <si>
    <t>201330005304</t>
  </si>
  <si>
    <t>MI2202579205</t>
  </si>
  <si>
    <t>WI220258729</t>
  </si>
  <si>
    <t>201300021571</t>
  </si>
  <si>
    <t>MI2202579386</t>
  </si>
  <si>
    <t>WI220258730</t>
  </si>
  <si>
    <t>MI2202579628</t>
  </si>
  <si>
    <t>WI220258733</t>
  </si>
  <si>
    <t>201330005344</t>
  </si>
  <si>
    <t>MI2202580201</t>
  </si>
  <si>
    <t>WI220258734</t>
  </si>
  <si>
    <t>MI2202580213</t>
  </si>
  <si>
    <t>WI220258735</t>
  </si>
  <si>
    <t>201300021597</t>
  </si>
  <si>
    <t>MI2202580234</t>
  </si>
  <si>
    <t>WI220258918</t>
  </si>
  <si>
    <t>201308008127</t>
  </si>
  <si>
    <t>MI2202594760</t>
  </si>
  <si>
    <t>NEW</t>
  </si>
  <si>
    <t>WI220258922</t>
  </si>
  <si>
    <t>MI2202594771</t>
  </si>
  <si>
    <t>WI220258983</t>
  </si>
  <si>
    <t>201300021532</t>
  </si>
  <si>
    <t>MI2202595706</t>
  </si>
  <si>
    <t>WI220259044</t>
  </si>
  <si>
    <t>201308008094</t>
  </si>
  <si>
    <t>MI2202596567</t>
  </si>
  <si>
    <t>WI220259097</t>
  </si>
  <si>
    <t>201300021566</t>
  </si>
  <si>
    <t>MI2202596924</t>
  </si>
  <si>
    <t>WI220259105</t>
  </si>
  <si>
    <t>MI2202596968</t>
  </si>
  <si>
    <t>WI220259107</t>
  </si>
  <si>
    <t>MI2202596974</t>
  </si>
  <si>
    <t>WI220259111</t>
  </si>
  <si>
    <t>MI2202597012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</si>
</sst>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defaultRowHeight="14.25" x14ac:dyDescent="0.45"/>
  <cols>
    <col min="1" max="1" width="17.531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44614.458362627316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44593</v>
      </c>
    </row>
    <row r="10" spans="1:2" x14ac:dyDescent="0.45">
      <c r="A10" t="s">
        <v>16</v>
      </c>
      <c r="B10" s="1">
        <v>44614.458362627316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45"/>
  <cols>
    <col min="1" max="1" width="12.6640625" customWidth="1"/>
    <col min="2" max="2" width="21.06640625" customWidth="1"/>
    <col min="3" max="3" width="23.33203125" customWidth="1"/>
    <col min="4" max="4" width="15.6640625" customWidth="1"/>
    <col min="5" max="5" width="13.6640625" customWidth="1"/>
    <col min="6" max="6" width="9.19921875" customWidth="1"/>
    <col min="7" max="7" width="8.53125" customWidth="1"/>
    <col min="8" max="8" width="9.9296875" customWidth="1"/>
    <col min="9" max="9" width="13.1328125" customWidth="1"/>
    <col min="10" max="10" width="17.46484375" customWidth="1"/>
    <col min="11" max="11" width="14.86328125" customWidth="1"/>
    <col min="12" max="12" width="25.19921875" customWidth="1"/>
    <col min="13" max="13" width="10.6640625" customWidth="1"/>
    <col min="14" max="14" width="33.19921875" customWidth="1"/>
    <col min="15" max="15" width="26" customWidth="1"/>
    <col min="16" max="16" width="16.3984375" customWidth="1"/>
    <col min="17" max="17" width="10.33203125" customWidth="1"/>
  </cols>
  <sheetData>
    <row r="1" spans="1:17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</row>
    <row r="2" spans="1:17" x14ac:dyDescent="0.45">
      <c r="A2" t="s">
        <v>39</v>
      </c>
      <c r="B2" t="s">
        <v>40</v>
      </c>
      <c r="C2" s="1">
        <v>44610.549398148149</v>
      </c>
      <c r="D2" t="s">
        <v>41</v>
      </c>
      <c r="E2" t="s">
        <v>42</v>
      </c>
      <c r="F2" s="2" t="str">
        <f>HYPERLINK("capsilon://?command=openfolder&amp;siteaddress=FAM.docvelocity-na8.net&amp;folderid=FXC804E032-B684-EE6A-EBBD-AA626809B0B1","FX22027930")</f>
        <v>FX22027930</v>
      </c>
      <c r="G2" t="s">
        <v>19</v>
      </c>
      <c r="H2" t="s">
        <v>19</v>
      </c>
      <c r="I2" t="s">
        <v>43</v>
      </c>
      <c r="J2" t="s">
        <v>44</v>
      </c>
      <c r="K2" t="b">
        <v>1</v>
      </c>
      <c r="L2">
        <v>4908</v>
      </c>
      <c r="M2">
        <v>1</v>
      </c>
      <c r="N2" t="s">
        <v>45</v>
      </c>
      <c r="O2">
        <v>5628</v>
      </c>
      <c r="P2">
        <v>32</v>
      </c>
      <c r="Q2" t="b">
        <v>0</v>
      </c>
    </row>
    <row r="3" spans="1:17" x14ac:dyDescent="0.45">
      <c r="A3" t="s">
        <v>46</v>
      </c>
      <c r="B3" t="s">
        <v>40</v>
      </c>
      <c r="C3" s="1">
        <v>44610.625821759262</v>
      </c>
      <c r="D3" t="s">
        <v>47</v>
      </c>
      <c r="E3" t="s">
        <v>42</v>
      </c>
      <c r="F3" s="2" t="str">
        <f>HYPERLINK("capsilon://?command=openfolder&amp;siteaddress=FAM.docvelocity-na8.net&amp;folderid=FX565411C4-6659-9F4E-6C6B-3D1848750F95","FX22027087")</f>
        <v>FX22027087</v>
      </c>
      <c r="G3" t="s">
        <v>19</v>
      </c>
      <c r="H3" t="s">
        <v>19</v>
      </c>
      <c r="I3" t="s">
        <v>43</v>
      </c>
      <c r="J3" t="s">
        <v>48</v>
      </c>
      <c r="K3" t="b">
        <v>1</v>
      </c>
      <c r="L3">
        <v>4798</v>
      </c>
      <c r="M3">
        <v>1</v>
      </c>
      <c r="N3" t="s">
        <v>45</v>
      </c>
      <c r="O3">
        <v>5518</v>
      </c>
      <c r="P3">
        <v>28</v>
      </c>
      <c r="Q3" t="b">
        <v>0</v>
      </c>
    </row>
    <row r="4" spans="1:17" x14ac:dyDescent="0.45">
      <c r="A4" t="s">
        <v>49</v>
      </c>
      <c r="B4" t="s">
        <v>40</v>
      </c>
      <c r="C4" s="1">
        <v>44610.625983796293</v>
      </c>
      <c r="D4" t="s">
        <v>47</v>
      </c>
      <c r="E4" t="s">
        <v>42</v>
      </c>
      <c r="F4" s="2" t="str">
        <f>HYPERLINK("capsilon://?command=openfolder&amp;siteaddress=FAM.docvelocity-na8.net&amp;folderid=FX565411C4-6659-9F4E-6C6B-3D1848750F95","FX22027087")</f>
        <v>FX22027087</v>
      </c>
      <c r="G4" t="s">
        <v>19</v>
      </c>
      <c r="H4" t="s">
        <v>19</v>
      </c>
      <c r="I4" t="s">
        <v>43</v>
      </c>
      <c r="J4" t="s">
        <v>50</v>
      </c>
      <c r="K4" t="b">
        <v>1</v>
      </c>
      <c r="L4">
        <v>4798</v>
      </c>
      <c r="M4">
        <v>1</v>
      </c>
      <c r="N4" t="s">
        <v>45</v>
      </c>
      <c r="O4">
        <v>5518</v>
      </c>
      <c r="P4">
        <v>28</v>
      </c>
      <c r="Q4" t="b">
        <v>0</v>
      </c>
    </row>
    <row r="5" spans="1:17" x14ac:dyDescent="0.45">
      <c r="A5" t="s">
        <v>51</v>
      </c>
      <c r="B5" t="s">
        <v>40</v>
      </c>
      <c r="C5" s="1">
        <v>44610.626192129632</v>
      </c>
      <c r="D5" t="s">
        <v>47</v>
      </c>
      <c r="E5" t="s">
        <v>42</v>
      </c>
      <c r="F5" s="2" t="str">
        <f>HYPERLINK("capsilon://?command=openfolder&amp;siteaddress=FAM.docvelocity-na8.net&amp;folderid=FX565411C4-6659-9F4E-6C6B-3D1848750F95","FX22027087")</f>
        <v>FX22027087</v>
      </c>
      <c r="G5" t="s">
        <v>19</v>
      </c>
      <c r="H5" t="s">
        <v>19</v>
      </c>
      <c r="I5" t="s">
        <v>43</v>
      </c>
      <c r="J5" t="s">
        <v>52</v>
      </c>
      <c r="K5" t="b">
        <v>1</v>
      </c>
      <c r="L5">
        <v>4798</v>
      </c>
      <c r="M5">
        <v>1</v>
      </c>
      <c r="N5" t="s">
        <v>45</v>
      </c>
      <c r="O5">
        <v>5518</v>
      </c>
      <c r="P5">
        <v>44</v>
      </c>
      <c r="Q5" t="b">
        <v>0</v>
      </c>
    </row>
    <row r="6" spans="1:17" x14ac:dyDescent="0.45">
      <c r="A6" t="s">
        <v>53</v>
      </c>
      <c r="B6" t="s">
        <v>40</v>
      </c>
      <c r="C6" s="1">
        <v>44610.62667824074</v>
      </c>
      <c r="D6" t="s">
        <v>47</v>
      </c>
      <c r="E6" t="s">
        <v>42</v>
      </c>
      <c r="F6" s="2" t="str">
        <f>HYPERLINK("capsilon://?command=openfolder&amp;siteaddress=FAM.docvelocity-na8.net&amp;folderid=FX565411C4-6659-9F4E-6C6B-3D1848750F95","FX22027087")</f>
        <v>FX22027087</v>
      </c>
      <c r="G6" t="s">
        <v>19</v>
      </c>
      <c r="H6" t="s">
        <v>19</v>
      </c>
      <c r="I6" t="s">
        <v>43</v>
      </c>
      <c r="J6" t="s">
        <v>54</v>
      </c>
      <c r="K6" t="b">
        <v>1</v>
      </c>
      <c r="L6">
        <v>4797</v>
      </c>
      <c r="M6">
        <v>1</v>
      </c>
      <c r="N6" t="s">
        <v>45</v>
      </c>
      <c r="O6">
        <v>5517</v>
      </c>
      <c r="P6">
        <v>44</v>
      </c>
      <c r="Q6" t="b">
        <v>0</v>
      </c>
    </row>
    <row r="7" spans="1:17" x14ac:dyDescent="0.45">
      <c r="A7" t="s">
        <v>55</v>
      </c>
      <c r="B7" t="s">
        <v>40</v>
      </c>
      <c r="C7" s="1">
        <v>44610.634884259256</v>
      </c>
      <c r="D7" t="s">
        <v>56</v>
      </c>
      <c r="E7" t="s">
        <v>42</v>
      </c>
      <c r="F7" s="2" t="str">
        <f>HYPERLINK("capsilon://?command=openfolder&amp;siteaddress=FAM.docvelocity-na8.net&amp;folderid=FX1A27D975-6DBE-CA40-32A8-C8A1BDFD435D","FX22027922")</f>
        <v>FX22027922</v>
      </c>
      <c r="G7" t="s">
        <v>19</v>
      </c>
      <c r="H7" t="s">
        <v>19</v>
      </c>
      <c r="I7" t="s">
        <v>43</v>
      </c>
      <c r="J7" t="s">
        <v>57</v>
      </c>
      <c r="K7" t="b">
        <v>1</v>
      </c>
      <c r="L7">
        <v>4785</v>
      </c>
      <c r="M7">
        <v>1</v>
      </c>
      <c r="N7" t="s">
        <v>45</v>
      </c>
      <c r="O7">
        <v>5505</v>
      </c>
      <c r="P7">
        <v>30</v>
      </c>
      <c r="Q7" t="b">
        <v>0</v>
      </c>
    </row>
    <row r="8" spans="1:17" x14ac:dyDescent="0.45">
      <c r="A8" t="s">
        <v>58</v>
      </c>
      <c r="B8" t="s">
        <v>40</v>
      </c>
      <c r="C8" s="1">
        <v>44610.646249999998</v>
      </c>
      <c r="D8" t="s">
        <v>59</v>
      </c>
      <c r="E8" t="s">
        <v>42</v>
      </c>
      <c r="F8" s="2" t="str">
        <f>HYPERLINK("capsilon://?command=openfolder&amp;siteaddress=FAM.docvelocity-na8.net&amp;folderid=FX3ADE9C17-00E1-FA5F-2DD8-FE67D43F39DE","FX22028107")</f>
        <v>FX22028107</v>
      </c>
      <c r="G8" t="s">
        <v>19</v>
      </c>
      <c r="H8" t="s">
        <v>19</v>
      </c>
      <c r="I8" t="s">
        <v>43</v>
      </c>
      <c r="J8" t="s">
        <v>60</v>
      </c>
      <c r="K8" t="b">
        <v>1</v>
      </c>
      <c r="L8">
        <v>4769</v>
      </c>
      <c r="M8">
        <v>1</v>
      </c>
      <c r="N8" t="s">
        <v>45</v>
      </c>
      <c r="O8">
        <v>5489</v>
      </c>
      <c r="P8">
        <v>30</v>
      </c>
      <c r="Q8" t="b">
        <v>0</v>
      </c>
    </row>
    <row r="9" spans="1:17" x14ac:dyDescent="0.45">
      <c r="A9" t="s">
        <v>61</v>
      </c>
      <c r="B9" t="s">
        <v>40</v>
      </c>
      <c r="C9" s="1">
        <v>44610.649409722224</v>
      </c>
      <c r="D9" t="s">
        <v>62</v>
      </c>
      <c r="E9" t="s">
        <v>42</v>
      </c>
      <c r="F9" s="2" t="str">
        <f>HYPERLINK("capsilon://?command=openfolder&amp;siteaddress=FAM.docvelocity-na8.net&amp;folderid=FXE7715D43-73DB-422B-EE97-139B7BA94D7A","FX22026199")</f>
        <v>FX22026199</v>
      </c>
      <c r="G9" t="s">
        <v>19</v>
      </c>
      <c r="H9" t="s">
        <v>19</v>
      </c>
      <c r="I9" t="s">
        <v>43</v>
      </c>
      <c r="J9" t="s">
        <v>63</v>
      </c>
      <c r="K9" t="b">
        <v>1</v>
      </c>
      <c r="L9">
        <v>4764</v>
      </c>
      <c r="M9">
        <v>1</v>
      </c>
      <c r="N9" t="s">
        <v>45</v>
      </c>
      <c r="O9">
        <v>5484</v>
      </c>
      <c r="P9">
        <v>30</v>
      </c>
      <c r="Q9" t="b">
        <v>0</v>
      </c>
    </row>
    <row r="10" spans="1:17" x14ac:dyDescent="0.45">
      <c r="A10" t="s">
        <v>64</v>
      </c>
      <c r="B10" t="s">
        <v>40</v>
      </c>
      <c r="C10" s="1">
        <v>44610.71607638889</v>
      </c>
      <c r="D10" t="s">
        <v>65</v>
      </c>
      <c r="E10" t="s">
        <v>42</v>
      </c>
      <c r="F10" s="2" t="str">
        <f>HYPERLINK("capsilon://?command=openfolder&amp;siteaddress=FAM.docvelocity-na8.net&amp;folderid=FX0F5FB53E-03B0-32F6-B2F9-A8C57EBE7451","FX22018459")</f>
        <v>FX22018459</v>
      </c>
      <c r="G10" t="s">
        <v>19</v>
      </c>
      <c r="H10" t="s">
        <v>19</v>
      </c>
      <c r="I10" t="s">
        <v>43</v>
      </c>
      <c r="J10" t="s">
        <v>66</v>
      </c>
      <c r="K10" t="b">
        <v>1</v>
      </c>
      <c r="L10">
        <v>4668</v>
      </c>
      <c r="M10">
        <v>1</v>
      </c>
      <c r="N10" t="s">
        <v>45</v>
      </c>
      <c r="O10">
        <v>5388</v>
      </c>
      <c r="P10">
        <v>38</v>
      </c>
      <c r="Q10" t="b">
        <v>0</v>
      </c>
    </row>
    <row r="11" spans="1:17" x14ac:dyDescent="0.45">
      <c r="A11" t="s">
        <v>67</v>
      </c>
      <c r="B11" t="s">
        <v>40</v>
      </c>
      <c r="C11" s="1">
        <v>44610.723032407404</v>
      </c>
      <c r="D11" t="s">
        <v>68</v>
      </c>
      <c r="E11" t="s">
        <v>42</v>
      </c>
      <c r="F11" s="2" t="str">
        <f>HYPERLINK("capsilon://?command=openfolder&amp;siteaddress=FAM.docvelocity-na8.net&amp;folderid=FX0EBA931C-2DB0-5172-CA32-9579ED3C1D7B","FX22025512")</f>
        <v>FX22025512</v>
      </c>
      <c r="G11" t="s">
        <v>19</v>
      </c>
      <c r="H11" t="s">
        <v>19</v>
      </c>
      <c r="I11" t="s">
        <v>43</v>
      </c>
      <c r="J11" t="s">
        <v>69</v>
      </c>
      <c r="K11" t="b">
        <v>1</v>
      </c>
      <c r="L11">
        <v>4658</v>
      </c>
      <c r="M11">
        <v>1</v>
      </c>
      <c r="N11" t="s">
        <v>45</v>
      </c>
      <c r="O11">
        <v>5378</v>
      </c>
      <c r="P11">
        <v>38</v>
      </c>
      <c r="Q11" t="b">
        <v>0</v>
      </c>
    </row>
    <row r="12" spans="1:17" x14ac:dyDescent="0.45">
      <c r="A12" t="s">
        <v>70</v>
      </c>
      <c r="B12" t="s">
        <v>40</v>
      </c>
      <c r="C12" s="1">
        <v>44610.723460648151</v>
      </c>
      <c r="D12" t="s">
        <v>68</v>
      </c>
      <c r="E12" t="s">
        <v>42</v>
      </c>
      <c r="F12" s="2" t="str">
        <f>HYPERLINK("capsilon://?command=openfolder&amp;siteaddress=FAM.docvelocity-na8.net&amp;folderid=FX0EBA931C-2DB0-5172-CA32-9579ED3C1D7B","FX22025512")</f>
        <v>FX22025512</v>
      </c>
      <c r="G12" t="s">
        <v>19</v>
      </c>
      <c r="H12" t="s">
        <v>19</v>
      </c>
      <c r="I12" t="s">
        <v>43</v>
      </c>
      <c r="J12" t="s">
        <v>71</v>
      </c>
      <c r="K12" t="b">
        <v>1</v>
      </c>
      <c r="L12">
        <v>4658</v>
      </c>
      <c r="M12">
        <v>1</v>
      </c>
      <c r="N12" t="s">
        <v>45</v>
      </c>
      <c r="O12">
        <v>5378</v>
      </c>
      <c r="P12">
        <v>28</v>
      </c>
      <c r="Q12" t="b">
        <v>0</v>
      </c>
    </row>
    <row r="13" spans="1:17" x14ac:dyDescent="0.45">
      <c r="A13" t="s">
        <v>72</v>
      </c>
      <c r="B13" t="s">
        <v>40</v>
      </c>
      <c r="C13" s="1">
        <v>44610.724004629628</v>
      </c>
      <c r="D13" t="s">
        <v>68</v>
      </c>
      <c r="E13" t="s">
        <v>42</v>
      </c>
      <c r="F13" s="2" t="str">
        <f>HYPERLINK("capsilon://?command=openfolder&amp;siteaddress=FAM.docvelocity-na8.net&amp;folderid=FX0EBA931C-2DB0-5172-CA32-9579ED3C1D7B","FX22025512")</f>
        <v>FX22025512</v>
      </c>
      <c r="G13" t="s">
        <v>19</v>
      </c>
      <c r="H13" t="s">
        <v>19</v>
      </c>
      <c r="I13" t="s">
        <v>43</v>
      </c>
      <c r="J13" t="s">
        <v>73</v>
      </c>
      <c r="K13" t="b">
        <v>1</v>
      </c>
      <c r="L13">
        <v>4657</v>
      </c>
      <c r="M13">
        <v>1</v>
      </c>
      <c r="N13" t="s">
        <v>45</v>
      </c>
      <c r="O13">
        <v>5377</v>
      </c>
      <c r="P13">
        <v>28</v>
      </c>
      <c r="Q13" t="b">
        <v>0</v>
      </c>
    </row>
    <row r="14" spans="1:17" x14ac:dyDescent="0.45">
      <c r="A14" t="s">
        <v>74</v>
      </c>
      <c r="B14" t="s">
        <v>40</v>
      </c>
      <c r="C14" s="1">
        <v>44610.727916666663</v>
      </c>
      <c r="D14" t="s">
        <v>75</v>
      </c>
      <c r="E14" t="s">
        <v>42</v>
      </c>
      <c r="F14" s="2" t="str">
        <f>HYPERLINK("capsilon://?command=openfolder&amp;siteaddress=FAM.docvelocity-na8.net&amp;folderid=FX81D94135-0575-EEE7-BAF5-EAB701EE669D","FX22028297")</f>
        <v>FX22028297</v>
      </c>
      <c r="G14" t="s">
        <v>19</v>
      </c>
      <c r="H14" t="s">
        <v>19</v>
      </c>
      <c r="I14" t="s">
        <v>43</v>
      </c>
      <c r="J14" t="s">
        <v>76</v>
      </c>
      <c r="K14" t="b">
        <v>1</v>
      </c>
      <c r="L14">
        <v>4651</v>
      </c>
      <c r="M14">
        <v>1</v>
      </c>
      <c r="N14" t="s">
        <v>77</v>
      </c>
      <c r="O14">
        <v>5371</v>
      </c>
      <c r="P14">
        <v>312</v>
      </c>
      <c r="Q14" t="b">
        <v>1</v>
      </c>
    </row>
    <row r="15" spans="1:17" x14ac:dyDescent="0.45">
      <c r="A15" t="s">
        <v>78</v>
      </c>
      <c r="B15" t="s">
        <v>40</v>
      </c>
      <c r="C15" s="1">
        <v>44610.732199074075</v>
      </c>
      <c r="D15" t="s">
        <v>79</v>
      </c>
      <c r="E15" t="s">
        <v>42</v>
      </c>
      <c r="F15" s="2" t="str">
        <f>HYPERLINK("capsilon://?command=openfolder&amp;siteaddress=FAM.docvelocity-na8.net&amp;folderid=FX7A3F8872-3B4B-E78F-EF31-E6B7A40AE645","FX22027919")</f>
        <v>FX22027919</v>
      </c>
      <c r="G15" t="s">
        <v>19</v>
      </c>
      <c r="H15" t="s">
        <v>19</v>
      </c>
      <c r="I15" t="s">
        <v>43</v>
      </c>
      <c r="J15" t="s">
        <v>80</v>
      </c>
      <c r="K15" t="b">
        <v>1</v>
      </c>
      <c r="L15">
        <v>4645</v>
      </c>
      <c r="M15">
        <v>1</v>
      </c>
      <c r="N15" t="s">
        <v>45</v>
      </c>
      <c r="O15">
        <v>5365</v>
      </c>
      <c r="P15">
        <v>33</v>
      </c>
      <c r="Q15" t="b">
        <v>0</v>
      </c>
    </row>
    <row r="16" spans="1:17" x14ac:dyDescent="0.45">
      <c r="A16" t="s">
        <v>81</v>
      </c>
      <c r="B16" t="s">
        <v>40</v>
      </c>
      <c r="C16" s="1">
        <v>44610.736828703702</v>
      </c>
      <c r="D16" t="s">
        <v>82</v>
      </c>
      <c r="E16" t="s">
        <v>42</v>
      </c>
      <c r="F16" s="2" t="str">
        <f>HYPERLINK("capsilon://?command=openfolder&amp;siteaddress=FAM.docvelocity-na8.net&amp;folderid=FX0743823E-8EE9-0A96-43EC-74BF78E77057","FX220112977")</f>
        <v>FX220112977</v>
      </c>
      <c r="G16" t="s">
        <v>19</v>
      </c>
      <c r="H16" t="s">
        <v>19</v>
      </c>
      <c r="I16" t="s">
        <v>43</v>
      </c>
      <c r="J16" t="s">
        <v>83</v>
      </c>
      <c r="K16" t="b">
        <v>1</v>
      </c>
      <c r="L16">
        <v>4639</v>
      </c>
      <c r="M16">
        <v>1</v>
      </c>
      <c r="N16" t="s">
        <v>45</v>
      </c>
      <c r="O16">
        <v>5359</v>
      </c>
      <c r="P16">
        <v>292</v>
      </c>
      <c r="Q16" t="b">
        <v>0</v>
      </c>
    </row>
    <row r="17" spans="1:17" x14ac:dyDescent="0.45">
      <c r="A17" t="s">
        <v>84</v>
      </c>
      <c r="B17" t="s">
        <v>40</v>
      </c>
      <c r="C17" s="1">
        <v>44610.738958333335</v>
      </c>
      <c r="D17" t="s">
        <v>85</v>
      </c>
      <c r="E17" t="s">
        <v>42</v>
      </c>
      <c r="F17" s="2" t="str">
        <f>HYPERLINK("capsilon://?command=openfolder&amp;siteaddress=FAM.docvelocity-na8.net&amp;folderid=FXCA03CBEE-514A-C0C2-B95F-77D8FF099C9E","FX22027289")</f>
        <v>FX22027289</v>
      </c>
      <c r="G17" t="s">
        <v>19</v>
      </c>
      <c r="H17" t="s">
        <v>19</v>
      </c>
      <c r="I17" t="s">
        <v>43</v>
      </c>
      <c r="J17" t="s">
        <v>86</v>
      </c>
      <c r="K17" t="b">
        <v>1</v>
      </c>
      <c r="L17">
        <v>4635</v>
      </c>
      <c r="M17">
        <v>1</v>
      </c>
      <c r="N17" t="s">
        <v>45</v>
      </c>
      <c r="O17">
        <v>5355</v>
      </c>
      <c r="P17">
        <v>369</v>
      </c>
      <c r="Q17" t="b">
        <v>1</v>
      </c>
    </row>
    <row r="18" spans="1:17" x14ac:dyDescent="0.45">
      <c r="A18" t="s">
        <v>87</v>
      </c>
      <c r="B18" t="s">
        <v>40</v>
      </c>
      <c r="C18" s="1">
        <v>44610.742326388892</v>
      </c>
      <c r="D18" t="s">
        <v>88</v>
      </c>
      <c r="E18" t="s">
        <v>42</v>
      </c>
      <c r="F18" s="2" t="str">
        <f>HYPERLINK("capsilon://?command=openfolder&amp;siteaddress=FAM.docvelocity-na8.net&amp;folderid=FX73B568AB-05F2-F25E-AD3B-CEE8F4CDFBF6","FX22028602")</f>
        <v>FX22028602</v>
      </c>
      <c r="G18" t="s">
        <v>19</v>
      </c>
      <c r="H18" t="s">
        <v>19</v>
      </c>
      <c r="I18" t="s">
        <v>43</v>
      </c>
      <c r="J18" t="s">
        <v>89</v>
      </c>
      <c r="K18" t="b">
        <v>1</v>
      </c>
      <c r="L18">
        <v>4631</v>
      </c>
      <c r="M18">
        <v>1</v>
      </c>
      <c r="N18" t="s">
        <v>45</v>
      </c>
      <c r="O18">
        <v>5351</v>
      </c>
      <c r="P18">
        <v>212</v>
      </c>
      <c r="Q18" t="b">
        <v>1</v>
      </c>
    </row>
    <row r="19" spans="1:17" x14ac:dyDescent="0.45">
      <c r="A19" t="s">
        <v>90</v>
      </c>
      <c r="B19" t="s">
        <v>40</v>
      </c>
      <c r="C19" s="1">
        <v>44610.758009259262</v>
      </c>
      <c r="D19" t="s">
        <v>91</v>
      </c>
      <c r="E19" t="s">
        <v>42</v>
      </c>
      <c r="F19" s="2" t="str">
        <f>HYPERLINK("capsilon://?command=openfolder&amp;siteaddress=FAM.docvelocity-na8.net&amp;folderid=FXE6FEC12F-FD6D-657F-1113-9D262BB6F66E","FX22027237")</f>
        <v>FX22027237</v>
      </c>
      <c r="G19" t="s">
        <v>19</v>
      </c>
      <c r="H19" t="s">
        <v>19</v>
      </c>
      <c r="I19" t="s">
        <v>43</v>
      </c>
      <c r="J19" t="s">
        <v>92</v>
      </c>
      <c r="K19" t="b">
        <v>1</v>
      </c>
      <c r="L19">
        <v>4608</v>
      </c>
      <c r="M19">
        <v>1</v>
      </c>
      <c r="N19" t="s">
        <v>45</v>
      </c>
      <c r="O19">
        <v>5328</v>
      </c>
      <c r="P19">
        <v>30</v>
      </c>
      <c r="Q19" t="b">
        <v>0</v>
      </c>
    </row>
    <row r="20" spans="1:17" x14ac:dyDescent="0.45">
      <c r="A20" t="s">
        <v>93</v>
      </c>
      <c r="B20" t="s">
        <v>40</v>
      </c>
      <c r="C20" s="1">
        <v>44610.770787037036</v>
      </c>
      <c r="D20" t="s">
        <v>94</v>
      </c>
      <c r="E20" t="s">
        <v>42</v>
      </c>
      <c r="F20" s="2" t="str">
        <f>HYPERLINK("capsilon://?command=openfolder&amp;siteaddress=FAM.docvelocity-na8.net&amp;folderid=FXD12B136E-AC25-F550-06DD-F60178B71830","FX22028893")</f>
        <v>FX22028893</v>
      </c>
      <c r="G20" t="s">
        <v>19</v>
      </c>
      <c r="H20" t="s">
        <v>19</v>
      </c>
      <c r="I20" t="s">
        <v>43</v>
      </c>
      <c r="J20" t="s">
        <v>95</v>
      </c>
      <c r="K20" t="b">
        <v>1</v>
      </c>
      <c r="L20">
        <v>4590</v>
      </c>
      <c r="M20">
        <v>1</v>
      </c>
      <c r="N20" t="s">
        <v>45</v>
      </c>
      <c r="O20">
        <v>5310</v>
      </c>
      <c r="P20">
        <v>128</v>
      </c>
      <c r="Q20" t="b">
        <v>1</v>
      </c>
    </row>
    <row r="21" spans="1:17" x14ac:dyDescent="0.45">
      <c r="A21" t="s">
        <v>96</v>
      </c>
      <c r="B21" t="s">
        <v>40</v>
      </c>
      <c r="C21" s="1">
        <v>44610.789965277778</v>
      </c>
      <c r="D21" t="s">
        <v>97</v>
      </c>
      <c r="E21" t="s">
        <v>42</v>
      </c>
      <c r="F21" s="2" t="str">
        <f>HYPERLINK("capsilon://?command=openfolder&amp;siteaddress=FAM.docvelocity-na8.net&amp;folderid=FXAE3F5E47-5C59-F353-BD8B-85EAB67ACF9B","FX22027728")</f>
        <v>FX22027728</v>
      </c>
      <c r="G21" t="s">
        <v>19</v>
      </c>
      <c r="H21" t="s">
        <v>19</v>
      </c>
      <c r="I21" t="s">
        <v>43</v>
      </c>
      <c r="J21" t="s">
        <v>98</v>
      </c>
      <c r="K21" t="b">
        <v>1</v>
      </c>
      <c r="L21">
        <v>4562</v>
      </c>
      <c r="M21">
        <v>1</v>
      </c>
      <c r="N21" t="s">
        <v>45</v>
      </c>
      <c r="O21">
        <v>5282</v>
      </c>
      <c r="P21">
        <v>528</v>
      </c>
      <c r="Q21" t="b">
        <v>1</v>
      </c>
    </row>
    <row r="22" spans="1:17" x14ac:dyDescent="0.45">
      <c r="A22" t="s">
        <v>99</v>
      </c>
      <c r="B22" t="s">
        <v>40</v>
      </c>
      <c r="C22" s="1">
        <v>44610.790046296293</v>
      </c>
      <c r="D22" t="s">
        <v>100</v>
      </c>
      <c r="E22" t="s">
        <v>42</v>
      </c>
      <c r="F22" s="2" t="str">
        <f>HYPERLINK("capsilon://?command=openfolder&amp;siteaddress=FAM.docvelocity-na8.net&amp;folderid=FXCC0341A0-58B3-9D29-35AF-5FFDA43B3439","FX22023424")</f>
        <v>FX22023424</v>
      </c>
      <c r="G22" t="s">
        <v>19</v>
      </c>
      <c r="H22" t="s">
        <v>19</v>
      </c>
      <c r="I22" t="s">
        <v>43</v>
      </c>
      <c r="J22" t="s">
        <v>101</v>
      </c>
      <c r="K22" t="b">
        <v>1</v>
      </c>
      <c r="L22">
        <v>4562</v>
      </c>
      <c r="M22">
        <v>1</v>
      </c>
      <c r="N22" t="s">
        <v>45</v>
      </c>
      <c r="O22">
        <v>5282</v>
      </c>
      <c r="P22">
        <v>56</v>
      </c>
      <c r="Q22" t="b">
        <v>1</v>
      </c>
    </row>
    <row r="23" spans="1:17" x14ac:dyDescent="0.45">
      <c r="A23" t="s">
        <v>102</v>
      </c>
      <c r="B23" t="s">
        <v>40</v>
      </c>
      <c r="C23" s="1">
        <v>44610.870173611111</v>
      </c>
      <c r="D23" t="s">
        <v>103</v>
      </c>
      <c r="E23" t="s">
        <v>42</v>
      </c>
      <c r="F23" s="2" t="str">
        <f>HYPERLINK("capsilon://?command=openfolder&amp;siteaddress=FAM.docvelocity-na8.net&amp;folderid=FX1F8B41AA-4AC8-0169-78D8-FC1CEA5F9B76","FX22026604")</f>
        <v>FX22026604</v>
      </c>
      <c r="G23" t="s">
        <v>19</v>
      </c>
      <c r="H23" t="s">
        <v>19</v>
      </c>
      <c r="I23" t="s">
        <v>43</v>
      </c>
      <c r="J23" t="s">
        <v>104</v>
      </c>
      <c r="K23" t="b">
        <v>1</v>
      </c>
      <c r="L23">
        <v>4446</v>
      </c>
      <c r="M23">
        <v>1</v>
      </c>
      <c r="N23" t="s">
        <v>45</v>
      </c>
      <c r="O23">
        <v>5166</v>
      </c>
      <c r="P23">
        <v>28</v>
      </c>
      <c r="Q23" t="b">
        <v>0</v>
      </c>
    </row>
    <row r="24" spans="1:17" x14ac:dyDescent="0.45">
      <c r="A24" t="s">
        <v>105</v>
      </c>
      <c r="B24" t="s">
        <v>40</v>
      </c>
      <c r="C24" s="1">
        <v>44610.870625000003</v>
      </c>
      <c r="D24" t="s">
        <v>103</v>
      </c>
      <c r="E24" t="s">
        <v>42</v>
      </c>
      <c r="F24" s="2" t="str">
        <f>HYPERLINK("capsilon://?command=openfolder&amp;siteaddress=FAM.docvelocity-na8.net&amp;folderid=FX1F8B41AA-4AC8-0169-78D8-FC1CEA5F9B76","FX22026604")</f>
        <v>FX22026604</v>
      </c>
      <c r="G24" t="s">
        <v>19</v>
      </c>
      <c r="H24" t="s">
        <v>19</v>
      </c>
      <c r="I24" t="s">
        <v>43</v>
      </c>
      <c r="J24" t="s">
        <v>106</v>
      </c>
      <c r="K24" t="b">
        <v>1</v>
      </c>
      <c r="L24">
        <v>4446</v>
      </c>
      <c r="M24">
        <v>1</v>
      </c>
      <c r="N24" t="s">
        <v>45</v>
      </c>
      <c r="O24">
        <v>5166</v>
      </c>
      <c r="P24">
        <v>32</v>
      </c>
      <c r="Q24" t="b">
        <v>0</v>
      </c>
    </row>
    <row r="25" spans="1:17" x14ac:dyDescent="0.45">
      <c r="A25" t="s">
        <v>107</v>
      </c>
      <c r="B25" t="s">
        <v>40</v>
      </c>
      <c r="C25" s="1">
        <v>44610.871319444443</v>
      </c>
      <c r="D25" t="s">
        <v>103</v>
      </c>
      <c r="E25" t="s">
        <v>42</v>
      </c>
      <c r="F25" s="2" t="str">
        <f>HYPERLINK("capsilon://?command=openfolder&amp;siteaddress=FAM.docvelocity-na8.net&amp;folderid=FX1F8B41AA-4AC8-0169-78D8-FC1CEA5F9B76","FX22026604")</f>
        <v>FX22026604</v>
      </c>
      <c r="G25" t="s">
        <v>19</v>
      </c>
      <c r="H25" t="s">
        <v>19</v>
      </c>
      <c r="I25" t="s">
        <v>43</v>
      </c>
      <c r="J25" t="s">
        <v>108</v>
      </c>
      <c r="K25" t="b">
        <v>1</v>
      </c>
      <c r="L25">
        <v>4445</v>
      </c>
      <c r="M25">
        <v>1</v>
      </c>
      <c r="N25" t="s">
        <v>45</v>
      </c>
      <c r="O25">
        <v>5165</v>
      </c>
      <c r="P25">
        <v>32</v>
      </c>
      <c r="Q25" t="b">
        <v>0</v>
      </c>
    </row>
    <row r="26" spans="1:17" x14ac:dyDescent="0.45">
      <c r="A26" t="s">
        <v>109</v>
      </c>
      <c r="B26" t="s">
        <v>40</v>
      </c>
      <c r="C26" s="1">
        <v>44610.911898148152</v>
      </c>
      <c r="D26" t="s">
        <v>110</v>
      </c>
      <c r="E26" t="s">
        <v>42</v>
      </c>
      <c r="F26" s="2" t="str">
        <f t="shared" ref="F26:F32" si="0">HYPERLINK("capsilon://?command=openfolder&amp;siteaddress=FAM.docvelocity-na8.net&amp;folderid=FX0A5EF9D3-0DED-A5CF-EC08-4A62945C1C7F","FX22028469")</f>
        <v>FX22028469</v>
      </c>
      <c r="G26" t="s">
        <v>19</v>
      </c>
      <c r="H26" t="s">
        <v>19</v>
      </c>
      <c r="I26" t="s">
        <v>43</v>
      </c>
      <c r="J26" t="s">
        <v>111</v>
      </c>
      <c r="K26" t="b">
        <v>1</v>
      </c>
      <c r="L26">
        <v>4386</v>
      </c>
      <c r="M26">
        <v>1</v>
      </c>
      <c r="N26" t="s">
        <v>45</v>
      </c>
      <c r="O26">
        <v>5106</v>
      </c>
      <c r="P26">
        <v>28</v>
      </c>
      <c r="Q26" t="b">
        <v>0</v>
      </c>
    </row>
    <row r="27" spans="1:17" x14ac:dyDescent="0.45">
      <c r="A27" t="s">
        <v>112</v>
      </c>
      <c r="B27" t="s">
        <v>40</v>
      </c>
      <c r="C27" s="1">
        <v>44610.912731481483</v>
      </c>
      <c r="D27" t="s">
        <v>110</v>
      </c>
      <c r="E27" t="s">
        <v>42</v>
      </c>
      <c r="F27" s="2" t="str">
        <f t="shared" si="0"/>
        <v>FX22028469</v>
      </c>
      <c r="G27" t="s">
        <v>19</v>
      </c>
      <c r="H27" t="s">
        <v>19</v>
      </c>
      <c r="I27" t="s">
        <v>43</v>
      </c>
      <c r="J27" t="s">
        <v>113</v>
      </c>
      <c r="K27" t="b">
        <v>1</v>
      </c>
      <c r="L27">
        <v>4385</v>
      </c>
      <c r="M27">
        <v>0</v>
      </c>
      <c r="N27" t="s">
        <v>114</v>
      </c>
      <c r="O27">
        <v>5105</v>
      </c>
      <c r="P27">
        <v>28</v>
      </c>
      <c r="Q27" t="b">
        <v>0</v>
      </c>
    </row>
    <row r="28" spans="1:17" x14ac:dyDescent="0.45">
      <c r="A28" t="s">
        <v>115</v>
      </c>
      <c r="B28" t="s">
        <v>40</v>
      </c>
      <c r="C28" s="1">
        <v>44610.913043981483</v>
      </c>
      <c r="D28" t="s">
        <v>110</v>
      </c>
      <c r="E28" t="s">
        <v>42</v>
      </c>
      <c r="F28" s="2" t="str">
        <f t="shared" si="0"/>
        <v>FX22028469</v>
      </c>
      <c r="G28" t="s">
        <v>19</v>
      </c>
      <c r="H28" t="s">
        <v>19</v>
      </c>
      <c r="I28" t="s">
        <v>43</v>
      </c>
      <c r="J28" t="s">
        <v>116</v>
      </c>
      <c r="K28" t="b">
        <v>1</v>
      </c>
      <c r="L28">
        <v>4385</v>
      </c>
      <c r="M28">
        <v>0</v>
      </c>
      <c r="N28" t="s">
        <v>114</v>
      </c>
      <c r="O28">
        <v>5105</v>
      </c>
      <c r="P28">
        <v>59</v>
      </c>
      <c r="Q28" t="b">
        <v>0</v>
      </c>
    </row>
    <row r="29" spans="1:17" x14ac:dyDescent="0.45">
      <c r="A29" t="s">
        <v>117</v>
      </c>
      <c r="B29" t="s">
        <v>40</v>
      </c>
      <c r="C29" s="1">
        <v>44610.913101851853</v>
      </c>
      <c r="D29" t="s">
        <v>110</v>
      </c>
      <c r="E29" t="s">
        <v>42</v>
      </c>
      <c r="F29" s="2" t="str">
        <f t="shared" si="0"/>
        <v>FX22028469</v>
      </c>
      <c r="G29" t="s">
        <v>19</v>
      </c>
      <c r="H29" t="s">
        <v>19</v>
      </c>
      <c r="I29" t="s">
        <v>43</v>
      </c>
      <c r="J29" t="s">
        <v>118</v>
      </c>
      <c r="K29" t="b">
        <v>1</v>
      </c>
      <c r="L29">
        <v>4385</v>
      </c>
      <c r="M29">
        <v>0</v>
      </c>
      <c r="N29" t="s">
        <v>114</v>
      </c>
      <c r="O29">
        <v>5105</v>
      </c>
      <c r="P29">
        <v>28</v>
      </c>
      <c r="Q29" t="b">
        <v>0</v>
      </c>
    </row>
    <row r="30" spans="1:17" x14ac:dyDescent="0.45">
      <c r="A30" t="s">
        <v>119</v>
      </c>
      <c r="B30" t="s">
        <v>40</v>
      </c>
      <c r="C30" s="1">
        <v>44610.913854166669</v>
      </c>
      <c r="D30" t="s">
        <v>110</v>
      </c>
      <c r="E30" t="s">
        <v>42</v>
      </c>
      <c r="F30" s="2" t="str">
        <f t="shared" si="0"/>
        <v>FX22028469</v>
      </c>
      <c r="G30" t="s">
        <v>19</v>
      </c>
      <c r="H30" t="s">
        <v>19</v>
      </c>
      <c r="I30" t="s">
        <v>43</v>
      </c>
      <c r="J30" t="s">
        <v>120</v>
      </c>
      <c r="K30" t="b">
        <v>1</v>
      </c>
      <c r="L30">
        <v>4384</v>
      </c>
      <c r="M30">
        <v>0</v>
      </c>
      <c r="N30" t="s">
        <v>114</v>
      </c>
      <c r="O30">
        <v>5104</v>
      </c>
      <c r="P30">
        <v>32</v>
      </c>
      <c r="Q30" t="b">
        <v>0</v>
      </c>
    </row>
    <row r="31" spans="1:17" x14ac:dyDescent="0.45">
      <c r="A31" t="s">
        <v>121</v>
      </c>
      <c r="B31" t="s">
        <v>40</v>
      </c>
      <c r="C31" s="1">
        <v>44610.9140162037</v>
      </c>
      <c r="D31" t="s">
        <v>110</v>
      </c>
      <c r="E31" t="s">
        <v>42</v>
      </c>
      <c r="F31" s="2" t="str">
        <f t="shared" si="0"/>
        <v>FX22028469</v>
      </c>
      <c r="G31" t="s">
        <v>19</v>
      </c>
      <c r="H31" t="s">
        <v>19</v>
      </c>
      <c r="I31" t="s">
        <v>43</v>
      </c>
      <c r="J31" t="s">
        <v>122</v>
      </c>
      <c r="K31" t="b">
        <v>1</v>
      </c>
      <c r="L31">
        <v>4383</v>
      </c>
      <c r="M31">
        <v>0</v>
      </c>
      <c r="N31" t="s">
        <v>114</v>
      </c>
      <c r="O31">
        <v>5103</v>
      </c>
      <c r="P31">
        <v>59</v>
      </c>
      <c r="Q31" t="b">
        <v>0</v>
      </c>
    </row>
    <row r="32" spans="1:17" x14ac:dyDescent="0.45">
      <c r="A32" t="s">
        <v>123</v>
      </c>
      <c r="B32" t="s">
        <v>40</v>
      </c>
      <c r="C32" s="1">
        <v>44610.914687500001</v>
      </c>
      <c r="D32" t="s">
        <v>110</v>
      </c>
      <c r="E32" t="s">
        <v>42</v>
      </c>
      <c r="F32" s="2" t="str">
        <f t="shared" si="0"/>
        <v>FX22028469</v>
      </c>
      <c r="G32" t="s">
        <v>19</v>
      </c>
      <c r="H32" t="s">
        <v>19</v>
      </c>
      <c r="I32" t="s">
        <v>43</v>
      </c>
      <c r="J32" t="s">
        <v>124</v>
      </c>
      <c r="K32" t="b">
        <v>1</v>
      </c>
      <c r="L32">
        <v>4382</v>
      </c>
      <c r="M32">
        <v>0</v>
      </c>
      <c r="N32" t="s">
        <v>114</v>
      </c>
      <c r="O32">
        <v>5102</v>
      </c>
      <c r="P32">
        <v>32</v>
      </c>
      <c r="Q32" t="b">
        <v>0</v>
      </c>
    </row>
    <row r="33" spans="1:17" x14ac:dyDescent="0.45">
      <c r="A33" t="s">
        <v>125</v>
      </c>
      <c r="B33" t="s">
        <v>40</v>
      </c>
      <c r="C33" s="1">
        <v>44614.183125000003</v>
      </c>
      <c r="D33" t="s">
        <v>126</v>
      </c>
      <c r="E33" t="s">
        <v>42</v>
      </c>
      <c r="F33" s="2" t="str">
        <f>HYPERLINK("capsilon://?command=openfolder&amp;siteaddress=FAM.docvelocity-na8.net&amp;folderid=FX3882A905-6E65-299D-612F-CD4137F0D246","FX22027200")</f>
        <v>FX22027200</v>
      </c>
      <c r="G33" t="s">
        <v>19</v>
      </c>
      <c r="H33" t="s">
        <v>19</v>
      </c>
      <c r="I33" t="s">
        <v>43</v>
      </c>
      <c r="J33" t="s">
        <v>127</v>
      </c>
      <c r="K33" t="b">
        <v>0</v>
      </c>
      <c r="L33">
        <v>0</v>
      </c>
      <c r="M33">
        <v>1</v>
      </c>
      <c r="N33" t="s">
        <v>128</v>
      </c>
      <c r="O33">
        <v>396</v>
      </c>
      <c r="P33">
        <v>0</v>
      </c>
      <c r="Q33" t="b">
        <v>1</v>
      </c>
    </row>
    <row r="34" spans="1:17" x14ac:dyDescent="0.45">
      <c r="A34" t="s">
        <v>129</v>
      </c>
      <c r="B34" t="s">
        <v>40</v>
      </c>
      <c r="C34" s="1">
        <v>44614.186354166668</v>
      </c>
      <c r="D34" t="s">
        <v>130</v>
      </c>
      <c r="E34" t="s">
        <v>42</v>
      </c>
      <c r="F34" s="2" t="str">
        <f>HYPERLINK("capsilon://?command=openfolder&amp;siteaddress=FAM.docvelocity-na8.net&amp;folderid=FX2F8CDBA9-C994-7826-23E5-C8269BD72BBC","FX22027041")</f>
        <v>FX22027041</v>
      </c>
      <c r="G34" t="s">
        <v>19</v>
      </c>
      <c r="H34" t="s">
        <v>19</v>
      </c>
      <c r="I34" t="s">
        <v>43</v>
      </c>
      <c r="J34" t="s">
        <v>131</v>
      </c>
      <c r="K34" t="b">
        <v>0</v>
      </c>
      <c r="L34">
        <v>0</v>
      </c>
      <c r="M34">
        <v>1</v>
      </c>
      <c r="N34" t="s">
        <v>45</v>
      </c>
      <c r="O34">
        <v>391</v>
      </c>
      <c r="P34">
        <v>0</v>
      </c>
      <c r="Q34" t="b">
        <v>1</v>
      </c>
    </row>
    <row r="35" spans="1:17" x14ac:dyDescent="0.45">
      <c r="A35" t="s">
        <v>132</v>
      </c>
      <c r="B35" t="s">
        <v>40</v>
      </c>
      <c r="C35" s="1">
        <v>44614.1875462963</v>
      </c>
      <c r="D35" t="s">
        <v>133</v>
      </c>
      <c r="E35" t="s">
        <v>42</v>
      </c>
      <c r="F35" s="2" t="str">
        <f>HYPERLINK("capsilon://?command=openfolder&amp;siteaddress=FAM.docvelocity-na8.net&amp;folderid=FX32890873-F3B3-E027-3189-B5F86C604763","FX22027683")</f>
        <v>FX22027683</v>
      </c>
      <c r="G35" t="s">
        <v>19</v>
      </c>
      <c r="H35" t="s">
        <v>19</v>
      </c>
      <c r="I35" t="s">
        <v>43</v>
      </c>
      <c r="J35" t="s">
        <v>134</v>
      </c>
      <c r="K35" t="b">
        <v>0</v>
      </c>
      <c r="L35">
        <v>0</v>
      </c>
      <c r="M35">
        <v>1</v>
      </c>
      <c r="N35" t="s">
        <v>128</v>
      </c>
      <c r="O35">
        <v>389</v>
      </c>
      <c r="P35">
        <v>0</v>
      </c>
      <c r="Q35" t="b">
        <v>1</v>
      </c>
    </row>
    <row r="36" spans="1:17" x14ac:dyDescent="0.45">
      <c r="A36" t="s">
        <v>135</v>
      </c>
      <c r="B36" t="s">
        <v>40</v>
      </c>
      <c r="C36" s="1">
        <v>44614.194386574076</v>
      </c>
      <c r="D36" t="s">
        <v>136</v>
      </c>
      <c r="E36" t="s">
        <v>42</v>
      </c>
      <c r="F36" s="2" t="str">
        <f>HYPERLINK("capsilon://?command=openfolder&amp;siteaddress=FAM.docvelocity-na8.net&amp;folderid=FXB274FD50-1D40-5ECC-ACD3-597AAE8D9E48","FX22028559")</f>
        <v>FX22028559</v>
      </c>
      <c r="G36" t="s">
        <v>19</v>
      </c>
      <c r="H36" t="s">
        <v>19</v>
      </c>
      <c r="I36" t="s">
        <v>43</v>
      </c>
      <c r="J36" t="s">
        <v>137</v>
      </c>
      <c r="K36" t="b">
        <v>0</v>
      </c>
      <c r="L36">
        <v>0</v>
      </c>
      <c r="M36">
        <v>1</v>
      </c>
      <c r="N36" t="s">
        <v>45</v>
      </c>
      <c r="O36">
        <v>380</v>
      </c>
      <c r="P36">
        <v>0</v>
      </c>
      <c r="Q36" t="b">
        <v>1</v>
      </c>
    </row>
    <row r="37" spans="1:17" x14ac:dyDescent="0.45">
      <c r="A37" t="s">
        <v>138</v>
      </c>
      <c r="B37" t="s">
        <v>40</v>
      </c>
      <c r="C37" s="1">
        <v>44614.1953125</v>
      </c>
      <c r="D37" t="s">
        <v>103</v>
      </c>
      <c r="E37" t="s">
        <v>42</v>
      </c>
      <c r="F37" s="2" t="str">
        <f>HYPERLINK("capsilon://?command=openfolder&amp;siteaddress=FAM.docvelocity-na8.net&amp;folderid=FX1F8B41AA-4AC8-0169-78D8-FC1CEA5F9B76","FX22026604")</f>
        <v>FX22026604</v>
      </c>
      <c r="G37" t="s">
        <v>19</v>
      </c>
      <c r="H37" t="s">
        <v>19</v>
      </c>
      <c r="I37" t="s">
        <v>43</v>
      </c>
      <c r="J37" t="s">
        <v>139</v>
      </c>
      <c r="K37" t="b">
        <v>0</v>
      </c>
      <c r="L37">
        <v>0</v>
      </c>
      <c r="M37">
        <v>1</v>
      </c>
      <c r="N37" t="s">
        <v>128</v>
      </c>
      <c r="O37">
        <v>378</v>
      </c>
      <c r="P37">
        <v>0</v>
      </c>
      <c r="Q37" t="b">
        <v>1</v>
      </c>
    </row>
    <row r="38" spans="1:17" x14ac:dyDescent="0.45">
      <c r="A38" t="s">
        <v>140</v>
      </c>
      <c r="B38" t="s">
        <v>40</v>
      </c>
      <c r="C38" s="1">
        <v>44614.232199074075</v>
      </c>
      <c r="D38" t="s">
        <v>141</v>
      </c>
      <c r="E38" t="s">
        <v>42</v>
      </c>
      <c r="F38" s="2" t="str">
        <f>HYPERLINK("capsilon://?command=openfolder&amp;siteaddress=FAM.docvelocity-na8.net&amp;folderid=FX5A93EEEF-8139-793A-2EF2-E3C97617C4E9","FX22028512")</f>
        <v>FX22028512</v>
      </c>
      <c r="G38" t="s">
        <v>19</v>
      </c>
      <c r="H38" t="s">
        <v>19</v>
      </c>
      <c r="I38" t="s">
        <v>43</v>
      </c>
      <c r="J38" t="s">
        <v>142</v>
      </c>
      <c r="K38" t="b">
        <v>0</v>
      </c>
      <c r="L38">
        <v>0</v>
      </c>
      <c r="M38">
        <v>0</v>
      </c>
      <c r="N38" t="s">
        <v>128</v>
      </c>
      <c r="O38">
        <v>325</v>
      </c>
      <c r="P38">
        <v>0</v>
      </c>
      <c r="Q38" t="b">
        <v>1</v>
      </c>
    </row>
    <row r="39" spans="1:17" x14ac:dyDescent="0.45">
      <c r="A39" t="s">
        <v>143</v>
      </c>
      <c r="B39" t="s">
        <v>40</v>
      </c>
      <c r="C39" s="1">
        <v>44614.233252314814</v>
      </c>
      <c r="D39" t="s">
        <v>141</v>
      </c>
      <c r="E39" t="s">
        <v>42</v>
      </c>
      <c r="F39" s="2" t="str">
        <f>HYPERLINK("capsilon://?command=openfolder&amp;siteaddress=FAM.docvelocity-na8.net&amp;folderid=FX5A93EEEF-8139-793A-2EF2-E3C97617C4E9","FX22028512")</f>
        <v>FX22028512</v>
      </c>
      <c r="G39" t="s">
        <v>19</v>
      </c>
      <c r="H39" t="s">
        <v>19</v>
      </c>
      <c r="I39" t="s">
        <v>43</v>
      </c>
      <c r="J39" t="s">
        <v>144</v>
      </c>
      <c r="K39" t="b">
        <v>0</v>
      </c>
      <c r="L39">
        <v>0</v>
      </c>
      <c r="M39">
        <v>0</v>
      </c>
      <c r="N39" t="s">
        <v>114</v>
      </c>
      <c r="O39">
        <v>324</v>
      </c>
      <c r="P39">
        <v>0</v>
      </c>
      <c r="Q39" t="b">
        <v>1</v>
      </c>
    </row>
    <row r="40" spans="1:17" x14ac:dyDescent="0.45">
      <c r="A40" t="s">
        <v>145</v>
      </c>
      <c r="B40" t="s">
        <v>40</v>
      </c>
      <c r="C40" s="1">
        <v>44614.237476851849</v>
      </c>
      <c r="D40" t="s">
        <v>146</v>
      </c>
      <c r="E40" t="s">
        <v>42</v>
      </c>
      <c r="F40" s="2" t="str">
        <f>HYPERLINK("capsilon://?command=openfolder&amp;siteaddress=FAM.docvelocity-na8.net&amp;folderid=FX37DDE947-04BA-3498-0D5B-A50F84623EB2","FX22029059")</f>
        <v>FX22029059</v>
      </c>
      <c r="G40" t="s">
        <v>19</v>
      </c>
      <c r="H40" t="s">
        <v>19</v>
      </c>
      <c r="I40" t="s">
        <v>43</v>
      </c>
      <c r="J40" t="s">
        <v>147</v>
      </c>
      <c r="K40" t="b">
        <v>0</v>
      </c>
      <c r="L40">
        <v>0</v>
      </c>
      <c r="M40">
        <v>0</v>
      </c>
      <c r="N40" t="s">
        <v>114</v>
      </c>
      <c r="O40">
        <v>318</v>
      </c>
      <c r="P40">
        <v>0</v>
      </c>
      <c r="Q40" t="b">
        <v>1</v>
      </c>
    </row>
    <row r="41" spans="1:17" x14ac:dyDescent="0.45">
      <c r="A41" t="s">
        <v>148</v>
      </c>
      <c r="B41" t="s">
        <v>40</v>
      </c>
      <c r="C41" s="1">
        <v>44614.421909722223</v>
      </c>
      <c r="D41" t="s">
        <v>149</v>
      </c>
      <c r="E41" t="s">
        <v>42</v>
      </c>
      <c r="F41" s="2" t="str">
        <f>HYPERLINK("capsilon://?command=openfolder&amp;siteaddress=FAM.docvelocity-na8.net&amp;folderid=FXA15C588A-01C5-51B8-80D9-82C523B88CD6","FX2202466")</f>
        <v>FX2202466</v>
      </c>
      <c r="G41" t="s">
        <v>19</v>
      </c>
      <c r="H41" t="s">
        <v>19</v>
      </c>
      <c r="I41" t="s">
        <v>43</v>
      </c>
      <c r="J41" t="s">
        <v>150</v>
      </c>
      <c r="K41" t="b">
        <v>0</v>
      </c>
      <c r="L41">
        <v>0</v>
      </c>
      <c r="M41">
        <v>0</v>
      </c>
      <c r="N41" t="s">
        <v>151</v>
      </c>
      <c r="O41">
        <v>52</v>
      </c>
      <c r="P41">
        <v>0</v>
      </c>
      <c r="Q41" t="b">
        <v>0</v>
      </c>
    </row>
    <row r="42" spans="1:17" x14ac:dyDescent="0.45">
      <c r="A42" t="s">
        <v>152</v>
      </c>
      <c r="B42" t="s">
        <v>40</v>
      </c>
      <c r="C42" s="1">
        <v>44614.422164351854</v>
      </c>
      <c r="D42" t="s">
        <v>149</v>
      </c>
      <c r="E42" t="s">
        <v>42</v>
      </c>
      <c r="F42" s="2" t="str">
        <f>HYPERLINK("capsilon://?command=openfolder&amp;siteaddress=FAM.docvelocity-na8.net&amp;folderid=FXA15C588A-01C5-51B8-80D9-82C523B88CD6","FX2202466")</f>
        <v>FX2202466</v>
      </c>
      <c r="G42" t="s">
        <v>19</v>
      </c>
      <c r="H42" t="s">
        <v>19</v>
      </c>
      <c r="I42" t="s">
        <v>43</v>
      </c>
      <c r="J42" t="s">
        <v>153</v>
      </c>
      <c r="K42" t="b">
        <v>0</v>
      </c>
      <c r="L42">
        <v>0</v>
      </c>
      <c r="M42">
        <v>0</v>
      </c>
      <c r="N42" t="s">
        <v>151</v>
      </c>
      <c r="O42">
        <v>52</v>
      </c>
      <c r="P42">
        <v>0</v>
      </c>
      <c r="Q42" t="b">
        <v>0</v>
      </c>
    </row>
    <row r="43" spans="1:17" x14ac:dyDescent="0.45">
      <c r="A43" t="s">
        <v>154</v>
      </c>
      <c r="B43" t="s">
        <v>40</v>
      </c>
      <c r="C43" s="1">
        <v>44614.437627314815</v>
      </c>
      <c r="D43" t="s">
        <v>155</v>
      </c>
      <c r="E43" t="s">
        <v>42</v>
      </c>
      <c r="F43" s="2" t="str">
        <f>HYPERLINK("capsilon://?command=openfolder&amp;siteaddress=FAM.docvelocity-na8.net&amp;folderid=FX03256FEC-B0F3-109F-623F-FA25E3CA83D0","FX22027757")</f>
        <v>FX22027757</v>
      </c>
      <c r="G43" t="s">
        <v>19</v>
      </c>
      <c r="H43" t="s">
        <v>19</v>
      </c>
      <c r="I43" t="s">
        <v>43</v>
      </c>
      <c r="J43" t="s">
        <v>156</v>
      </c>
      <c r="K43" t="b">
        <v>0</v>
      </c>
      <c r="L43">
        <v>0</v>
      </c>
      <c r="M43">
        <v>0</v>
      </c>
      <c r="N43" t="s">
        <v>151</v>
      </c>
      <c r="O43">
        <v>29</v>
      </c>
      <c r="P43">
        <v>0</v>
      </c>
      <c r="Q43" t="b">
        <v>0</v>
      </c>
    </row>
    <row r="44" spans="1:17" x14ac:dyDescent="0.45">
      <c r="A44" t="s">
        <v>157</v>
      </c>
      <c r="B44" t="s">
        <v>40</v>
      </c>
      <c r="C44" s="1">
        <v>44614.451412037037</v>
      </c>
      <c r="D44" t="s">
        <v>158</v>
      </c>
      <c r="E44" t="s">
        <v>42</v>
      </c>
      <c r="F44" s="2" t="str">
        <f>HYPERLINK("capsilon://?command=openfolder&amp;siteaddress=FAM.docvelocity-na8.net&amp;folderid=FX649ACB69-5339-8EA5-F2BC-3EA318347F8A","FX22019911")</f>
        <v>FX22019911</v>
      </c>
      <c r="G44" t="s">
        <v>19</v>
      </c>
      <c r="H44" t="s">
        <v>19</v>
      </c>
      <c r="I44" t="s">
        <v>43</v>
      </c>
      <c r="J44" t="s">
        <v>159</v>
      </c>
      <c r="K44" t="b">
        <v>0</v>
      </c>
      <c r="L44">
        <v>0</v>
      </c>
      <c r="M44">
        <v>0</v>
      </c>
      <c r="N44" t="s">
        <v>151</v>
      </c>
      <c r="O44">
        <v>10</v>
      </c>
      <c r="P44">
        <v>0</v>
      </c>
      <c r="Q44" t="b">
        <v>0</v>
      </c>
    </row>
    <row r="45" spans="1:17" x14ac:dyDescent="0.45">
      <c r="A45" t="s">
        <v>160</v>
      </c>
      <c r="B45" t="s">
        <v>40</v>
      </c>
      <c r="C45" s="1">
        <v>44614.456759259258</v>
      </c>
      <c r="D45" t="s">
        <v>161</v>
      </c>
      <c r="E45" t="s">
        <v>42</v>
      </c>
      <c r="F45" s="2" t="str">
        <f>HYPERLINK("capsilon://?command=openfolder&amp;siteaddress=FAM.docvelocity-na8.net&amp;folderid=FXA5B3FE93-F9B2-8926-B0F0-C6C463268952","FX22028465")</f>
        <v>FX22028465</v>
      </c>
      <c r="G45" t="s">
        <v>19</v>
      </c>
      <c r="H45" t="s">
        <v>19</v>
      </c>
      <c r="I45" t="s">
        <v>43</v>
      </c>
      <c r="J45" t="s">
        <v>162</v>
      </c>
      <c r="K45" t="b">
        <v>0</v>
      </c>
      <c r="L45">
        <v>0</v>
      </c>
      <c r="M45">
        <v>0</v>
      </c>
      <c r="N45" t="s">
        <v>151</v>
      </c>
      <c r="O45">
        <v>2</v>
      </c>
      <c r="P45">
        <v>0</v>
      </c>
      <c r="Q45" t="b">
        <v>0</v>
      </c>
    </row>
    <row r="46" spans="1:17" x14ac:dyDescent="0.45">
      <c r="A46" t="s">
        <v>163</v>
      </c>
      <c r="B46" t="s">
        <v>40</v>
      </c>
      <c r="C46" s="1">
        <v>44614.45758101852</v>
      </c>
      <c r="D46" t="s">
        <v>161</v>
      </c>
      <c r="E46" t="s">
        <v>42</v>
      </c>
      <c r="F46" s="2" t="str">
        <f>HYPERLINK("capsilon://?command=openfolder&amp;siteaddress=FAM.docvelocity-na8.net&amp;folderid=FXA5B3FE93-F9B2-8926-B0F0-C6C463268952","FX22028465")</f>
        <v>FX22028465</v>
      </c>
      <c r="G46" t="s">
        <v>19</v>
      </c>
      <c r="H46" t="s">
        <v>19</v>
      </c>
      <c r="I46" t="s">
        <v>43</v>
      </c>
      <c r="J46" t="s">
        <v>164</v>
      </c>
      <c r="K46" t="b">
        <v>0</v>
      </c>
      <c r="L46">
        <v>0</v>
      </c>
      <c r="M46">
        <v>0</v>
      </c>
      <c r="N46" t="s">
        <v>151</v>
      </c>
      <c r="O46">
        <v>1</v>
      </c>
      <c r="P46">
        <v>0</v>
      </c>
      <c r="Q46" t="b">
        <v>0</v>
      </c>
    </row>
    <row r="47" spans="1:17" x14ac:dyDescent="0.45">
      <c r="A47" t="s">
        <v>165</v>
      </c>
      <c r="B47" t="s">
        <v>40</v>
      </c>
      <c r="C47" s="1">
        <v>44614.457916666666</v>
      </c>
      <c r="D47" t="s">
        <v>161</v>
      </c>
      <c r="E47" t="s">
        <v>42</v>
      </c>
      <c r="F47" s="2" t="str">
        <f>HYPERLINK("capsilon://?command=openfolder&amp;siteaddress=FAM.docvelocity-na8.net&amp;folderid=FXA5B3FE93-F9B2-8926-B0F0-C6C463268952","FX22028465")</f>
        <v>FX22028465</v>
      </c>
      <c r="G47" t="s">
        <v>19</v>
      </c>
      <c r="H47" t="s">
        <v>19</v>
      </c>
      <c r="I47" t="s">
        <v>43</v>
      </c>
      <c r="J47" t="s">
        <v>166</v>
      </c>
      <c r="K47" t="b">
        <v>0</v>
      </c>
      <c r="L47">
        <v>0</v>
      </c>
      <c r="M47">
        <v>0</v>
      </c>
      <c r="N47" t="s">
        <v>151</v>
      </c>
      <c r="O47">
        <v>0</v>
      </c>
      <c r="P47">
        <v>0</v>
      </c>
      <c r="Q47" t="b">
        <v>0</v>
      </c>
    </row>
    <row r="48" spans="1:17" x14ac:dyDescent="0.45">
      <c r="A48" t="s">
        <v>167</v>
      </c>
      <c r="B48" t="s">
        <v>40</v>
      </c>
      <c r="C48" s="1">
        <v>44614.45821759259</v>
      </c>
      <c r="D48" t="s">
        <v>161</v>
      </c>
      <c r="E48" t="s">
        <v>42</v>
      </c>
      <c r="F48" s="2" t="str">
        <f>HYPERLINK("capsilon://?command=openfolder&amp;siteaddress=FAM.docvelocity-na8.net&amp;folderid=FXA5B3FE93-F9B2-8926-B0F0-C6C463268952","FX22028465")</f>
        <v>FX22028465</v>
      </c>
      <c r="G48" t="s">
        <v>19</v>
      </c>
      <c r="H48" t="s">
        <v>19</v>
      </c>
      <c r="I48" t="s">
        <v>43</v>
      </c>
      <c r="J48" t="s">
        <v>168</v>
      </c>
      <c r="K48" t="b">
        <v>0</v>
      </c>
      <c r="L48">
        <v>0</v>
      </c>
      <c r="M48">
        <v>0</v>
      </c>
      <c r="N48" t="s">
        <v>151</v>
      </c>
      <c r="O48">
        <v>0</v>
      </c>
      <c r="P48">
        <v>0</v>
      </c>
      <c r="Q4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2022-02-22T16:00:02Z</dcterms:created>
  <dcterms:modified xsi:type="dcterms:W3CDTF">2022-02-22T17:37:52Z</dcterms:modified>
</cp:coreProperties>
</file>