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21DFF068C7FE42C69516A81EA15CFCC00D9EBAA0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9" i="2" l="1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<sst xmlns="http://schemas.openxmlformats.org/spreadsheetml/2006/main" count="7118" uniqueCount="716">
  <si>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</si>
  <si>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</si>
  <si>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</si>
  <si>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</si>
  <si>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</si>
  <si>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</si>
  <si>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</si>
  <si>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</si>
  <si>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</si>
  <si>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</si>
  <si>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</si>
  <si>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</si>
  <si>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</si>
  <si>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</si>
  <si>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</si>
  <si>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</si>
  <si>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</si>
  <si>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</si>
  <si>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</si>
  <si>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</si>
  <si>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</si>
  <si>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</si>
  <si>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</si>
  <si>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</si>
  <si>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</si>
  <si>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</si>
  <si>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</si>
  <si>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</si>
  <si>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</si>
  <si>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</si>
  <si>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</si>
  <si>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</si>
  <si>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</si>
  <si>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</si>
  <si>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</si>
  <si>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</si>
  <si>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</si>
  <si>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</si>
  <si>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</si>
  <si>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</si>
  <si>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</si>
  <si>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</si>
  <si>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</si>
  <si>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</si>
  <si>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</si>
  <si>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</si>
  <si>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</si>
  <si>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</si>
  <si>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</si>
  <si>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</si>
  <si>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</si>
  <si>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</si>
  <si>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</si>
  <si>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</si>
  <si>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</si>
  <si>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</si>
  <si>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</si>
  <si>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</si>
  <si>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</si>
  <si>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</si>
  <si>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</si>
  <si>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</si>
  <si>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</si>
  <si>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</si>
  <si>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</si>
  <si>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</si>
  <si>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</si>
  <si>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</si>
  <si>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</si>
  <si>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</si>
  <si>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</si>
  <si>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</si>
  <si>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</si>
  <si>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</si>
  <si>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</si>
  <si>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</si>
  <si>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</si>
  <si>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</si>
  <si>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</si>
  <si>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WI220310076</t>
  </si>
  <si>
    <t>DATA_VALIDATION</t>
  </si>
  <si>
    <t>201300021800</t>
  </si>
  <si>
    <t>Folder</t>
  </si>
  <si>
    <t>Mailitem</t>
  </si>
  <si>
    <t>MI2203106142</t>
  </si>
  <si>
    <t>COMPLETED</t>
  </si>
  <si>
    <t>MARK_AS_COMPLETED</t>
  </si>
  <si>
    <t>Queue</t>
  </si>
  <si>
    <t>N/A</t>
  </si>
  <si>
    <t>Supriya Khape</t>
  </si>
  <si>
    <t>Dashrath Soren</t>
  </si>
  <si>
    <t>WI220310079</t>
  </si>
  <si>
    <t>201300021268</t>
  </si>
  <si>
    <t>MI2203106199</t>
  </si>
  <si>
    <t>Raman Vaidya</t>
  </si>
  <si>
    <t>WI220310094</t>
  </si>
  <si>
    <t>201330005060</t>
  </si>
  <si>
    <t>MI2203106479</t>
  </si>
  <si>
    <t>Mohini Shinde</t>
  </si>
  <si>
    <t>WI22031022</t>
  </si>
  <si>
    <t>201300021635</t>
  </si>
  <si>
    <t>MI220313735</t>
  </si>
  <si>
    <t>Ujwala Ajabe</t>
  </si>
  <si>
    <t>Vikash Suryakanth Parmar</t>
  </si>
  <si>
    <t>WI220310406</t>
  </si>
  <si>
    <t>201300021495</t>
  </si>
  <si>
    <t>MI2203109713</t>
  </si>
  <si>
    <t>Ashish Sutar</t>
  </si>
  <si>
    <t>WI220310412</t>
  </si>
  <si>
    <t>201300021458</t>
  </si>
  <si>
    <t>MI2203109719</t>
  </si>
  <si>
    <t>Sanjana Uttekar</t>
  </si>
  <si>
    <t>WI220310415</t>
  </si>
  <si>
    <t>MI2203109764</t>
  </si>
  <si>
    <t>Karnal Akhare</t>
  </si>
  <si>
    <t>WI220310682</t>
  </si>
  <si>
    <t>201100014224</t>
  </si>
  <si>
    <t>MI2203112191</t>
  </si>
  <si>
    <t>WI220310688</t>
  </si>
  <si>
    <t>MI2203112275</t>
  </si>
  <si>
    <t>WI220310709</t>
  </si>
  <si>
    <t>MI2203112380</t>
  </si>
  <si>
    <t>WI220310915</t>
  </si>
  <si>
    <t>MI2203114233</t>
  </si>
  <si>
    <t>WI220311090</t>
  </si>
  <si>
    <t>201110012444</t>
  </si>
  <si>
    <t>MI2203116309</t>
  </si>
  <si>
    <t>Aditya Tade</t>
  </si>
  <si>
    <t>WI220311179</t>
  </si>
  <si>
    <t>MI2203116998</t>
  </si>
  <si>
    <t>Nisha Verma</t>
  </si>
  <si>
    <t>WI220311184</t>
  </si>
  <si>
    <t>MI2203117008</t>
  </si>
  <si>
    <t>WI220311189</t>
  </si>
  <si>
    <t>MI2203117016</t>
  </si>
  <si>
    <t>WI220311194</t>
  </si>
  <si>
    <t>MI2203117019</t>
  </si>
  <si>
    <t>Andrea Nicoli</t>
  </si>
  <si>
    <t>WI220311210</t>
  </si>
  <si>
    <t>201300020486</t>
  </si>
  <si>
    <t>MI2203117309</t>
  </si>
  <si>
    <t>WI220311228</t>
  </si>
  <si>
    <t>MI2203117343</t>
  </si>
  <si>
    <t>Sumit Jarhad</t>
  </si>
  <si>
    <t>WI22031132</t>
  </si>
  <si>
    <t>MI220314442</t>
  </si>
  <si>
    <t>WI220311323</t>
  </si>
  <si>
    <t>201130013104</t>
  </si>
  <si>
    <t>MI2203118253</t>
  </si>
  <si>
    <t>Archana Bhujbal</t>
  </si>
  <si>
    <t>WI220311328</t>
  </si>
  <si>
    <t>MI2203118308</t>
  </si>
  <si>
    <t>WI220311329</t>
  </si>
  <si>
    <t>MI2203118331</t>
  </si>
  <si>
    <t>Amruta Erande</t>
  </si>
  <si>
    <t>WI220311331</t>
  </si>
  <si>
    <t>MI2203118349</t>
  </si>
  <si>
    <t>WI220311419</t>
  </si>
  <si>
    <t>WI220311482</t>
  </si>
  <si>
    <t>201110012505</t>
  </si>
  <si>
    <t>MI2203120030</t>
  </si>
  <si>
    <t>WI220311505</t>
  </si>
  <si>
    <t>201340000587</t>
  </si>
  <si>
    <t>MI2203120414</t>
  </si>
  <si>
    <t>WI220311591</t>
  </si>
  <si>
    <t>201300021467</t>
  </si>
  <si>
    <t>MI2203121680</t>
  </si>
  <si>
    <t>WI220311593</t>
  </si>
  <si>
    <t>MI2203121792</t>
  </si>
  <si>
    <t>WI220311595</t>
  </si>
  <si>
    <t>MI2203121814</t>
  </si>
  <si>
    <t>WI220311607</t>
  </si>
  <si>
    <t>MI2203121840</t>
  </si>
  <si>
    <t>WI220311615</t>
  </si>
  <si>
    <t>MI2203121861</t>
  </si>
  <si>
    <t>WI220311617</t>
  </si>
  <si>
    <t>MI2203121874</t>
  </si>
  <si>
    <t>WI220311621</t>
  </si>
  <si>
    <t>MI2203121889</t>
  </si>
  <si>
    <t>WI220311634</t>
  </si>
  <si>
    <t>MI2203121911</t>
  </si>
  <si>
    <t>WI220311637</t>
  </si>
  <si>
    <t>MI2203121933</t>
  </si>
  <si>
    <t>WI220311639</t>
  </si>
  <si>
    <t>MI2203121954</t>
  </si>
  <si>
    <t>WI220311643</t>
  </si>
  <si>
    <t>MI2203121966</t>
  </si>
  <si>
    <t>WI220311648</t>
  </si>
  <si>
    <t>MI2203121974</t>
  </si>
  <si>
    <t>WI220311656</t>
  </si>
  <si>
    <t>MI2203121995</t>
  </si>
  <si>
    <t>Ketan Pathak</t>
  </si>
  <si>
    <t>WI220311663</t>
  </si>
  <si>
    <t>MI2203122018</t>
  </si>
  <si>
    <t>WI220311669</t>
  </si>
  <si>
    <t>MI2203122034</t>
  </si>
  <si>
    <t>WI220311695</t>
  </si>
  <si>
    <t>MI2203122051</t>
  </si>
  <si>
    <t>WI22031184</t>
  </si>
  <si>
    <t>201300021079</t>
  </si>
  <si>
    <t>MI220315011</t>
  </si>
  <si>
    <t>WI22031190</t>
  </si>
  <si>
    <t>201330004340</t>
  </si>
  <si>
    <t>MI220315054</t>
  </si>
  <si>
    <t>WI22031192</t>
  </si>
  <si>
    <t>MI220315058</t>
  </si>
  <si>
    <t>WI220311920</t>
  </si>
  <si>
    <t>201330015545</t>
  </si>
  <si>
    <t>MI2203124582</t>
  </si>
  <si>
    <t>WI220312024</t>
  </si>
  <si>
    <t>201330005009</t>
  </si>
  <si>
    <t>MI2203125816</t>
  </si>
  <si>
    <t>WI220312028</t>
  </si>
  <si>
    <t>MI2203125850</t>
  </si>
  <si>
    <t>WI220312032</t>
  </si>
  <si>
    <t>MI2203125890</t>
  </si>
  <si>
    <t>WI220312094</t>
  </si>
  <si>
    <t>201330004282</t>
  </si>
  <si>
    <t>MI2203126535</t>
  </si>
  <si>
    <t>WI220312164</t>
  </si>
  <si>
    <t>201340000533</t>
  </si>
  <si>
    <t>MI2203127053</t>
  </si>
  <si>
    <t>WI220312209</t>
  </si>
  <si>
    <t>201300021505</t>
  </si>
  <si>
    <t>MI2203127540</t>
  </si>
  <si>
    <t>WI220312443</t>
  </si>
  <si>
    <t>201330005122</t>
  </si>
  <si>
    <t>MI2203129845</t>
  </si>
  <si>
    <t>WI22031257</t>
  </si>
  <si>
    <t>201330005410</t>
  </si>
  <si>
    <t>MI220315711</t>
  </si>
  <si>
    <t>WI220312574</t>
  </si>
  <si>
    <t>WI22031258</t>
  </si>
  <si>
    <t>MI220315720</t>
  </si>
  <si>
    <t>WI220312801</t>
  </si>
  <si>
    <t>201100014453</t>
  </si>
  <si>
    <t>MI2203133006</t>
  </si>
  <si>
    <t>Prajakta Jagannath Mane</t>
  </si>
  <si>
    <t>WI220312806</t>
  </si>
  <si>
    <t>MI2203133052</t>
  </si>
  <si>
    <t>WI220312807</t>
  </si>
  <si>
    <t>MI2203133128</t>
  </si>
  <si>
    <t>WI220312821</t>
  </si>
  <si>
    <t>MI2203133198</t>
  </si>
  <si>
    <t>WI220312828</t>
  </si>
  <si>
    <t>MI2203133311</t>
  </si>
  <si>
    <t>WI220312960</t>
  </si>
  <si>
    <t>201300021801</t>
  </si>
  <si>
    <t>MI2203134519</t>
  </si>
  <si>
    <t>WI220313131</t>
  </si>
  <si>
    <t>201110012499</t>
  </si>
  <si>
    <t>MI2203136515</t>
  </si>
  <si>
    <t>Hemanshi Deshlahara</t>
  </si>
  <si>
    <t>WI220313136</t>
  </si>
  <si>
    <t>MI2203136559</t>
  </si>
  <si>
    <t>Sangeeta Kumari</t>
  </si>
  <si>
    <t>WI220313139</t>
  </si>
  <si>
    <t>MI2203136577</t>
  </si>
  <si>
    <t>WI220313305</t>
  </si>
  <si>
    <t>201330005331</t>
  </si>
  <si>
    <t>MI2203137916</t>
  </si>
  <si>
    <t>WI220313468</t>
  </si>
  <si>
    <t>201300020913</t>
  </si>
  <si>
    <t>MI2203139180</t>
  </si>
  <si>
    <t>WI220313469</t>
  </si>
  <si>
    <t>MI2203139185</t>
  </si>
  <si>
    <t>WI220313470</t>
  </si>
  <si>
    <t>MI2203139198</t>
  </si>
  <si>
    <t>WI220313471</t>
  </si>
  <si>
    <t>MI2203139206</t>
  </si>
  <si>
    <t>WI220313472</t>
  </si>
  <si>
    <t>MI2203139201</t>
  </si>
  <si>
    <t>WI220313621</t>
  </si>
  <si>
    <t>201340000629</t>
  </si>
  <si>
    <t>MI2203140982</t>
  </si>
  <si>
    <t>WI220313662</t>
  </si>
  <si>
    <t>Devendra Naidu</t>
  </si>
  <si>
    <t>WI220313683</t>
  </si>
  <si>
    <t>Rohit Mawal</t>
  </si>
  <si>
    <t>WI220313715</t>
  </si>
  <si>
    <t>MI2203141989</t>
  </si>
  <si>
    <t>WI220313727</t>
  </si>
  <si>
    <t>201130013365</t>
  </si>
  <si>
    <t>MI2203142139</t>
  </si>
  <si>
    <t>WI220313742</t>
  </si>
  <si>
    <t>201330005398</t>
  </si>
  <si>
    <t>MI2203142420</t>
  </si>
  <si>
    <t>WI220313743</t>
  </si>
  <si>
    <t>MI2203142418</t>
  </si>
  <si>
    <t>Sanjay Kharade</t>
  </si>
  <si>
    <t>WI220313762</t>
  </si>
  <si>
    <t>201300021551</t>
  </si>
  <si>
    <t>MI2203142572</t>
  </si>
  <si>
    <t>WI220313763</t>
  </si>
  <si>
    <t>MI2203142583</t>
  </si>
  <si>
    <t>WI220313859</t>
  </si>
  <si>
    <t>201100014649</t>
  </si>
  <si>
    <t>MI2203143573</t>
  </si>
  <si>
    <t>WI220313868</t>
  </si>
  <si>
    <t>201300021641</t>
  </si>
  <si>
    <t>MI2203143637</t>
  </si>
  <si>
    <t>WI220313898</t>
  </si>
  <si>
    <t>201130013392</t>
  </si>
  <si>
    <t>MI2203143910</t>
  </si>
  <si>
    <t>WI220313960</t>
  </si>
  <si>
    <t>201130013000</t>
  </si>
  <si>
    <t>MI2203144290</t>
  </si>
  <si>
    <t>Cindy Lyn Mendoza</t>
  </si>
  <si>
    <t>WI220313969</t>
  </si>
  <si>
    <t>MI2203144294</t>
  </si>
  <si>
    <t>WI220313972</t>
  </si>
  <si>
    <t>MI2203144357</t>
  </si>
  <si>
    <t>WI220313973</t>
  </si>
  <si>
    <t>MI2203144363</t>
  </si>
  <si>
    <t>WI220314010</t>
  </si>
  <si>
    <t>WI220314038</t>
  </si>
  <si>
    <t>MI2203145023</t>
  </si>
  <si>
    <t>WI220314115</t>
  </si>
  <si>
    <t>201300021410</t>
  </si>
  <si>
    <t>MI2203145789</t>
  </si>
  <si>
    <t>WI220314121</t>
  </si>
  <si>
    <t>201130013257</t>
  </si>
  <si>
    <t>MI2203145730</t>
  </si>
  <si>
    <t>WI220314152</t>
  </si>
  <si>
    <t>201300020482</t>
  </si>
  <si>
    <t>MI2203146061</t>
  </si>
  <si>
    <t>WI220314154</t>
  </si>
  <si>
    <t>MI2203145870</t>
  </si>
  <si>
    <t>WI220314164</t>
  </si>
  <si>
    <t>201300021461</t>
  </si>
  <si>
    <t>MI2203146184</t>
  </si>
  <si>
    <t>WI220314209</t>
  </si>
  <si>
    <t>201300021372</t>
  </si>
  <si>
    <t>MI2203146534</t>
  </si>
  <si>
    <t>Jacqueline Buchanan</t>
  </si>
  <si>
    <t>WI220314251</t>
  </si>
  <si>
    <t>MI2203147284</t>
  </si>
  <si>
    <t>WI220314285</t>
  </si>
  <si>
    <t>201300020911</t>
  </si>
  <si>
    <t>MI2203147568</t>
  </si>
  <si>
    <t>WI220314366</t>
  </si>
  <si>
    <t>201100014731</t>
  </si>
  <si>
    <t>MI2203148126</t>
  </si>
  <si>
    <t>WI220314378</t>
  </si>
  <si>
    <t>201330005514</t>
  </si>
  <si>
    <t>MI2203148257</t>
  </si>
  <si>
    <t>WI220314430</t>
  </si>
  <si>
    <t>MI2203148653</t>
  </si>
  <si>
    <t>WI220314431</t>
  </si>
  <si>
    <t>MI2203148697</t>
  </si>
  <si>
    <t>WI220314445</t>
  </si>
  <si>
    <t>MI2203148825</t>
  </si>
  <si>
    <t>WI220314503</t>
  </si>
  <si>
    <t>MI2203149386</t>
  </si>
  <si>
    <t>WI220314680</t>
  </si>
  <si>
    <t>WI220314681</t>
  </si>
  <si>
    <t>WI220314686</t>
  </si>
  <si>
    <t>MI2203151827</t>
  </si>
  <si>
    <t>WI220314692</t>
  </si>
  <si>
    <t>MI2203151765</t>
  </si>
  <si>
    <t>WI220314696</t>
  </si>
  <si>
    <t>WI220314703</t>
  </si>
  <si>
    <t>MI2203151998</t>
  </si>
  <si>
    <t>WI220314720</t>
  </si>
  <si>
    <t>WI220314736</t>
  </si>
  <si>
    <t>WI220314757</t>
  </si>
  <si>
    <t>WI220314764</t>
  </si>
  <si>
    <t>WI22031499</t>
  </si>
  <si>
    <t>201130012953</t>
  </si>
  <si>
    <t>MI220317722</t>
  </si>
  <si>
    <t>WI22031507</t>
  </si>
  <si>
    <t>MI220317821</t>
  </si>
  <si>
    <t>WI220315134</t>
  </si>
  <si>
    <t>201330014440</t>
  </si>
  <si>
    <t>MI2203156920</t>
  </si>
  <si>
    <t>WI220315210</t>
  </si>
  <si>
    <t>201300021564</t>
  </si>
  <si>
    <t>MI2203157869</t>
  </si>
  <si>
    <t>WI220315213</t>
  </si>
  <si>
    <t>MI2203157886</t>
  </si>
  <si>
    <t>WI22031525</t>
  </si>
  <si>
    <t>MI220317692</t>
  </si>
  <si>
    <t>WI220315540</t>
  </si>
  <si>
    <t>MI2203161377</t>
  </si>
  <si>
    <t>WI220315562</t>
  </si>
  <si>
    <t>201130012865</t>
  </si>
  <si>
    <t>MI2203161577</t>
  </si>
  <si>
    <t>WI220315630</t>
  </si>
  <si>
    <t>MI2203162324</t>
  </si>
  <si>
    <t>WI220315636</t>
  </si>
  <si>
    <t>MI2203162387</t>
  </si>
  <si>
    <t>WI220315667</t>
  </si>
  <si>
    <t>MI2203162848</t>
  </si>
  <si>
    <t>WI220315668</t>
  </si>
  <si>
    <t>MI2203162647</t>
  </si>
  <si>
    <t>WI220315672</t>
  </si>
  <si>
    <t>MI2203162888</t>
  </si>
  <si>
    <t>WI220315675</t>
  </si>
  <si>
    <t>MI2203162928</t>
  </si>
  <si>
    <t>WI220316076</t>
  </si>
  <si>
    <t>201340000622</t>
  </si>
  <si>
    <t>MI2203166679</t>
  </si>
  <si>
    <t>WI220316160</t>
  </si>
  <si>
    <t>201330005314</t>
  </si>
  <si>
    <t>MI2203167886</t>
  </si>
  <si>
    <t>WI220316181</t>
  </si>
  <si>
    <t>WI22031627</t>
  </si>
  <si>
    <t>201100014592</t>
  </si>
  <si>
    <t>MI220319044</t>
  </si>
  <si>
    <t>WI220316545</t>
  </si>
  <si>
    <t>201300021723</t>
  </si>
  <si>
    <t>MI2203172039</t>
  </si>
  <si>
    <t>WI220316598</t>
  </si>
  <si>
    <t>201330005431</t>
  </si>
  <si>
    <t>MI2203172483</t>
  </si>
  <si>
    <t>WI220316632</t>
  </si>
  <si>
    <t>MI2203172926</t>
  </si>
  <si>
    <t>WI220316645</t>
  </si>
  <si>
    <t>MI2203173200</t>
  </si>
  <si>
    <t>WI220316651</t>
  </si>
  <si>
    <t>MI2203173150</t>
  </si>
  <si>
    <t>WI220316769</t>
  </si>
  <si>
    <t>Poonam Patil</t>
  </si>
  <si>
    <t>WI220316813</t>
  </si>
  <si>
    <t>WI220317015</t>
  </si>
  <si>
    <t>201300019641</t>
  </si>
  <si>
    <t>MI2203176658</t>
  </si>
  <si>
    <t>WI220317016</t>
  </si>
  <si>
    <t>MI2203176645</t>
  </si>
  <si>
    <t>WI220317018</t>
  </si>
  <si>
    <t>MI2203176679</t>
  </si>
  <si>
    <t>WI220317249</t>
  </si>
  <si>
    <t>201100014760</t>
  </si>
  <si>
    <t>MI2203180042</t>
  </si>
  <si>
    <t>WI220317270</t>
  </si>
  <si>
    <t>WI220317272</t>
  </si>
  <si>
    <t>WI22031752</t>
  </si>
  <si>
    <t>MI220320315</t>
  </si>
  <si>
    <t>WI22031786</t>
  </si>
  <si>
    <t>201340000598</t>
  </si>
  <si>
    <t>MI220320845</t>
  </si>
  <si>
    <t>WI22031807</t>
  </si>
  <si>
    <t>201330005356</t>
  </si>
  <si>
    <t>MI220320956</t>
  </si>
  <si>
    <t>WI22031879</t>
  </si>
  <si>
    <t>MI220321787</t>
  </si>
  <si>
    <t>WI22031901</t>
  </si>
  <si>
    <t>201110012482</t>
  </si>
  <si>
    <t>MI220321982</t>
  </si>
  <si>
    <t>WI22032188</t>
  </si>
  <si>
    <t>201340000645</t>
  </si>
  <si>
    <t>MI220324320</t>
  </si>
  <si>
    <t>WI22032273</t>
  </si>
  <si>
    <t>MI220325050</t>
  </si>
  <si>
    <t>WI22032519</t>
  </si>
  <si>
    <t>201330005085</t>
  </si>
  <si>
    <t>MI220327268</t>
  </si>
  <si>
    <t>WI22032525</t>
  </si>
  <si>
    <t>MI220327291</t>
  </si>
  <si>
    <t>WI22032789</t>
  </si>
  <si>
    <t>MI220330664</t>
  </si>
  <si>
    <t>WI22032868</t>
  </si>
  <si>
    <t>WI22032883</t>
  </si>
  <si>
    <t>WI22032938</t>
  </si>
  <si>
    <t>Saloni Uttekar</t>
  </si>
  <si>
    <t>WI22032979</t>
  </si>
  <si>
    <t>201110012508</t>
  </si>
  <si>
    <t>MI220332548</t>
  </si>
  <si>
    <t>WI22033333</t>
  </si>
  <si>
    <t>201130013055</t>
  </si>
  <si>
    <t>MI220335497</t>
  </si>
  <si>
    <t>WI22033380</t>
  </si>
  <si>
    <t>MI220336095</t>
  </si>
  <si>
    <t>WI22033732</t>
  </si>
  <si>
    <t>WI22033798</t>
  </si>
  <si>
    <t>201130013292</t>
  </si>
  <si>
    <t>MI220340642</t>
  </si>
  <si>
    <t>WI22033838</t>
  </si>
  <si>
    <t>201100014569</t>
  </si>
  <si>
    <t>MI220341050</t>
  </si>
  <si>
    <t>WI22034204</t>
  </si>
  <si>
    <t>201130013314</t>
  </si>
  <si>
    <t>MI220344730</t>
  </si>
  <si>
    <t>WI22034219</t>
  </si>
  <si>
    <t>201330003946</t>
  </si>
  <si>
    <t>MI220344889</t>
  </si>
  <si>
    <t>WI22034220</t>
  </si>
  <si>
    <t>MI220344844</t>
  </si>
  <si>
    <t>WI22034225</t>
  </si>
  <si>
    <t>201110012410</t>
  </si>
  <si>
    <t>MI220344917</t>
  </si>
  <si>
    <t>WI22034322</t>
  </si>
  <si>
    <t>WI2203434</t>
  </si>
  <si>
    <t>201300020538</t>
  </si>
  <si>
    <t>MI22036850</t>
  </si>
  <si>
    <t>WI2203451</t>
  </si>
  <si>
    <t>MI22037127</t>
  </si>
  <si>
    <t>WI2203452</t>
  </si>
  <si>
    <t>MI22037126</t>
  </si>
  <si>
    <t>WI22034644</t>
  </si>
  <si>
    <t>201300021592</t>
  </si>
  <si>
    <t>MI220349591</t>
  </si>
  <si>
    <t>WI22034681</t>
  </si>
  <si>
    <t>201300021493</t>
  </si>
  <si>
    <t>MI220350162</t>
  </si>
  <si>
    <t>WI22034684</t>
  </si>
  <si>
    <t>MI220350171</t>
  </si>
  <si>
    <t>WI22034687</t>
  </si>
  <si>
    <t>201100014653</t>
  </si>
  <si>
    <t>MI220350200</t>
  </si>
  <si>
    <t>WI2203474</t>
  </si>
  <si>
    <t>201110012520</t>
  </si>
  <si>
    <t>MI2202812823</t>
  </si>
  <si>
    <t>WI2203475</t>
  </si>
  <si>
    <t>201300021545</t>
  </si>
  <si>
    <t>MI2202803844</t>
  </si>
  <si>
    <t>WI22034850</t>
  </si>
  <si>
    <t>201330014424</t>
  </si>
  <si>
    <t>MI220351939</t>
  </si>
  <si>
    <t>WI22034865</t>
  </si>
  <si>
    <t>201300021597</t>
  </si>
  <si>
    <t>MI220352169</t>
  </si>
  <si>
    <t>WI22034867</t>
  </si>
  <si>
    <t>MI220352172</t>
  </si>
  <si>
    <t>WI22035063</t>
  </si>
  <si>
    <t>201100014688</t>
  </si>
  <si>
    <t>MI220354732</t>
  </si>
  <si>
    <t>WI22035130</t>
  </si>
  <si>
    <t>201300021480</t>
  </si>
  <si>
    <t>MI220355442</t>
  </si>
  <si>
    <t>WI22035134</t>
  </si>
  <si>
    <t>MI220355477</t>
  </si>
  <si>
    <t>WI22035136</t>
  </si>
  <si>
    <t>201330014449</t>
  </si>
  <si>
    <t>MI220355529</t>
  </si>
  <si>
    <t>WI2203515</t>
  </si>
  <si>
    <t>201330005076</t>
  </si>
  <si>
    <t>MI22038159</t>
  </si>
  <si>
    <t>WI22035150</t>
  </si>
  <si>
    <t>201330005344</t>
  </si>
  <si>
    <t>MI220355640</t>
  </si>
  <si>
    <t>WI22035153</t>
  </si>
  <si>
    <t>MI220355646</t>
  </si>
  <si>
    <t>Aparna Chavan</t>
  </si>
  <si>
    <t>WI22035155</t>
  </si>
  <si>
    <t>MI220355651</t>
  </si>
  <si>
    <t>WI22035188</t>
  </si>
  <si>
    <t>201300021521</t>
  </si>
  <si>
    <t>MI220356076</t>
  </si>
  <si>
    <t>WI2203519</t>
  </si>
  <si>
    <t>MI22038167</t>
  </si>
  <si>
    <t>WI22035199</t>
  </si>
  <si>
    <t>MI220356329</t>
  </si>
  <si>
    <t>WI22035200</t>
  </si>
  <si>
    <t>201300021640</t>
  </si>
  <si>
    <t>MI220356328</t>
  </si>
  <si>
    <t>WI22035206</t>
  </si>
  <si>
    <t>MI220356366</t>
  </si>
  <si>
    <t>WI22035280</t>
  </si>
  <si>
    <t>201330004748</t>
  </si>
  <si>
    <t>MI220357248</t>
  </si>
  <si>
    <t>WI22035320</t>
  </si>
  <si>
    <t>201130013138</t>
  </si>
  <si>
    <t>MI220357862</t>
  </si>
  <si>
    <t>WI22035341</t>
  </si>
  <si>
    <t>201340000633</t>
  </si>
  <si>
    <t>MI220357996</t>
  </si>
  <si>
    <t>WI22035548</t>
  </si>
  <si>
    <t>201130013342</t>
  </si>
  <si>
    <t>MI220359696</t>
  </si>
  <si>
    <t>WI22035551</t>
  </si>
  <si>
    <t>MI220359732</t>
  </si>
  <si>
    <t>WI22035729</t>
  </si>
  <si>
    <t>201300021407</t>
  </si>
  <si>
    <t>MI220361231</t>
  </si>
  <si>
    <t>WI22035779</t>
  </si>
  <si>
    <t>201330005101</t>
  </si>
  <si>
    <t>MI220361660</t>
  </si>
  <si>
    <t>WI22035797</t>
  </si>
  <si>
    <t>201300021730</t>
  </si>
  <si>
    <t>MI220361894</t>
  </si>
  <si>
    <t>WI22035816</t>
  </si>
  <si>
    <t>201340000595</t>
  </si>
  <si>
    <t>MI220362077</t>
  </si>
  <si>
    <t>WI22035821</t>
  </si>
  <si>
    <t>WI22035952</t>
  </si>
  <si>
    <t>201130013259</t>
  </si>
  <si>
    <t>MI220363413</t>
  </si>
  <si>
    <t>WI22036083</t>
  </si>
  <si>
    <t>MI220364915</t>
  </si>
  <si>
    <t>WI22036126</t>
  </si>
  <si>
    <t>MI220365261</t>
  </si>
  <si>
    <t>WI22036175</t>
  </si>
  <si>
    <t>201330014441</t>
  </si>
  <si>
    <t>MI220366224</t>
  </si>
  <si>
    <t>WI2203619</t>
  </si>
  <si>
    <t>201300021123</t>
  </si>
  <si>
    <t>MI22039185</t>
  </si>
  <si>
    <t>WI2203621</t>
  </si>
  <si>
    <t>MI22039237</t>
  </si>
  <si>
    <t>WI22036424</t>
  </si>
  <si>
    <t>201130013195</t>
  </si>
  <si>
    <t>MI220368675</t>
  </si>
  <si>
    <t>WI22036507</t>
  </si>
  <si>
    <t>MI220369258</t>
  </si>
  <si>
    <t>WI2203653</t>
  </si>
  <si>
    <t>MI22039588</t>
  </si>
  <si>
    <t>WI22036774</t>
  </si>
  <si>
    <t>MI220372627</t>
  </si>
  <si>
    <t>WI22036863</t>
  </si>
  <si>
    <t>201300021357</t>
  </si>
  <si>
    <t>MI220373602</t>
  </si>
  <si>
    <t>WI22036956</t>
  </si>
  <si>
    <t>MI220374717</t>
  </si>
  <si>
    <t>WI22037069</t>
  </si>
  <si>
    <t>WI22037092</t>
  </si>
  <si>
    <t>201300021167</t>
  </si>
  <si>
    <t>MI220376260</t>
  </si>
  <si>
    <t>WI22037177</t>
  </si>
  <si>
    <t>201100014680</t>
  </si>
  <si>
    <t>MI220377075</t>
  </si>
  <si>
    <t>WI22037181</t>
  </si>
  <si>
    <t>MI220377084</t>
  </si>
  <si>
    <t>WI22037250</t>
  </si>
  <si>
    <t>MI220377611</t>
  </si>
  <si>
    <t>WI22037458</t>
  </si>
  <si>
    <t>201340000652</t>
  </si>
  <si>
    <t>MI220379652</t>
  </si>
  <si>
    <t>WI22037483</t>
  </si>
  <si>
    <t>MI220380046</t>
  </si>
  <si>
    <t>WI22037534</t>
  </si>
  <si>
    <t>201330005378</t>
  </si>
  <si>
    <t>MI220380575</t>
  </si>
  <si>
    <t>WI22037597</t>
  </si>
  <si>
    <t>WI2203764</t>
  </si>
  <si>
    <t>201300020316</t>
  </si>
  <si>
    <t>MI220311324</t>
  </si>
  <si>
    <t>Ashley Hall</t>
  </si>
  <si>
    <t>WI22037739</t>
  </si>
  <si>
    <t>MI220382750</t>
  </si>
  <si>
    <t>WI22037819</t>
  </si>
  <si>
    <t>201300021606</t>
  </si>
  <si>
    <t>MI220383739</t>
  </si>
  <si>
    <t>WI2203806</t>
  </si>
  <si>
    <t>201330015556</t>
  </si>
  <si>
    <t>MI220311797</t>
  </si>
  <si>
    <t>WI22038107</t>
  </si>
  <si>
    <t>201330005279</t>
  </si>
  <si>
    <t>MI220386821</t>
  </si>
  <si>
    <t>WI22038295</t>
  </si>
  <si>
    <t>201130013156</t>
  </si>
  <si>
    <t>MI220389252</t>
  </si>
  <si>
    <t>WI22038514</t>
  </si>
  <si>
    <t>MI220391911</t>
  </si>
  <si>
    <t>WI22038529</t>
  </si>
  <si>
    <t>MI220392040</t>
  </si>
  <si>
    <t>WI22038844</t>
  </si>
  <si>
    <t>201100014708</t>
  </si>
  <si>
    <t>MI220394801</t>
  </si>
  <si>
    <t>WI22039009</t>
  </si>
  <si>
    <t>201330004889</t>
  </si>
  <si>
    <t>MI220395900</t>
  </si>
  <si>
    <t>WI22039011</t>
  </si>
  <si>
    <t>MI220395916</t>
  </si>
  <si>
    <t>WI22039023</t>
  </si>
  <si>
    <t>201330005327</t>
  </si>
  <si>
    <t>MI220395980</t>
  </si>
  <si>
    <t>WI22039204</t>
  </si>
  <si>
    <t>MI220398280</t>
  </si>
  <si>
    <t>WI22039205</t>
  </si>
  <si>
    <t>MI220398282</t>
  </si>
  <si>
    <t>WI22039206</t>
  </si>
  <si>
    <t>MI220398284</t>
  </si>
  <si>
    <t>WI22039207</t>
  </si>
  <si>
    <t>MI220398289</t>
  </si>
  <si>
    <t>WI22039208</t>
  </si>
  <si>
    <t>MI220398293</t>
  </si>
  <si>
    <t>WI22039243</t>
  </si>
  <si>
    <t>WI22039395</t>
  </si>
  <si>
    <t>MI2203100587</t>
  </si>
  <si>
    <t>WI22039407</t>
  </si>
  <si>
    <t>MI2203100728</t>
  </si>
  <si>
    <t>WI22039409</t>
  </si>
  <si>
    <t>201130013225</t>
  </si>
  <si>
    <t>MI2203100708</t>
  </si>
  <si>
    <t>WI22039430</t>
  </si>
  <si>
    <t>201300021483</t>
  </si>
  <si>
    <t>MI2203100880</t>
  </si>
  <si>
    <t>WI22039442</t>
  </si>
  <si>
    <t>WI22039474</t>
  </si>
  <si>
    <t>201130012961</t>
  </si>
  <si>
    <t>MI2203101354</t>
  </si>
  <si>
    <t>WI22039515</t>
  </si>
  <si>
    <t>201340000608</t>
  </si>
  <si>
    <t>MI2203101794</t>
  </si>
  <si>
    <t>WI22039516</t>
  </si>
  <si>
    <t>MI2203101830</t>
  </si>
  <si>
    <t>WI22039590</t>
  </si>
  <si>
    <t>201130012781</t>
  </si>
  <si>
    <t>MI2203102507</t>
  </si>
  <si>
    <t>WI22039634</t>
  </si>
  <si>
    <t>MI2203102981</t>
  </si>
  <si>
    <t>WI22039635</t>
  </si>
  <si>
    <t>MI2203102999</t>
  </si>
  <si>
    <t>WI22039646</t>
  </si>
  <si>
    <t>201110012469</t>
  </si>
  <si>
    <t>MI2203103056</t>
  </si>
  <si>
    <t>WI22039670</t>
  </si>
  <si>
    <t>201330005411</t>
  </si>
  <si>
    <t>MI2203103221</t>
  </si>
  <si>
    <t>WI22039676</t>
  </si>
  <si>
    <t>WI22039771</t>
  </si>
  <si>
    <t>MI2203103893</t>
  </si>
  <si>
    <t>WI22039849</t>
  </si>
  <si>
    <t>201340000564</t>
  </si>
  <si>
    <t>MI2203104705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</si>
</sst>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1:B2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44626.458347395834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44626.458347395834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59"/>
  <sheetViews>
    <sheetView topLeftCell="AZ239" workbookViewId="0">
      <selection activeCell="A2" sqref="A2:BE259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HYPERLINK("capsilon://?command=openfolder&amp;siteaddress=FAM.docvelocity-na8.net&amp;folderid=FXA5EDD204-27EB-3CEA-20A6-618984EDA550","FX220212856")</f>
        <v>FX220212856</v>
      </c>
      <c r="F2" t="s">
        <v>19</v>
      </c>
      <c r="G2" t="s">
        <v>19</v>
      </c>
      <c r="H2" t="s">
        <v>83</v>
      </c>
      <c r="I2" t="s">
        <v>84</v>
      </c>
      <c r="J2">
        <v>0</v>
      </c>
      <c r="K2" t="s">
        <v>85</v>
      </c>
      <c r="L2" t="s">
        <v>86</v>
      </c>
      <c r="M2" t="s">
        <v>87</v>
      </c>
      <c r="N2">
        <v>2</v>
      </c>
      <c r="O2" s="1">
        <v>44623.479050925926</v>
      </c>
      <c r="P2" s="1">
        <v>44623.518055555556</v>
      </c>
      <c r="Q2">
        <v>3122</v>
      </c>
      <c r="R2">
        <v>248</v>
      </c>
      <c r="S2" t="b">
        <v>0</v>
      </c>
      <c r="T2" t="s">
        <v>88</v>
      </c>
      <c r="U2" t="b">
        <v>0</v>
      </c>
      <c r="V2" t="s">
        <v>89</v>
      </c>
      <c r="W2" s="1">
        <v>44623.499212962961</v>
      </c>
      <c r="X2">
        <v>149</v>
      </c>
      <c r="Y2">
        <v>9</v>
      </c>
      <c r="Z2">
        <v>0</v>
      </c>
      <c r="AA2">
        <v>9</v>
      </c>
      <c r="AB2">
        <v>0</v>
      </c>
      <c r="AC2">
        <v>1</v>
      </c>
      <c r="AD2">
        <v>-9</v>
      </c>
      <c r="AE2">
        <v>0</v>
      </c>
      <c r="AF2">
        <v>0</v>
      </c>
      <c r="AG2">
        <v>0</v>
      </c>
      <c r="AH2" t="s">
        <v>90</v>
      </c>
      <c r="AI2" s="1">
        <v>44623.518055555556</v>
      </c>
      <c r="AJ2">
        <v>99</v>
      </c>
      <c r="AK2">
        <v>0</v>
      </c>
      <c r="AL2">
        <v>0</v>
      </c>
      <c r="AM2">
        <v>0</v>
      </c>
      <c r="AN2">
        <v>0</v>
      </c>
      <c r="AO2">
        <v>2</v>
      </c>
      <c r="AP2">
        <v>-9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HYPERLINK("capsilon://?command=openfolder&amp;siteaddress=FAM.docvelocity-na8.net&amp;folderid=FX8D1BC7FD-81F5-D6B4-B176-1E79BE7C526A","FX22022379")</f>
        <v>FX22022379</v>
      </c>
      <c r="F3" t="s">
        <v>19</v>
      </c>
      <c r="G3" t="s">
        <v>19</v>
      </c>
      <c r="H3" t="s">
        <v>83</v>
      </c>
      <c r="I3" t="s">
        <v>93</v>
      </c>
      <c r="J3">
        <v>0</v>
      </c>
      <c r="K3" t="s">
        <v>85</v>
      </c>
      <c r="L3" t="s">
        <v>86</v>
      </c>
      <c r="M3" t="s">
        <v>87</v>
      </c>
      <c r="N3">
        <v>2</v>
      </c>
      <c r="O3" s="1">
        <v>44623.479907407411</v>
      </c>
      <c r="P3" s="1">
        <v>44623.520752314813</v>
      </c>
      <c r="Q3">
        <v>3040</v>
      </c>
      <c r="R3">
        <v>489</v>
      </c>
      <c r="S3" t="b">
        <v>0</v>
      </c>
      <c r="T3" t="s">
        <v>88</v>
      </c>
      <c r="U3" t="b">
        <v>0</v>
      </c>
      <c r="V3" t="s">
        <v>94</v>
      </c>
      <c r="W3" s="1">
        <v>44623.500486111108</v>
      </c>
      <c r="X3">
        <v>257</v>
      </c>
      <c r="Y3">
        <v>52</v>
      </c>
      <c r="Z3">
        <v>0</v>
      </c>
      <c r="AA3">
        <v>52</v>
      </c>
      <c r="AB3">
        <v>0</v>
      </c>
      <c r="AC3">
        <v>17</v>
      </c>
      <c r="AD3">
        <v>-52</v>
      </c>
      <c r="AE3">
        <v>0</v>
      </c>
      <c r="AF3">
        <v>0</v>
      </c>
      <c r="AG3">
        <v>0</v>
      </c>
      <c r="AH3" t="s">
        <v>90</v>
      </c>
      <c r="AI3" s="1">
        <v>44623.520752314813</v>
      </c>
      <c r="AJ3">
        <v>232</v>
      </c>
      <c r="AK3">
        <v>1</v>
      </c>
      <c r="AL3">
        <v>0</v>
      </c>
      <c r="AM3">
        <v>1</v>
      </c>
      <c r="AN3">
        <v>0</v>
      </c>
      <c r="AO3">
        <v>1</v>
      </c>
      <c r="AP3">
        <v>-53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HYPERLINK("capsilon://?command=openfolder&amp;siteaddress=FAM.docvelocity-na8.net&amp;folderid=FXCAF8ECBF-0AEB-21F1-5EB3-74524E31E00A","FX22022091")</f>
        <v>FX22022091</v>
      </c>
      <c r="F4" t="s">
        <v>19</v>
      </c>
      <c r="G4" t="s">
        <v>19</v>
      </c>
      <c r="H4" t="s">
        <v>83</v>
      </c>
      <c r="I4" t="s">
        <v>97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44623.482905092591</v>
      </c>
      <c r="P4" s="1">
        <v>44623.521608796298</v>
      </c>
      <c r="Q4">
        <v>2551</v>
      </c>
      <c r="R4">
        <v>793</v>
      </c>
      <c r="S4" t="b">
        <v>0</v>
      </c>
      <c r="T4" t="s">
        <v>88</v>
      </c>
      <c r="U4" t="b">
        <v>0</v>
      </c>
      <c r="V4" t="s">
        <v>89</v>
      </c>
      <c r="W4" s="1">
        <v>44623.504930555559</v>
      </c>
      <c r="X4">
        <v>493</v>
      </c>
      <c r="Y4">
        <v>37</v>
      </c>
      <c r="Z4">
        <v>0</v>
      </c>
      <c r="AA4">
        <v>37</v>
      </c>
      <c r="AB4">
        <v>0</v>
      </c>
      <c r="AC4">
        <v>21</v>
      </c>
      <c r="AD4">
        <v>-37</v>
      </c>
      <c r="AE4">
        <v>0</v>
      </c>
      <c r="AF4">
        <v>0</v>
      </c>
      <c r="AG4">
        <v>0</v>
      </c>
      <c r="AH4" t="s">
        <v>98</v>
      </c>
      <c r="AI4" s="1">
        <v>44623.521608796298</v>
      </c>
      <c r="AJ4">
        <v>225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99</v>
      </c>
      <c r="B5" t="s">
        <v>80</v>
      </c>
      <c r="C5" t="s">
        <v>100</v>
      </c>
      <c r="D5" t="s">
        <v>82</v>
      </c>
      <c r="E5" s="2" t="str">
        <f>HYPERLINK("capsilon://?command=openfolder&amp;siteaddress=FAM.docvelocity-na8.net&amp;folderid=FXA2464899-DC54-43AA-27BB-2A00D12B01A5","FX220210086")</f>
        <v>FX220210086</v>
      </c>
      <c r="F5" t="s">
        <v>19</v>
      </c>
      <c r="G5" t="s">
        <v>19</v>
      </c>
      <c r="H5" t="s">
        <v>83</v>
      </c>
      <c r="I5" t="s">
        <v>101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44621.463634259257</v>
      </c>
      <c r="P5" s="1">
        <v>44621.542638888888</v>
      </c>
      <c r="Q5">
        <v>6429</v>
      </c>
      <c r="R5">
        <v>397</v>
      </c>
      <c r="S5" t="b">
        <v>0</v>
      </c>
      <c r="T5" t="s">
        <v>88</v>
      </c>
      <c r="U5" t="b">
        <v>0</v>
      </c>
      <c r="V5" t="s">
        <v>102</v>
      </c>
      <c r="W5" s="1">
        <v>44621.491446759261</v>
      </c>
      <c r="X5">
        <v>196</v>
      </c>
      <c r="Y5">
        <v>52</v>
      </c>
      <c r="Z5">
        <v>0</v>
      </c>
      <c r="AA5">
        <v>52</v>
      </c>
      <c r="AB5">
        <v>0</v>
      </c>
      <c r="AC5">
        <v>7</v>
      </c>
      <c r="AD5">
        <v>-52</v>
      </c>
      <c r="AE5">
        <v>0</v>
      </c>
      <c r="AF5">
        <v>0</v>
      </c>
      <c r="AG5">
        <v>0</v>
      </c>
      <c r="AH5" t="s">
        <v>103</v>
      </c>
      <c r="AI5" s="1">
        <v>44621.542638888888</v>
      </c>
      <c r="AJ5">
        <v>201</v>
      </c>
      <c r="AK5">
        <v>3</v>
      </c>
      <c r="AL5">
        <v>0</v>
      </c>
      <c r="AM5">
        <v>3</v>
      </c>
      <c r="AN5">
        <v>0</v>
      </c>
      <c r="AO5">
        <v>2</v>
      </c>
      <c r="AP5">
        <v>-55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104</v>
      </c>
      <c r="B6" t="s">
        <v>80</v>
      </c>
      <c r="C6" t="s">
        <v>105</v>
      </c>
      <c r="D6" t="s">
        <v>82</v>
      </c>
      <c r="E6" s="2" t="str">
        <f>HYPERLINK("capsilon://?command=openfolder&amp;siteaddress=FAM.docvelocity-na8.net&amp;folderid=FX70DB9197-0F5D-F15F-7B9F-9D5824E5688D","FX22027102")</f>
        <v>FX22027102</v>
      </c>
      <c r="F6" t="s">
        <v>19</v>
      </c>
      <c r="G6" t="s">
        <v>19</v>
      </c>
      <c r="H6" t="s">
        <v>83</v>
      </c>
      <c r="I6" t="s">
        <v>106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44623.518333333333</v>
      </c>
      <c r="P6" s="1">
        <v>44623.529317129629</v>
      </c>
      <c r="Q6">
        <v>61</v>
      </c>
      <c r="R6">
        <v>888</v>
      </c>
      <c r="S6" t="b">
        <v>0</v>
      </c>
      <c r="T6" t="s">
        <v>88</v>
      </c>
      <c r="U6" t="b">
        <v>0</v>
      </c>
      <c r="V6" t="s">
        <v>102</v>
      </c>
      <c r="W6" s="1">
        <v>44623.524872685186</v>
      </c>
      <c r="X6">
        <v>557</v>
      </c>
      <c r="Y6">
        <v>79</v>
      </c>
      <c r="Z6">
        <v>0</v>
      </c>
      <c r="AA6">
        <v>79</v>
      </c>
      <c r="AB6">
        <v>0</v>
      </c>
      <c r="AC6">
        <v>54</v>
      </c>
      <c r="AD6">
        <v>-79</v>
      </c>
      <c r="AE6">
        <v>0</v>
      </c>
      <c r="AF6">
        <v>0</v>
      </c>
      <c r="AG6">
        <v>0</v>
      </c>
      <c r="AH6" t="s">
        <v>107</v>
      </c>
      <c r="AI6" s="1">
        <v>44623.529317129629</v>
      </c>
      <c r="AJ6">
        <v>331</v>
      </c>
      <c r="AK6">
        <v>1</v>
      </c>
      <c r="AL6">
        <v>0</v>
      </c>
      <c r="AM6">
        <v>1</v>
      </c>
      <c r="AN6">
        <v>0</v>
      </c>
      <c r="AO6">
        <v>0</v>
      </c>
      <c r="AP6">
        <v>-80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108</v>
      </c>
      <c r="B7" t="s">
        <v>80</v>
      </c>
      <c r="C7" t="s">
        <v>109</v>
      </c>
      <c r="D7" t="s">
        <v>82</v>
      </c>
      <c r="E7" s="2" t="str">
        <f>HYPERLINK("capsilon://?command=openfolder&amp;siteaddress=FAM.docvelocity-na8.net&amp;folderid=FXF5F64038-95F2-FD07-123A-C6A2D87010D4","FX22026341")</f>
        <v>FX22026341</v>
      </c>
      <c r="F7" t="s">
        <v>19</v>
      </c>
      <c r="G7" t="s">
        <v>19</v>
      </c>
      <c r="H7" t="s">
        <v>83</v>
      </c>
      <c r="I7" t="s">
        <v>110</v>
      </c>
      <c r="J7">
        <v>0</v>
      </c>
      <c r="K7" t="s">
        <v>85</v>
      </c>
      <c r="L7" t="s">
        <v>86</v>
      </c>
      <c r="M7" t="s">
        <v>87</v>
      </c>
      <c r="N7">
        <v>2</v>
      </c>
      <c r="O7" s="1">
        <v>44623.518541666665</v>
      </c>
      <c r="P7" s="1">
        <v>44623.533831018518</v>
      </c>
      <c r="Q7">
        <v>158</v>
      </c>
      <c r="R7">
        <v>1163</v>
      </c>
      <c r="S7" t="b">
        <v>0</v>
      </c>
      <c r="T7" t="s">
        <v>88</v>
      </c>
      <c r="U7" t="b">
        <v>0</v>
      </c>
      <c r="V7" t="s">
        <v>111</v>
      </c>
      <c r="W7" s="1">
        <v>44623.527557870373</v>
      </c>
      <c r="X7">
        <v>773</v>
      </c>
      <c r="Y7">
        <v>37</v>
      </c>
      <c r="Z7">
        <v>0</v>
      </c>
      <c r="AA7">
        <v>37</v>
      </c>
      <c r="AB7">
        <v>0</v>
      </c>
      <c r="AC7">
        <v>25</v>
      </c>
      <c r="AD7">
        <v>-37</v>
      </c>
      <c r="AE7">
        <v>0</v>
      </c>
      <c r="AF7">
        <v>0</v>
      </c>
      <c r="AG7">
        <v>0</v>
      </c>
      <c r="AH7" t="s">
        <v>98</v>
      </c>
      <c r="AI7" s="1">
        <v>44623.533831018518</v>
      </c>
      <c r="AJ7">
        <v>390</v>
      </c>
      <c r="AK7">
        <v>0</v>
      </c>
      <c r="AL7">
        <v>0</v>
      </c>
      <c r="AM7">
        <v>0</v>
      </c>
      <c r="AN7">
        <v>0</v>
      </c>
      <c r="AO7">
        <v>0</v>
      </c>
      <c r="AP7">
        <v>-37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112</v>
      </c>
      <c r="B8" t="s">
        <v>80</v>
      </c>
      <c r="C8" t="s">
        <v>105</v>
      </c>
      <c r="D8" t="s">
        <v>82</v>
      </c>
      <c r="E8" s="2" t="str">
        <f>HYPERLINK("capsilon://?command=openfolder&amp;siteaddress=FAM.docvelocity-na8.net&amp;folderid=FX70DB9197-0F5D-F15F-7B9F-9D5824E5688D","FX22027102")</f>
        <v>FX22027102</v>
      </c>
      <c r="F8" t="s">
        <v>19</v>
      </c>
      <c r="G8" t="s">
        <v>19</v>
      </c>
      <c r="H8" t="s">
        <v>83</v>
      </c>
      <c r="I8" t="s">
        <v>113</v>
      </c>
      <c r="J8">
        <v>0</v>
      </c>
      <c r="K8" t="s">
        <v>85</v>
      </c>
      <c r="L8" t="s">
        <v>86</v>
      </c>
      <c r="M8" t="s">
        <v>87</v>
      </c>
      <c r="N8">
        <v>2</v>
      </c>
      <c r="O8" s="1">
        <v>44623.518773148149</v>
      </c>
      <c r="P8" s="1">
        <v>44623.529305555552</v>
      </c>
      <c r="Q8">
        <v>115</v>
      </c>
      <c r="R8">
        <v>795</v>
      </c>
      <c r="S8" t="b">
        <v>0</v>
      </c>
      <c r="T8" t="s">
        <v>88</v>
      </c>
      <c r="U8" t="b">
        <v>0</v>
      </c>
      <c r="V8" t="s">
        <v>114</v>
      </c>
      <c r="W8" s="1">
        <v>44623.522951388892</v>
      </c>
      <c r="X8">
        <v>316</v>
      </c>
      <c r="Y8">
        <v>37</v>
      </c>
      <c r="Z8">
        <v>0</v>
      </c>
      <c r="AA8">
        <v>37</v>
      </c>
      <c r="AB8">
        <v>0</v>
      </c>
      <c r="AC8">
        <v>20</v>
      </c>
      <c r="AD8">
        <v>-37</v>
      </c>
      <c r="AE8">
        <v>0</v>
      </c>
      <c r="AF8">
        <v>0</v>
      </c>
      <c r="AG8">
        <v>0</v>
      </c>
      <c r="AH8" t="s">
        <v>98</v>
      </c>
      <c r="AI8" s="1">
        <v>44623.529305555552</v>
      </c>
      <c r="AJ8">
        <v>479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115</v>
      </c>
      <c r="B9" t="s">
        <v>80</v>
      </c>
      <c r="C9" t="s">
        <v>116</v>
      </c>
      <c r="D9" t="s">
        <v>82</v>
      </c>
      <c r="E9" s="2" t="str">
        <f>HYPERLINK("capsilon://?command=openfolder&amp;siteaddress=FAM.docvelocity-na8.net&amp;folderid=FX77F18AED-2FB0-3CDA-D1EB-98965AB9A922","FX211113414")</f>
        <v>FX211113414</v>
      </c>
      <c r="F9" t="s">
        <v>19</v>
      </c>
      <c r="G9" t="s">
        <v>19</v>
      </c>
      <c r="H9" t="s">
        <v>83</v>
      </c>
      <c r="I9" t="s">
        <v>117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44623.54210648148</v>
      </c>
      <c r="P9" s="1">
        <v>44623.554525462961</v>
      </c>
      <c r="Q9">
        <v>82</v>
      </c>
      <c r="R9">
        <v>991</v>
      </c>
      <c r="S9" t="b">
        <v>0</v>
      </c>
      <c r="T9" t="s">
        <v>88</v>
      </c>
      <c r="U9" t="b">
        <v>0</v>
      </c>
      <c r="V9" t="s">
        <v>102</v>
      </c>
      <c r="W9" s="1">
        <v>44623.546747685185</v>
      </c>
      <c r="X9">
        <v>397</v>
      </c>
      <c r="Y9">
        <v>21</v>
      </c>
      <c r="Z9">
        <v>0</v>
      </c>
      <c r="AA9">
        <v>21</v>
      </c>
      <c r="AB9">
        <v>0</v>
      </c>
      <c r="AC9">
        <v>13</v>
      </c>
      <c r="AD9">
        <v>-21</v>
      </c>
      <c r="AE9">
        <v>0</v>
      </c>
      <c r="AF9">
        <v>0</v>
      </c>
      <c r="AG9">
        <v>0</v>
      </c>
      <c r="AH9" t="s">
        <v>98</v>
      </c>
      <c r="AI9" s="1">
        <v>44623.554525462961</v>
      </c>
      <c r="AJ9">
        <v>594</v>
      </c>
      <c r="AK9">
        <v>1</v>
      </c>
      <c r="AL9">
        <v>0</v>
      </c>
      <c r="AM9">
        <v>1</v>
      </c>
      <c r="AN9">
        <v>0</v>
      </c>
      <c r="AO9">
        <v>1</v>
      </c>
      <c r="AP9">
        <v>-22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118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HYPERLINK("capsilon://?command=openfolder&amp;siteaddress=FAM.docvelocity-na8.net&amp;folderid=FX77F18AED-2FB0-3CDA-D1EB-98965AB9A922","FX211113414")</f>
        <v>FX211113414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44623.542986111112</v>
      </c>
      <c r="P10" s="1">
        <v>44623.587777777779</v>
      </c>
      <c r="Q10">
        <v>2490</v>
      </c>
      <c r="R10">
        <v>1380</v>
      </c>
      <c r="S10" t="b">
        <v>0</v>
      </c>
      <c r="T10" t="s">
        <v>88</v>
      </c>
      <c r="U10" t="b">
        <v>0</v>
      </c>
      <c r="V10" t="s">
        <v>114</v>
      </c>
      <c r="W10" s="1">
        <v>44623.547048611108</v>
      </c>
      <c r="X10">
        <v>326</v>
      </c>
      <c r="Y10">
        <v>43</v>
      </c>
      <c r="Z10">
        <v>0</v>
      </c>
      <c r="AA10">
        <v>43</v>
      </c>
      <c r="AB10">
        <v>0</v>
      </c>
      <c r="AC10">
        <v>15</v>
      </c>
      <c r="AD10">
        <v>-43</v>
      </c>
      <c r="AE10">
        <v>0</v>
      </c>
      <c r="AF10">
        <v>0</v>
      </c>
      <c r="AG10">
        <v>0</v>
      </c>
      <c r="AH10" t="s">
        <v>98</v>
      </c>
      <c r="AI10" s="1">
        <v>44623.587777777779</v>
      </c>
      <c r="AJ10">
        <v>562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-43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120</v>
      </c>
      <c r="B11" t="s">
        <v>80</v>
      </c>
      <c r="C11" t="s">
        <v>116</v>
      </c>
      <c r="D11" t="s">
        <v>82</v>
      </c>
      <c r="E11" s="2" t="str">
        <f>HYPERLINK("capsilon://?command=openfolder&amp;siteaddress=FAM.docvelocity-na8.net&amp;folderid=FX77F18AED-2FB0-3CDA-D1EB-98965AB9A922","FX211113414")</f>
        <v>FX211113414</v>
      </c>
      <c r="F11" t="s">
        <v>19</v>
      </c>
      <c r="G11" t="s">
        <v>19</v>
      </c>
      <c r="H11" t="s">
        <v>83</v>
      </c>
      <c r="I11" t="s">
        <v>121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44623.544317129628</v>
      </c>
      <c r="P11" s="1">
        <v>44623.60083333333</v>
      </c>
      <c r="Q11">
        <v>1141</v>
      </c>
      <c r="R11">
        <v>3742</v>
      </c>
      <c r="S11" t="b">
        <v>0</v>
      </c>
      <c r="T11" t="s">
        <v>88</v>
      </c>
      <c r="U11" t="b">
        <v>0</v>
      </c>
      <c r="V11" t="s">
        <v>111</v>
      </c>
      <c r="W11" s="1">
        <v>44623.580648148149</v>
      </c>
      <c r="X11">
        <v>683</v>
      </c>
      <c r="Y11">
        <v>68</v>
      </c>
      <c r="Z11">
        <v>0</v>
      </c>
      <c r="AA11">
        <v>68</v>
      </c>
      <c r="AB11">
        <v>0</v>
      </c>
      <c r="AC11">
        <v>42</v>
      </c>
      <c r="AD11">
        <v>-68</v>
      </c>
      <c r="AE11">
        <v>0</v>
      </c>
      <c r="AF11">
        <v>0</v>
      </c>
      <c r="AG11">
        <v>0</v>
      </c>
      <c r="AH11" t="s">
        <v>98</v>
      </c>
      <c r="AI11" s="1">
        <v>44623.60083333333</v>
      </c>
      <c r="AJ11">
        <v>616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-68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122</v>
      </c>
      <c r="B12" t="s">
        <v>80</v>
      </c>
      <c r="C12" t="s">
        <v>116</v>
      </c>
      <c r="D12" t="s">
        <v>82</v>
      </c>
      <c r="E12" s="2" t="str">
        <f>HYPERLINK("capsilon://?command=openfolder&amp;siteaddress=FAM.docvelocity-na8.net&amp;folderid=FX77F18AED-2FB0-3CDA-D1EB-98965AB9A922","FX211113414")</f>
        <v>FX211113414</v>
      </c>
      <c r="F12" t="s">
        <v>19</v>
      </c>
      <c r="G12" t="s">
        <v>19</v>
      </c>
      <c r="H12" t="s">
        <v>83</v>
      </c>
      <c r="I12" t="s">
        <v>123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44623.561423611114</v>
      </c>
      <c r="P12" s="1">
        <v>44623.59814814815</v>
      </c>
      <c r="Q12">
        <v>1514</v>
      </c>
      <c r="R12">
        <v>1659</v>
      </c>
      <c r="S12" t="b">
        <v>0</v>
      </c>
      <c r="T12" t="s">
        <v>88</v>
      </c>
      <c r="U12" t="b">
        <v>0</v>
      </c>
      <c r="V12" t="s">
        <v>102</v>
      </c>
      <c r="W12" s="1">
        <v>44623.576851851853</v>
      </c>
      <c r="X12">
        <v>441</v>
      </c>
      <c r="Y12">
        <v>53</v>
      </c>
      <c r="Z12">
        <v>0</v>
      </c>
      <c r="AA12">
        <v>53</v>
      </c>
      <c r="AB12">
        <v>0</v>
      </c>
      <c r="AC12">
        <v>26</v>
      </c>
      <c r="AD12">
        <v>-53</v>
      </c>
      <c r="AE12">
        <v>0</v>
      </c>
      <c r="AF12">
        <v>0</v>
      </c>
      <c r="AG12">
        <v>0</v>
      </c>
      <c r="AH12" t="s">
        <v>107</v>
      </c>
      <c r="AI12" s="1">
        <v>44623.59814814815</v>
      </c>
      <c r="AJ12">
        <v>365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-53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124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HYPERLINK("capsilon://?command=openfolder&amp;siteaddress=FAM.docvelocity-na8.net&amp;folderid=FXE7F60FD7-119D-00B6-D2F9-E1CF4C2AC151","FX22021586")</f>
        <v>FX22021586</v>
      </c>
      <c r="F13" t="s">
        <v>19</v>
      </c>
      <c r="G13" t="s">
        <v>19</v>
      </c>
      <c r="H13" t="s">
        <v>83</v>
      </c>
      <c r="I13" t="s">
        <v>126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44623.580810185187</v>
      </c>
      <c r="P13" s="1">
        <v>44623.603784722225</v>
      </c>
      <c r="Q13">
        <v>936</v>
      </c>
      <c r="R13">
        <v>1049</v>
      </c>
      <c r="S13" t="b">
        <v>0</v>
      </c>
      <c r="T13" t="s">
        <v>88</v>
      </c>
      <c r="U13" t="b">
        <v>0</v>
      </c>
      <c r="V13" t="s">
        <v>127</v>
      </c>
      <c r="W13" s="1">
        <v>44623.599861111114</v>
      </c>
      <c r="X13">
        <v>745</v>
      </c>
      <c r="Y13">
        <v>53</v>
      </c>
      <c r="Z13">
        <v>0</v>
      </c>
      <c r="AA13">
        <v>53</v>
      </c>
      <c r="AB13">
        <v>0</v>
      </c>
      <c r="AC13">
        <v>36</v>
      </c>
      <c r="AD13">
        <v>-53</v>
      </c>
      <c r="AE13">
        <v>0</v>
      </c>
      <c r="AF13">
        <v>0</v>
      </c>
      <c r="AG13">
        <v>0</v>
      </c>
      <c r="AH13" t="s">
        <v>98</v>
      </c>
      <c r="AI13" s="1">
        <v>44623.603784722225</v>
      </c>
      <c r="AJ13">
        <v>254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-53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128</v>
      </c>
      <c r="B14" t="s">
        <v>80</v>
      </c>
      <c r="C14" t="s">
        <v>125</v>
      </c>
      <c r="D14" t="s">
        <v>82</v>
      </c>
      <c r="E14" s="2" t="str">
        <f>HYPERLINK("capsilon://?command=openfolder&amp;siteaddress=FAM.docvelocity-na8.net&amp;folderid=FXE7F60FD7-119D-00B6-D2F9-E1CF4C2AC151","FX22021586")</f>
        <v>FX22021586</v>
      </c>
      <c r="F14" t="s">
        <v>19</v>
      </c>
      <c r="G14" t="s">
        <v>19</v>
      </c>
      <c r="H14" t="s">
        <v>83</v>
      </c>
      <c r="I14" t="s">
        <v>129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44623.587314814817</v>
      </c>
      <c r="P14" s="1">
        <v>44623.611990740741</v>
      </c>
      <c r="Q14">
        <v>957</v>
      </c>
      <c r="R14">
        <v>1175</v>
      </c>
      <c r="S14" t="b">
        <v>0</v>
      </c>
      <c r="T14" t="s">
        <v>88</v>
      </c>
      <c r="U14" t="b">
        <v>0</v>
      </c>
      <c r="V14" t="s">
        <v>130</v>
      </c>
      <c r="W14" s="1">
        <v>44623.598993055559</v>
      </c>
      <c r="X14">
        <v>467</v>
      </c>
      <c r="Y14">
        <v>108</v>
      </c>
      <c r="Z14">
        <v>0</v>
      </c>
      <c r="AA14">
        <v>108</v>
      </c>
      <c r="AB14">
        <v>0</v>
      </c>
      <c r="AC14">
        <v>15</v>
      </c>
      <c r="AD14">
        <v>-108</v>
      </c>
      <c r="AE14">
        <v>0</v>
      </c>
      <c r="AF14">
        <v>0</v>
      </c>
      <c r="AG14">
        <v>0</v>
      </c>
      <c r="AH14" t="s">
        <v>98</v>
      </c>
      <c r="AI14" s="1">
        <v>44623.611990740741</v>
      </c>
      <c r="AJ14">
        <v>708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-111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131</v>
      </c>
      <c r="B15" t="s">
        <v>80</v>
      </c>
      <c r="C15" t="s">
        <v>125</v>
      </c>
      <c r="D15" t="s">
        <v>82</v>
      </c>
      <c r="E15" s="2" t="str">
        <f>HYPERLINK("capsilon://?command=openfolder&amp;siteaddress=FAM.docvelocity-na8.net&amp;folderid=FXE7F60FD7-119D-00B6-D2F9-E1CF4C2AC151","FX22021586")</f>
        <v>FX22021586</v>
      </c>
      <c r="F15" t="s">
        <v>19</v>
      </c>
      <c r="G15" t="s">
        <v>19</v>
      </c>
      <c r="H15" t="s">
        <v>83</v>
      </c>
      <c r="I15" t="s">
        <v>132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44623.587546296294</v>
      </c>
      <c r="P15" s="1">
        <v>44623.621967592589</v>
      </c>
      <c r="Q15">
        <v>1712</v>
      </c>
      <c r="R15">
        <v>1262</v>
      </c>
      <c r="S15" t="b">
        <v>0</v>
      </c>
      <c r="T15" t="s">
        <v>88</v>
      </c>
      <c r="U15" t="b">
        <v>0</v>
      </c>
      <c r="V15" t="s">
        <v>130</v>
      </c>
      <c r="W15" s="1">
        <v>44623.603113425925</v>
      </c>
      <c r="X15">
        <v>355</v>
      </c>
      <c r="Y15">
        <v>108</v>
      </c>
      <c r="Z15">
        <v>0</v>
      </c>
      <c r="AA15">
        <v>108</v>
      </c>
      <c r="AB15">
        <v>0</v>
      </c>
      <c r="AC15">
        <v>15</v>
      </c>
      <c r="AD15">
        <v>-108</v>
      </c>
      <c r="AE15">
        <v>0</v>
      </c>
      <c r="AF15">
        <v>0</v>
      </c>
      <c r="AG15">
        <v>0</v>
      </c>
      <c r="AH15" t="s">
        <v>98</v>
      </c>
      <c r="AI15" s="1">
        <v>44623.621967592589</v>
      </c>
      <c r="AJ15">
        <v>861</v>
      </c>
      <c r="AK15">
        <v>6</v>
      </c>
      <c r="AL15">
        <v>0</v>
      </c>
      <c r="AM15">
        <v>6</v>
      </c>
      <c r="AN15">
        <v>0</v>
      </c>
      <c r="AO15">
        <v>5</v>
      </c>
      <c r="AP15">
        <v>-114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133</v>
      </c>
      <c r="B16" t="s">
        <v>80</v>
      </c>
      <c r="C16" t="s">
        <v>125</v>
      </c>
      <c r="D16" t="s">
        <v>82</v>
      </c>
      <c r="E16" s="2" t="str">
        <f>HYPERLINK("capsilon://?command=openfolder&amp;siteaddress=FAM.docvelocity-na8.net&amp;folderid=FXE7F60FD7-119D-00B6-D2F9-E1CF4C2AC151","FX22021586")</f>
        <v>FX22021586</v>
      </c>
      <c r="F16" t="s">
        <v>19</v>
      </c>
      <c r="G16" t="s">
        <v>19</v>
      </c>
      <c r="H16" t="s">
        <v>83</v>
      </c>
      <c r="I16" t="s">
        <v>134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44623.587951388887</v>
      </c>
      <c r="P16" s="1">
        <v>44623.629756944443</v>
      </c>
      <c r="Q16">
        <v>1727</v>
      </c>
      <c r="R16">
        <v>1885</v>
      </c>
      <c r="S16" t="b">
        <v>0</v>
      </c>
      <c r="T16" t="s">
        <v>88</v>
      </c>
      <c r="U16" t="b">
        <v>0</v>
      </c>
      <c r="V16" t="s">
        <v>127</v>
      </c>
      <c r="W16" s="1">
        <v>44623.613877314812</v>
      </c>
      <c r="X16">
        <v>1210</v>
      </c>
      <c r="Y16">
        <v>99</v>
      </c>
      <c r="Z16">
        <v>0</v>
      </c>
      <c r="AA16">
        <v>99</v>
      </c>
      <c r="AB16">
        <v>0</v>
      </c>
      <c r="AC16">
        <v>30</v>
      </c>
      <c r="AD16">
        <v>-99</v>
      </c>
      <c r="AE16">
        <v>0</v>
      </c>
      <c r="AF16">
        <v>0</v>
      </c>
      <c r="AG16">
        <v>0</v>
      </c>
      <c r="AH16" t="s">
        <v>98</v>
      </c>
      <c r="AI16" s="1">
        <v>44623.629756944443</v>
      </c>
      <c r="AJ16">
        <v>672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135</v>
      </c>
      <c r="B17" t="s">
        <v>80</v>
      </c>
      <c r="C17" t="s">
        <v>125</v>
      </c>
      <c r="D17" t="s">
        <v>82</v>
      </c>
      <c r="E17" s="2" t="str">
        <f>HYPERLINK("capsilon://?command=openfolder&amp;siteaddress=FAM.docvelocity-na8.net&amp;folderid=FXE7F60FD7-119D-00B6-D2F9-E1CF4C2AC151","FX22021586")</f>
        <v>FX22021586</v>
      </c>
      <c r="F17" t="s">
        <v>19</v>
      </c>
      <c r="G17" t="s">
        <v>19</v>
      </c>
      <c r="H17" t="s">
        <v>83</v>
      </c>
      <c r="I17" t="s">
        <v>136</v>
      </c>
      <c r="J17">
        <v>0</v>
      </c>
      <c r="K17" t="s">
        <v>85</v>
      </c>
      <c r="L17" t="s">
        <v>86</v>
      </c>
      <c r="M17" t="s">
        <v>82</v>
      </c>
      <c r="N17">
        <v>1</v>
      </c>
      <c r="O17" s="1">
        <v>44623.58829861111</v>
      </c>
      <c r="P17" s="1">
        <v>44623.589791666665</v>
      </c>
      <c r="Q17">
        <v>102</v>
      </c>
      <c r="R17">
        <v>27</v>
      </c>
      <c r="S17" t="b">
        <v>0</v>
      </c>
      <c r="T17" t="s">
        <v>137</v>
      </c>
      <c r="U17" t="b">
        <v>0</v>
      </c>
      <c r="V17" t="s">
        <v>137</v>
      </c>
      <c r="W17" s="1">
        <v>44623.589791666665</v>
      </c>
      <c r="X17">
        <v>27</v>
      </c>
      <c r="Y17">
        <v>108</v>
      </c>
      <c r="Z17">
        <v>0</v>
      </c>
      <c r="AA17">
        <v>108</v>
      </c>
      <c r="AB17">
        <v>0</v>
      </c>
      <c r="AC17">
        <v>0</v>
      </c>
      <c r="AD17">
        <v>-108</v>
      </c>
      <c r="AE17">
        <v>0</v>
      </c>
      <c r="AF17">
        <v>0</v>
      </c>
      <c r="AG17">
        <v>0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138</v>
      </c>
      <c r="B18" t="s">
        <v>80</v>
      </c>
      <c r="C18" t="s">
        <v>139</v>
      </c>
      <c r="D18" t="s">
        <v>82</v>
      </c>
      <c r="E18" s="2" t="str">
        <f>HYPERLINK("capsilon://?command=openfolder&amp;siteaddress=FAM.docvelocity-na8.net&amp;folderid=FX7A8A48A6-44DA-1ABD-F8AC-7AAADF0CD62D","FX211211174")</f>
        <v>FX211211174</v>
      </c>
      <c r="F18" t="s">
        <v>19</v>
      </c>
      <c r="G18" t="s">
        <v>19</v>
      </c>
      <c r="H18" t="s">
        <v>83</v>
      </c>
      <c r="I18" t="s">
        <v>140</v>
      </c>
      <c r="J18">
        <v>0</v>
      </c>
      <c r="K18" t="s">
        <v>85</v>
      </c>
      <c r="L18" t="s">
        <v>86</v>
      </c>
      <c r="M18" t="s">
        <v>87</v>
      </c>
      <c r="N18">
        <v>2</v>
      </c>
      <c r="O18" s="1">
        <v>44623.59</v>
      </c>
      <c r="P18" s="1">
        <v>44623.626354166663</v>
      </c>
      <c r="Q18">
        <v>2913</v>
      </c>
      <c r="R18">
        <v>228</v>
      </c>
      <c r="S18" t="b">
        <v>0</v>
      </c>
      <c r="T18" t="s">
        <v>88</v>
      </c>
      <c r="U18" t="b">
        <v>0</v>
      </c>
      <c r="V18" t="s">
        <v>130</v>
      </c>
      <c r="W18" s="1">
        <v>44623.604629629626</v>
      </c>
      <c r="X18">
        <v>130</v>
      </c>
      <c r="Y18">
        <v>21</v>
      </c>
      <c r="Z18">
        <v>0</v>
      </c>
      <c r="AA18">
        <v>21</v>
      </c>
      <c r="AB18">
        <v>0</v>
      </c>
      <c r="AC18">
        <v>2</v>
      </c>
      <c r="AD18">
        <v>-21</v>
      </c>
      <c r="AE18">
        <v>0</v>
      </c>
      <c r="AF18">
        <v>0</v>
      </c>
      <c r="AG18">
        <v>0</v>
      </c>
      <c r="AH18" t="s">
        <v>103</v>
      </c>
      <c r="AI18" s="1">
        <v>44623.626354166663</v>
      </c>
      <c r="AJ18">
        <v>98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-23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141</v>
      </c>
      <c r="B19" t="s">
        <v>80</v>
      </c>
      <c r="C19" t="s">
        <v>139</v>
      </c>
      <c r="D19" t="s">
        <v>82</v>
      </c>
      <c r="E19" s="2" t="str">
        <f>HYPERLINK("capsilon://?command=openfolder&amp;siteaddress=FAM.docvelocity-na8.net&amp;folderid=FX7A8A48A6-44DA-1ABD-F8AC-7AAADF0CD62D","FX211211174")</f>
        <v>FX211211174</v>
      </c>
      <c r="F19" t="s">
        <v>19</v>
      </c>
      <c r="G19" t="s">
        <v>19</v>
      </c>
      <c r="H19" t="s">
        <v>83</v>
      </c>
      <c r="I19" t="s">
        <v>142</v>
      </c>
      <c r="J19">
        <v>0</v>
      </c>
      <c r="K19" t="s">
        <v>85</v>
      </c>
      <c r="L19" t="s">
        <v>86</v>
      </c>
      <c r="M19" t="s">
        <v>87</v>
      </c>
      <c r="N19">
        <v>1</v>
      </c>
      <c r="O19" s="1">
        <v>44623.591331018521</v>
      </c>
      <c r="P19" s="1">
        <v>44623.607974537037</v>
      </c>
      <c r="Q19">
        <v>1301</v>
      </c>
      <c r="R19">
        <v>137</v>
      </c>
      <c r="S19" t="b">
        <v>0</v>
      </c>
      <c r="T19" t="s">
        <v>88</v>
      </c>
      <c r="U19" t="b">
        <v>0</v>
      </c>
      <c r="V19" t="s">
        <v>143</v>
      </c>
      <c r="W19" s="1">
        <v>44623.607974537037</v>
      </c>
      <c r="X19">
        <v>93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103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144</v>
      </c>
      <c r="B20" t="s">
        <v>80</v>
      </c>
      <c r="C20" t="s">
        <v>100</v>
      </c>
      <c r="D20" t="s">
        <v>82</v>
      </c>
      <c r="E20" s="2" t="str">
        <f>HYPERLINK("capsilon://?command=openfolder&amp;siteaddress=FAM.docvelocity-na8.net&amp;folderid=FXA2464899-DC54-43AA-27BB-2A00D12B01A5","FX220210086")</f>
        <v>FX220210086</v>
      </c>
      <c r="F20" t="s">
        <v>19</v>
      </c>
      <c r="G20" t="s">
        <v>19</v>
      </c>
      <c r="H20" t="s">
        <v>83</v>
      </c>
      <c r="I20" t="s">
        <v>145</v>
      </c>
      <c r="J20">
        <v>0</v>
      </c>
      <c r="K20" t="s">
        <v>85</v>
      </c>
      <c r="L20" t="s">
        <v>86</v>
      </c>
      <c r="M20" t="s">
        <v>87</v>
      </c>
      <c r="N20">
        <v>2</v>
      </c>
      <c r="O20" s="1">
        <v>44621.47420138889</v>
      </c>
      <c r="P20" s="1">
        <v>44621.544629629629</v>
      </c>
      <c r="Q20">
        <v>5633</v>
      </c>
      <c r="R20">
        <v>452</v>
      </c>
      <c r="S20" t="b">
        <v>0</v>
      </c>
      <c r="T20" t="s">
        <v>88</v>
      </c>
      <c r="U20" t="b">
        <v>0</v>
      </c>
      <c r="V20" t="s">
        <v>102</v>
      </c>
      <c r="W20" s="1">
        <v>44621.494710648149</v>
      </c>
      <c r="X20">
        <v>281</v>
      </c>
      <c r="Y20">
        <v>39</v>
      </c>
      <c r="Z20">
        <v>0</v>
      </c>
      <c r="AA20">
        <v>39</v>
      </c>
      <c r="AB20">
        <v>3</v>
      </c>
      <c r="AC20">
        <v>12</v>
      </c>
      <c r="AD20">
        <v>-39</v>
      </c>
      <c r="AE20">
        <v>0</v>
      </c>
      <c r="AF20">
        <v>0</v>
      </c>
      <c r="AG20">
        <v>0</v>
      </c>
      <c r="AH20" t="s">
        <v>103</v>
      </c>
      <c r="AI20" s="1">
        <v>44621.544629629629</v>
      </c>
      <c r="AJ20">
        <v>171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-39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146</v>
      </c>
      <c r="B21" t="s">
        <v>80</v>
      </c>
      <c r="C21" t="s">
        <v>147</v>
      </c>
      <c r="D21" t="s">
        <v>82</v>
      </c>
      <c r="E21" s="2" t="str">
        <f>HYPERLINK("capsilon://?command=openfolder&amp;siteaddress=FAM.docvelocity-na8.net&amp;folderid=FX39A1D805-1065-36A6-3416-DF0074409F66","FX22017244")</f>
        <v>FX22017244</v>
      </c>
      <c r="F21" t="s">
        <v>19</v>
      </c>
      <c r="G21" t="s">
        <v>19</v>
      </c>
      <c r="H21" t="s">
        <v>83</v>
      </c>
      <c r="I21" t="s">
        <v>148</v>
      </c>
      <c r="J21">
        <v>0</v>
      </c>
      <c r="K21" t="s">
        <v>85</v>
      </c>
      <c r="L21" t="s">
        <v>86</v>
      </c>
      <c r="M21" t="s">
        <v>87</v>
      </c>
      <c r="N21">
        <v>2</v>
      </c>
      <c r="O21" s="1">
        <v>44623.599374999998</v>
      </c>
      <c r="P21" s="1">
        <v>44623.62773148148</v>
      </c>
      <c r="Q21">
        <v>657</v>
      </c>
      <c r="R21">
        <v>1793</v>
      </c>
      <c r="S21" t="b">
        <v>0</v>
      </c>
      <c r="T21" t="s">
        <v>88</v>
      </c>
      <c r="U21" t="b">
        <v>0</v>
      </c>
      <c r="V21" t="s">
        <v>149</v>
      </c>
      <c r="W21" s="1">
        <v>44623.625127314815</v>
      </c>
      <c r="X21">
        <v>1664</v>
      </c>
      <c r="Y21">
        <v>44</v>
      </c>
      <c r="Z21">
        <v>0</v>
      </c>
      <c r="AA21">
        <v>44</v>
      </c>
      <c r="AB21">
        <v>0</v>
      </c>
      <c r="AC21">
        <v>36</v>
      </c>
      <c r="AD21">
        <v>-44</v>
      </c>
      <c r="AE21">
        <v>0</v>
      </c>
      <c r="AF21">
        <v>0</v>
      </c>
      <c r="AG21">
        <v>0</v>
      </c>
      <c r="AH21" t="s">
        <v>103</v>
      </c>
      <c r="AI21" s="1">
        <v>44623.62773148148</v>
      </c>
      <c r="AJ21">
        <v>118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-45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150</v>
      </c>
      <c r="B22" t="s">
        <v>80</v>
      </c>
      <c r="C22" t="s">
        <v>147</v>
      </c>
      <c r="D22" t="s">
        <v>82</v>
      </c>
      <c r="E22" s="2" t="str">
        <f>HYPERLINK("capsilon://?command=openfolder&amp;siteaddress=FAM.docvelocity-na8.net&amp;folderid=FX39A1D805-1065-36A6-3416-DF0074409F66","FX22017244")</f>
        <v>FX22017244</v>
      </c>
      <c r="F22" t="s">
        <v>19</v>
      </c>
      <c r="G22" t="s">
        <v>19</v>
      </c>
      <c r="H22" t="s">
        <v>83</v>
      </c>
      <c r="I22" t="s">
        <v>151</v>
      </c>
      <c r="J22">
        <v>0</v>
      </c>
      <c r="K22" t="s">
        <v>85</v>
      </c>
      <c r="L22" t="s">
        <v>86</v>
      </c>
      <c r="M22" t="s">
        <v>87</v>
      </c>
      <c r="N22">
        <v>2</v>
      </c>
      <c r="O22" s="1">
        <v>44623.599872685183</v>
      </c>
      <c r="P22" s="1">
        <v>44623.628912037035</v>
      </c>
      <c r="Q22">
        <v>706</v>
      </c>
      <c r="R22">
        <v>1803</v>
      </c>
      <c r="S22" t="b">
        <v>0</v>
      </c>
      <c r="T22" t="s">
        <v>88</v>
      </c>
      <c r="U22" t="b">
        <v>0</v>
      </c>
      <c r="V22" t="s">
        <v>102</v>
      </c>
      <c r="W22" s="1">
        <v>44623.627430555556</v>
      </c>
      <c r="X22">
        <v>1701</v>
      </c>
      <c r="Y22">
        <v>44</v>
      </c>
      <c r="Z22">
        <v>0</v>
      </c>
      <c r="AA22">
        <v>44</v>
      </c>
      <c r="AB22">
        <v>0</v>
      </c>
      <c r="AC22">
        <v>36</v>
      </c>
      <c r="AD22">
        <v>-44</v>
      </c>
      <c r="AE22">
        <v>0</v>
      </c>
      <c r="AF22">
        <v>0</v>
      </c>
      <c r="AG22">
        <v>0</v>
      </c>
      <c r="AH22" t="s">
        <v>103</v>
      </c>
      <c r="AI22" s="1">
        <v>44623.628912037035</v>
      </c>
      <c r="AJ22">
        <v>102</v>
      </c>
      <c r="AK22">
        <v>3</v>
      </c>
      <c r="AL22">
        <v>0</v>
      </c>
      <c r="AM22">
        <v>3</v>
      </c>
      <c r="AN22">
        <v>0</v>
      </c>
      <c r="AO22">
        <v>3</v>
      </c>
      <c r="AP22">
        <v>-47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152</v>
      </c>
      <c r="B23" t="s">
        <v>80</v>
      </c>
      <c r="C23" t="s">
        <v>147</v>
      </c>
      <c r="D23" t="s">
        <v>82</v>
      </c>
      <c r="E23" s="2" t="str">
        <f>HYPERLINK("capsilon://?command=openfolder&amp;siteaddress=FAM.docvelocity-na8.net&amp;folderid=FX39A1D805-1065-36A6-3416-DF0074409F66","FX22017244")</f>
        <v>FX22017244</v>
      </c>
      <c r="F23" t="s">
        <v>19</v>
      </c>
      <c r="G23" t="s">
        <v>19</v>
      </c>
      <c r="H23" t="s">
        <v>83</v>
      </c>
      <c r="I23" t="s">
        <v>153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44623.60015046296</v>
      </c>
      <c r="P23" s="1">
        <v>44623.635196759256</v>
      </c>
      <c r="Q23">
        <v>1892</v>
      </c>
      <c r="R23">
        <v>1136</v>
      </c>
      <c r="S23" t="b">
        <v>0</v>
      </c>
      <c r="T23" t="s">
        <v>88</v>
      </c>
      <c r="U23" t="b">
        <v>0</v>
      </c>
      <c r="V23" t="s">
        <v>154</v>
      </c>
      <c r="W23" s="1">
        <v>44623.614988425928</v>
      </c>
      <c r="X23">
        <v>582</v>
      </c>
      <c r="Y23">
        <v>44</v>
      </c>
      <c r="Z23">
        <v>0</v>
      </c>
      <c r="AA23">
        <v>44</v>
      </c>
      <c r="AB23">
        <v>0</v>
      </c>
      <c r="AC23">
        <v>36</v>
      </c>
      <c r="AD23">
        <v>-44</v>
      </c>
      <c r="AE23">
        <v>0</v>
      </c>
      <c r="AF23">
        <v>0</v>
      </c>
      <c r="AG23">
        <v>0</v>
      </c>
      <c r="AH23" t="s">
        <v>90</v>
      </c>
      <c r="AI23" s="1">
        <v>44623.635196759256</v>
      </c>
      <c r="AJ23">
        <v>547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-45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155</v>
      </c>
      <c r="B24" t="s">
        <v>80</v>
      </c>
      <c r="C24" t="s">
        <v>147</v>
      </c>
      <c r="D24" t="s">
        <v>82</v>
      </c>
      <c r="E24" s="2" t="str">
        <f>HYPERLINK("capsilon://?command=openfolder&amp;siteaddress=FAM.docvelocity-na8.net&amp;folderid=FX39A1D805-1065-36A6-3416-DF0074409F66","FX22017244")</f>
        <v>FX22017244</v>
      </c>
      <c r="F24" t="s">
        <v>19</v>
      </c>
      <c r="G24" t="s">
        <v>19</v>
      </c>
      <c r="H24" t="s">
        <v>83</v>
      </c>
      <c r="I24" t="s">
        <v>156</v>
      </c>
      <c r="J24">
        <v>0</v>
      </c>
      <c r="K24" t="s">
        <v>85</v>
      </c>
      <c r="L24" t="s">
        <v>86</v>
      </c>
      <c r="M24" t="s">
        <v>87</v>
      </c>
      <c r="N24">
        <v>2</v>
      </c>
      <c r="O24" s="1">
        <v>44623.60056712963</v>
      </c>
      <c r="P24" s="1">
        <v>44623.630069444444</v>
      </c>
      <c r="Q24">
        <v>1844</v>
      </c>
      <c r="R24">
        <v>705</v>
      </c>
      <c r="S24" t="b">
        <v>0</v>
      </c>
      <c r="T24" t="s">
        <v>88</v>
      </c>
      <c r="U24" t="b">
        <v>0</v>
      </c>
      <c r="V24" t="s">
        <v>130</v>
      </c>
      <c r="W24" s="1">
        <v>44623.621516203704</v>
      </c>
      <c r="X24">
        <v>597</v>
      </c>
      <c r="Y24">
        <v>44</v>
      </c>
      <c r="Z24">
        <v>0</v>
      </c>
      <c r="AA24">
        <v>44</v>
      </c>
      <c r="AB24">
        <v>0</v>
      </c>
      <c r="AC24">
        <v>36</v>
      </c>
      <c r="AD24">
        <v>-44</v>
      </c>
      <c r="AE24">
        <v>0</v>
      </c>
      <c r="AF24">
        <v>0</v>
      </c>
      <c r="AG24">
        <v>0</v>
      </c>
      <c r="AH24" t="s">
        <v>103</v>
      </c>
      <c r="AI24" s="1">
        <v>44623.630069444444</v>
      </c>
      <c r="AJ24">
        <v>99</v>
      </c>
      <c r="AK24">
        <v>3</v>
      </c>
      <c r="AL24">
        <v>0</v>
      </c>
      <c r="AM24">
        <v>3</v>
      </c>
      <c r="AN24">
        <v>0</v>
      </c>
      <c r="AO24">
        <v>3</v>
      </c>
      <c r="AP24">
        <v>-47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157</v>
      </c>
      <c r="B25" t="s">
        <v>80</v>
      </c>
      <c r="C25" t="s">
        <v>139</v>
      </c>
      <c r="D25" t="s">
        <v>82</v>
      </c>
      <c r="E25" s="2" t="str">
        <f>HYPERLINK("capsilon://?command=openfolder&amp;siteaddress=FAM.docvelocity-na8.net&amp;folderid=FX7A8A48A6-44DA-1ABD-F8AC-7AAADF0CD62D","FX211211174")</f>
        <v>FX211211174</v>
      </c>
      <c r="F25" t="s">
        <v>19</v>
      </c>
      <c r="G25" t="s">
        <v>19</v>
      </c>
      <c r="H25" t="s">
        <v>83</v>
      </c>
      <c r="I25" t="s">
        <v>142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44623.608807870369</v>
      </c>
      <c r="P25" s="1">
        <v>44623.65797453704</v>
      </c>
      <c r="Q25">
        <v>1069</v>
      </c>
      <c r="R25">
        <v>3179</v>
      </c>
      <c r="S25" t="b">
        <v>0</v>
      </c>
      <c r="T25" t="s">
        <v>88</v>
      </c>
      <c r="U25" t="b">
        <v>1</v>
      </c>
      <c r="V25" t="s">
        <v>127</v>
      </c>
      <c r="W25" s="1">
        <v>44623.6406712963</v>
      </c>
      <c r="X25">
        <v>2314</v>
      </c>
      <c r="Y25">
        <v>153</v>
      </c>
      <c r="Z25">
        <v>0</v>
      </c>
      <c r="AA25">
        <v>153</v>
      </c>
      <c r="AB25">
        <v>0</v>
      </c>
      <c r="AC25">
        <v>104</v>
      </c>
      <c r="AD25">
        <v>-153</v>
      </c>
      <c r="AE25">
        <v>0</v>
      </c>
      <c r="AF25">
        <v>0</v>
      </c>
      <c r="AG25">
        <v>0</v>
      </c>
      <c r="AH25" t="s">
        <v>90</v>
      </c>
      <c r="AI25" s="1">
        <v>44623.65797453704</v>
      </c>
      <c r="AJ25">
        <v>856</v>
      </c>
      <c r="AK25">
        <v>11</v>
      </c>
      <c r="AL25">
        <v>0</v>
      </c>
      <c r="AM25">
        <v>11</v>
      </c>
      <c r="AN25">
        <v>0</v>
      </c>
      <c r="AO25">
        <v>11</v>
      </c>
      <c r="AP25">
        <v>-164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158</v>
      </c>
      <c r="B26" t="s">
        <v>80</v>
      </c>
      <c r="C26" t="s">
        <v>159</v>
      </c>
      <c r="D26" t="s">
        <v>82</v>
      </c>
      <c r="E26" s="2" t="str">
        <f>HYPERLINK("capsilon://?command=openfolder&amp;siteaddress=FAM.docvelocity-na8.net&amp;folderid=FXB60BAD3B-38AD-A631-15E0-01DD55459AE9","FX22029004")</f>
        <v>FX22029004</v>
      </c>
      <c r="F26" t="s">
        <v>19</v>
      </c>
      <c r="G26" t="s">
        <v>19</v>
      </c>
      <c r="H26" t="s">
        <v>83</v>
      </c>
      <c r="I26" t="s">
        <v>160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44623.615231481483</v>
      </c>
      <c r="P26" s="1">
        <v>44623.631377314814</v>
      </c>
      <c r="Q26">
        <v>1206</v>
      </c>
      <c r="R26">
        <v>189</v>
      </c>
      <c r="S26" t="b">
        <v>0</v>
      </c>
      <c r="T26" t="s">
        <v>88</v>
      </c>
      <c r="U26" t="b">
        <v>0</v>
      </c>
      <c r="V26" t="s">
        <v>154</v>
      </c>
      <c r="W26" s="1">
        <v>44623.618171296293</v>
      </c>
      <c r="X26">
        <v>50</v>
      </c>
      <c r="Y26">
        <v>9</v>
      </c>
      <c r="Z26">
        <v>0</v>
      </c>
      <c r="AA26">
        <v>9</v>
      </c>
      <c r="AB26">
        <v>0</v>
      </c>
      <c r="AC26">
        <v>1</v>
      </c>
      <c r="AD26">
        <v>-9</v>
      </c>
      <c r="AE26">
        <v>0</v>
      </c>
      <c r="AF26">
        <v>0</v>
      </c>
      <c r="AG26">
        <v>0</v>
      </c>
      <c r="AH26" t="s">
        <v>98</v>
      </c>
      <c r="AI26" s="1">
        <v>44623.631377314814</v>
      </c>
      <c r="AJ26">
        <v>139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HYPERLINK("capsilon://?command=openfolder&amp;siteaddress=FAM.docvelocity-na8.net&amp;folderid=FX8C5D5A38-A2BE-9A80-AED3-8F736AC8B040","FX22023157")</f>
        <v>FX22023157</v>
      </c>
      <c r="F27" t="s">
        <v>19</v>
      </c>
      <c r="G27" t="s">
        <v>19</v>
      </c>
      <c r="H27" t="s">
        <v>83</v>
      </c>
      <c r="I27" t="s">
        <v>163</v>
      </c>
      <c r="J27">
        <v>0</v>
      </c>
      <c r="K27" t="s">
        <v>85</v>
      </c>
      <c r="L27" t="s">
        <v>86</v>
      </c>
      <c r="M27" t="s">
        <v>87</v>
      </c>
      <c r="N27">
        <v>2</v>
      </c>
      <c r="O27" s="1">
        <v>44623.619409722225</v>
      </c>
      <c r="P27" s="1">
        <v>44623.631053240744</v>
      </c>
      <c r="Q27">
        <v>299</v>
      </c>
      <c r="R27">
        <v>707</v>
      </c>
      <c r="S27" t="b">
        <v>0</v>
      </c>
      <c r="T27" t="s">
        <v>88</v>
      </c>
      <c r="U27" t="b">
        <v>0</v>
      </c>
      <c r="V27" t="s">
        <v>111</v>
      </c>
      <c r="W27" s="1">
        <v>44623.628379629627</v>
      </c>
      <c r="X27">
        <v>623</v>
      </c>
      <c r="Y27">
        <v>41</v>
      </c>
      <c r="Z27">
        <v>0</v>
      </c>
      <c r="AA27">
        <v>41</v>
      </c>
      <c r="AB27">
        <v>0</v>
      </c>
      <c r="AC27">
        <v>23</v>
      </c>
      <c r="AD27">
        <v>-41</v>
      </c>
      <c r="AE27">
        <v>0</v>
      </c>
      <c r="AF27">
        <v>0</v>
      </c>
      <c r="AG27">
        <v>0</v>
      </c>
      <c r="AH27" t="s">
        <v>103</v>
      </c>
      <c r="AI27" s="1">
        <v>44623.631053240744</v>
      </c>
      <c r="AJ27">
        <v>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-41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164</v>
      </c>
      <c r="B28" t="s">
        <v>80</v>
      </c>
      <c r="C28" t="s">
        <v>165</v>
      </c>
      <c r="D28" t="s">
        <v>82</v>
      </c>
      <c r="E28" s="2" t="str">
        <f t="shared" ref="E28:E43" si="0">HYPERLINK("capsilon://?command=openfolder&amp;siteaddress=FAM.docvelocity-na8.net&amp;folderid=FX0CF17C2C-D8F2-94BB-3710-794B0F7FA7CC","FX22026579")</f>
        <v>FX22026579</v>
      </c>
      <c r="F28" t="s">
        <v>19</v>
      </c>
      <c r="G28" t="s">
        <v>19</v>
      </c>
      <c r="H28" t="s">
        <v>83</v>
      </c>
      <c r="I28" t="s">
        <v>166</v>
      </c>
      <c r="J28">
        <v>0</v>
      </c>
      <c r="K28" t="s">
        <v>85</v>
      </c>
      <c r="L28" t="s">
        <v>86</v>
      </c>
      <c r="M28" t="s">
        <v>87</v>
      </c>
      <c r="N28">
        <v>2</v>
      </c>
      <c r="O28" s="1">
        <v>44623.632430555554</v>
      </c>
      <c r="P28" s="1">
        <v>44623.660034722219</v>
      </c>
      <c r="Q28">
        <v>208</v>
      </c>
      <c r="R28">
        <v>2177</v>
      </c>
      <c r="S28" t="b">
        <v>0</v>
      </c>
      <c r="T28" t="s">
        <v>88</v>
      </c>
      <c r="U28" t="b">
        <v>0</v>
      </c>
      <c r="V28" t="s">
        <v>89</v>
      </c>
      <c r="W28" s="1">
        <v>44623.655439814815</v>
      </c>
      <c r="X28">
        <v>1872</v>
      </c>
      <c r="Y28">
        <v>67</v>
      </c>
      <c r="Z28">
        <v>0</v>
      </c>
      <c r="AA28">
        <v>67</v>
      </c>
      <c r="AB28">
        <v>0</v>
      </c>
      <c r="AC28">
        <v>30</v>
      </c>
      <c r="AD28">
        <v>-67</v>
      </c>
      <c r="AE28">
        <v>0</v>
      </c>
      <c r="AF28">
        <v>0</v>
      </c>
      <c r="AG28">
        <v>0</v>
      </c>
      <c r="AH28" t="s">
        <v>107</v>
      </c>
      <c r="AI28" s="1">
        <v>44623.660034722219</v>
      </c>
      <c r="AJ28">
        <v>305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-67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167</v>
      </c>
      <c r="B29" t="s">
        <v>80</v>
      </c>
      <c r="C29" t="s">
        <v>165</v>
      </c>
      <c r="D29" t="s">
        <v>82</v>
      </c>
      <c r="E29" s="2" t="str">
        <f t="shared" si="0"/>
        <v>FX22026579</v>
      </c>
      <c r="F29" t="s">
        <v>19</v>
      </c>
      <c r="G29" t="s">
        <v>19</v>
      </c>
      <c r="H29" t="s">
        <v>83</v>
      </c>
      <c r="I29" t="s">
        <v>168</v>
      </c>
      <c r="J29">
        <v>0</v>
      </c>
      <c r="K29" t="s">
        <v>85</v>
      </c>
      <c r="L29" t="s">
        <v>86</v>
      </c>
      <c r="M29" t="s">
        <v>87</v>
      </c>
      <c r="N29">
        <v>2</v>
      </c>
      <c r="O29" s="1">
        <v>44623.633321759262</v>
      </c>
      <c r="P29" s="1">
        <v>44623.65347222222</v>
      </c>
      <c r="Q29">
        <v>826</v>
      </c>
      <c r="R29">
        <v>915</v>
      </c>
      <c r="S29" t="b">
        <v>0</v>
      </c>
      <c r="T29" t="s">
        <v>88</v>
      </c>
      <c r="U29" t="b">
        <v>0</v>
      </c>
      <c r="V29" t="s">
        <v>127</v>
      </c>
      <c r="W29" s="1">
        <v>44623.647523148145</v>
      </c>
      <c r="X29">
        <v>592</v>
      </c>
      <c r="Y29">
        <v>67</v>
      </c>
      <c r="Z29">
        <v>0</v>
      </c>
      <c r="AA29">
        <v>67</v>
      </c>
      <c r="AB29">
        <v>0</v>
      </c>
      <c r="AC29">
        <v>29</v>
      </c>
      <c r="AD29">
        <v>-67</v>
      </c>
      <c r="AE29">
        <v>0</v>
      </c>
      <c r="AF29">
        <v>0</v>
      </c>
      <c r="AG29">
        <v>0</v>
      </c>
      <c r="AH29" t="s">
        <v>98</v>
      </c>
      <c r="AI29" s="1">
        <v>44623.65347222222</v>
      </c>
      <c r="AJ29">
        <v>316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-68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169</v>
      </c>
      <c r="B30" t="s">
        <v>80</v>
      </c>
      <c r="C30" t="s">
        <v>165</v>
      </c>
      <c r="D30" t="s">
        <v>82</v>
      </c>
      <c r="E30" s="2" t="str">
        <f t="shared" si="0"/>
        <v>FX22026579</v>
      </c>
      <c r="F30" t="s">
        <v>19</v>
      </c>
      <c r="G30" t="s">
        <v>19</v>
      </c>
      <c r="H30" t="s">
        <v>83</v>
      </c>
      <c r="I30" t="s">
        <v>170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44623.63380787037</v>
      </c>
      <c r="P30" s="1">
        <v>44623.661435185182</v>
      </c>
      <c r="Q30">
        <v>1732</v>
      </c>
      <c r="R30">
        <v>655</v>
      </c>
      <c r="S30" t="b">
        <v>0</v>
      </c>
      <c r="T30" t="s">
        <v>88</v>
      </c>
      <c r="U30" t="b">
        <v>0</v>
      </c>
      <c r="V30" t="s">
        <v>114</v>
      </c>
      <c r="W30" s="1">
        <v>44623.654918981483</v>
      </c>
      <c r="X30">
        <v>348</v>
      </c>
      <c r="Y30">
        <v>72</v>
      </c>
      <c r="Z30">
        <v>0</v>
      </c>
      <c r="AA30">
        <v>72</v>
      </c>
      <c r="AB30">
        <v>0</v>
      </c>
      <c r="AC30">
        <v>33</v>
      </c>
      <c r="AD30">
        <v>-72</v>
      </c>
      <c r="AE30">
        <v>0</v>
      </c>
      <c r="AF30">
        <v>0</v>
      </c>
      <c r="AG30">
        <v>0</v>
      </c>
      <c r="AH30" t="s">
        <v>90</v>
      </c>
      <c r="AI30" s="1">
        <v>44623.661435185182</v>
      </c>
      <c r="AJ30">
        <v>298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-72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171</v>
      </c>
      <c r="B31" t="s">
        <v>80</v>
      </c>
      <c r="C31" t="s">
        <v>165</v>
      </c>
      <c r="D31" t="s">
        <v>82</v>
      </c>
      <c r="E31" s="2" t="str">
        <f t="shared" si="0"/>
        <v>FX22026579</v>
      </c>
      <c r="F31" t="s">
        <v>19</v>
      </c>
      <c r="G31" t="s">
        <v>19</v>
      </c>
      <c r="H31" t="s">
        <v>83</v>
      </c>
      <c r="I31" t="s">
        <v>172</v>
      </c>
      <c r="J31">
        <v>0</v>
      </c>
      <c r="K31" t="s">
        <v>85</v>
      </c>
      <c r="L31" t="s">
        <v>86</v>
      </c>
      <c r="M31" t="s">
        <v>87</v>
      </c>
      <c r="N31">
        <v>2</v>
      </c>
      <c r="O31" s="1">
        <v>44623.634201388886</v>
      </c>
      <c r="P31" s="1">
        <v>44623.662581018521</v>
      </c>
      <c r="Q31">
        <v>1881</v>
      </c>
      <c r="R31">
        <v>571</v>
      </c>
      <c r="S31" t="b">
        <v>0</v>
      </c>
      <c r="T31" t="s">
        <v>88</v>
      </c>
      <c r="U31" t="b">
        <v>0</v>
      </c>
      <c r="V31" t="s">
        <v>114</v>
      </c>
      <c r="W31" s="1">
        <v>44623.659004629626</v>
      </c>
      <c r="X31">
        <v>352</v>
      </c>
      <c r="Y31">
        <v>67</v>
      </c>
      <c r="Z31">
        <v>0</v>
      </c>
      <c r="AA31">
        <v>67</v>
      </c>
      <c r="AB31">
        <v>0</v>
      </c>
      <c r="AC31">
        <v>18</v>
      </c>
      <c r="AD31">
        <v>-67</v>
      </c>
      <c r="AE31">
        <v>0</v>
      </c>
      <c r="AF31">
        <v>0</v>
      </c>
      <c r="AG31">
        <v>0</v>
      </c>
      <c r="AH31" t="s">
        <v>107</v>
      </c>
      <c r="AI31" s="1">
        <v>44623.662581018521</v>
      </c>
      <c r="AJ31">
        <v>219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-68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173</v>
      </c>
      <c r="B32" t="s">
        <v>80</v>
      </c>
      <c r="C32" t="s">
        <v>165</v>
      </c>
      <c r="D32" t="s">
        <v>82</v>
      </c>
      <c r="E32" s="2" t="str">
        <f t="shared" si="0"/>
        <v>FX22026579</v>
      </c>
      <c r="F32" t="s">
        <v>19</v>
      </c>
      <c r="G32" t="s">
        <v>19</v>
      </c>
      <c r="H32" t="s">
        <v>83</v>
      </c>
      <c r="I32" t="s">
        <v>174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44623.634641203702</v>
      </c>
      <c r="P32" s="1">
        <v>44623.688368055555</v>
      </c>
      <c r="Q32">
        <v>2629</v>
      </c>
      <c r="R32">
        <v>2013</v>
      </c>
      <c r="S32" t="b">
        <v>0</v>
      </c>
      <c r="T32" t="s">
        <v>88</v>
      </c>
      <c r="U32" t="b">
        <v>0</v>
      </c>
      <c r="V32" t="s">
        <v>130</v>
      </c>
      <c r="W32" s="1">
        <v>44623.680856481478</v>
      </c>
      <c r="X32">
        <v>1654</v>
      </c>
      <c r="Y32">
        <v>63</v>
      </c>
      <c r="Z32">
        <v>0</v>
      </c>
      <c r="AA32">
        <v>63</v>
      </c>
      <c r="AB32">
        <v>0</v>
      </c>
      <c r="AC32">
        <v>42</v>
      </c>
      <c r="AD32">
        <v>-63</v>
      </c>
      <c r="AE32">
        <v>0</v>
      </c>
      <c r="AF32">
        <v>0</v>
      </c>
      <c r="AG32">
        <v>0</v>
      </c>
      <c r="AH32" t="s">
        <v>107</v>
      </c>
      <c r="AI32" s="1">
        <v>44623.688368055555</v>
      </c>
      <c r="AJ32">
        <v>307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-64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175</v>
      </c>
      <c r="B33" t="s">
        <v>80</v>
      </c>
      <c r="C33" t="s">
        <v>165</v>
      </c>
      <c r="D33" t="s">
        <v>82</v>
      </c>
      <c r="E33" s="2" t="str">
        <f t="shared" si="0"/>
        <v>FX22026579</v>
      </c>
      <c r="F33" t="s">
        <v>19</v>
      </c>
      <c r="G33" t="s">
        <v>19</v>
      </c>
      <c r="H33" t="s">
        <v>83</v>
      </c>
      <c r="I33" t="s">
        <v>176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44623.634872685187</v>
      </c>
      <c r="P33" s="1">
        <v>44623.689976851849</v>
      </c>
      <c r="Q33">
        <v>4203</v>
      </c>
      <c r="R33">
        <v>558</v>
      </c>
      <c r="S33" t="b">
        <v>0</v>
      </c>
      <c r="T33" t="s">
        <v>88</v>
      </c>
      <c r="U33" t="b">
        <v>0</v>
      </c>
      <c r="V33" t="s">
        <v>130</v>
      </c>
      <c r="W33" s="1">
        <v>44623.663298611114</v>
      </c>
      <c r="X33">
        <v>420</v>
      </c>
      <c r="Y33">
        <v>49</v>
      </c>
      <c r="Z33">
        <v>0</v>
      </c>
      <c r="AA33">
        <v>49</v>
      </c>
      <c r="AB33">
        <v>0</v>
      </c>
      <c r="AC33">
        <v>36</v>
      </c>
      <c r="AD33">
        <v>-49</v>
      </c>
      <c r="AE33">
        <v>0</v>
      </c>
      <c r="AF33">
        <v>0</v>
      </c>
      <c r="AG33">
        <v>0</v>
      </c>
      <c r="AH33" t="s">
        <v>107</v>
      </c>
      <c r="AI33" s="1">
        <v>44623.689976851849</v>
      </c>
      <c r="AJ33">
        <v>138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-50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177</v>
      </c>
      <c r="B34" t="s">
        <v>80</v>
      </c>
      <c r="C34" t="s">
        <v>165</v>
      </c>
      <c r="D34" t="s">
        <v>82</v>
      </c>
      <c r="E34" s="2" t="str">
        <f t="shared" si="0"/>
        <v>FX22026579</v>
      </c>
      <c r="F34" t="s">
        <v>19</v>
      </c>
      <c r="G34" t="s">
        <v>19</v>
      </c>
      <c r="H34" t="s">
        <v>83</v>
      </c>
      <c r="I34" t="s">
        <v>178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44623.635694444441</v>
      </c>
      <c r="P34" s="1">
        <v>44623.696736111109</v>
      </c>
      <c r="Q34">
        <v>4142</v>
      </c>
      <c r="R34">
        <v>1132</v>
      </c>
      <c r="S34" t="b">
        <v>0</v>
      </c>
      <c r="T34" t="s">
        <v>88</v>
      </c>
      <c r="U34" t="b">
        <v>0</v>
      </c>
      <c r="V34" t="s">
        <v>130</v>
      </c>
      <c r="W34" s="1">
        <v>44623.669421296298</v>
      </c>
      <c r="X34">
        <v>528</v>
      </c>
      <c r="Y34">
        <v>89</v>
      </c>
      <c r="Z34">
        <v>0</v>
      </c>
      <c r="AA34">
        <v>89</v>
      </c>
      <c r="AB34">
        <v>0</v>
      </c>
      <c r="AC34">
        <v>60</v>
      </c>
      <c r="AD34">
        <v>-89</v>
      </c>
      <c r="AE34">
        <v>0</v>
      </c>
      <c r="AF34">
        <v>0</v>
      </c>
      <c r="AG34">
        <v>0</v>
      </c>
      <c r="AH34" t="s">
        <v>98</v>
      </c>
      <c r="AI34" s="1">
        <v>44623.696736111109</v>
      </c>
      <c r="AJ34">
        <v>558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-89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179</v>
      </c>
      <c r="B35" t="s">
        <v>80</v>
      </c>
      <c r="C35" t="s">
        <v>165</v>
      </c>
      <c r="D35" t="s">
        <v>82</v>
      </c>
      <c r="E35" s="2" t="str">
        <f t="shared" si="0"/>
        <v>FX22026579</v>
      </c>
      <c r="F35" t="s">
        <v>19</v>
      </c>
      <c r="G35" t="s">
        <v>19</v>
      </c>
      <c r="H35" t="s">
        <v>83</v>
      </c>
      <c r="I35" t="s">
        <v>180</v>
      </c>
      <c r="J35">
        <v>0</v>
      </c>
      <c r="K35" t="s">
        <v>85</v>
      </c>
      <c r="L35" t="s">
        <v>86</v>
      </c>
      <c r="M35" t="s">
        <v>87</v>
      </c>
      <c r="N35">
        <v>2</v>
      </c>
      <c r="O35" s="1">
        <v>44623.636504629627</v>
      </c>
      <c r="P35" s="1">
        <v>44623.733240740738</v>
      </c>
      <c r="Q35">
        <v>7665</v>
      </c>
      <c r="R35">
        <v>693</v>
      </c>
      <c r="S35" t="b">
        <v>0</v>
      </c>
      <c r="T35" t="s">
        <v>88</v>
      </c>
      <c r="U35" t="b">
        <v>0</v>
      </c>
      <c r="V35" t="s">
        <v>130</v>
      </c>
      <c r="W35" s="1">
        <v>44623.674710648149</v>
      </c>
      <c r="X35">
        <v>456</v>
      </c>
      <c r="Y35">
        <v>84</v>
      </c>
      <c r="Z35">
        <v>0</v>
      </c>
      <c r="AA35">
        <v>84</v>
      </c>
      <c r="AB35">
        <v>0</v>
      </c>
      <c r="AC35">
        <v>50</v>
      </c>
      <c r="AD35">
        <v>-84</v>
      </c>
      <c r="AE35">
        <v>0</v>
      </c>
      <c r="AF35">
        <v>0</v>
      </c>
      <c r="AG35">
        <v>0</v>
      </c>
      <c r="AH35" t="s">
        <v>103</v>
      </c>
      <c r="AI35" s="1">
        <v>44623.733240740738</v>
      </c>
      <c r="AJ35">
        <v>154</v>
      </c>
      <c r="AK35">
        <v>5</v>
      </c>
      <c r="AL35">
        <v>0</v>
      </c>
      <c r="AM35">
        <v>5</v>
      </c>
      <c r="AN35">
        <v>0</v>
      </c>
      <c r="AO35">
        <v>4</v>
      </c>
      <c r="AP35">
        <v>-89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181</v>
      </c>
      <c r="B36" t="s">
        <v>80</v>
      </c>
      <c r="C36" t="s">
        <v>165</v>
      </c>
      <c r="D36" t="s">
        <v>82</v>
      </c>
      <c r="E36" s="2" t="str">
        <f t="shared" si="0"/>
        <v>FX22026579</v>
      </c>
      <c r="F36" t="s">
        <v>19</v>
      </c>
      <c r="G36" t="s">
        <v>19</v>
      </c>
      <c r="H36" t="s">
        <v>83</v>
      </c>
      <c r="I36" t="s">
        <v>182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44623.63689814815</v>
      </c>
      <c r="P36" s="1">
        <v>44623.691412037035</v>
      </c>
      <c r="Q36">
        <v>3960</v>
      </c>
      <c r="R36">
        <v>750</v>
      </c>
      <c r="S36" t="b">
        <v>0</v>
      </c>
      <c r="T36" t="s">
        <v>88</v>
      </c>
      <c r="U36" t="b">
        <v>0</v>
      </c>
      <c r="V36" t="s">
        <v>149</v>
      </c>
      <c r="W36" s="1">
        <v>44623.685127314813</v>
      </c>
      <c r="X36">
        <v>602</v>
      </c>
      <c r="Y36">
        <v>67</v>
      </c>
      <c r="Z36">
        <v>0</v>
      </c>
      <c r="AA36">
        <v>67</v>
      </c>
      <c r="AB36">
        <v>0</v>
      </c>
      <c r="AC36">
        <v>26</v>
      </c>
      <c r="AD36">
        <v>-67</v>
      </c>
      <c r="AE36">
        <v>0</v>
      </c>
      <c r="AF36">
        <v>0</v>
      </c>
      <c r="AG36">
        <v>0</v>
      </c>
      <c r="AH36" t="s">
        <v>107</v>
      </c>
      <c r="AI36" s="1">
        <v>44623.691412037035</v>
      </c>
      <c r="AJ36">
        <v>123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-67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183</v>
      </c>
      <c r="B37" t="s">
        <v>80</v>
      </c>
      <c r="C37" t="s">
        <v>165</v>
      </c>
      <c r="D37" t="s">
        <v>82</v>
      </c>
      <c r="E37" s="2" t="str">
        <f t="shared" si="0"/>
        <v>FX22026579</v>
      </c>
      <c r="F37" t="s">
        <v>19</v>
      </c>
      <c r="G37" t="s">
        <v>19</v>
      </c>
      <c r="H37" t="s">
        <v>83</v>
      </c>
      <c r="I37" t="s">
        <v>184</v>
      </c>
      <c r="J37">
        <v>0</v>
      </c>
      <c r="K37" t="s">
        <v>85</v>
      </c>
      <c r="L37" t="s">
        <v>86</v>
      </c>
      <c r="M37" t="s">
        <v>87</v>
      </c>
      <c r="N37">
        <v>2</v>
      </c>
      <c r="O37" s="1">
        <v>44623.637384259258</v>
      </c>
      <c r="P37" s="1">
        <v>44623.693078703705</v>
      </c>
      <c r="Q37">
        <v>4470</v>
      </c>
      <c r="R37">
        <v>342</v>
      </c>
      <c r="S37" t="b">
        <v>0</v>
      </c>
      <c r="T37" t="s">
        <v>88</v>
      </c>
      <c r="U37" t="b">
        <v>0</v>
      </c>
      <c r="V37" t="s">
        <v>130</v>
      </c>
      <c r="W37" s="1">
        <v>44623.683171296296</v>
      </c>
      <c r="X37">
        <v>199</v>
      </c>
      <c r="Y37">
        <v>67</v>
      </c>
      <c r="Z37">
        <v>0</v>
      </c>
      <c r="AA37">
        <v>67</v>
      </c>
      <c r="AB37">
        <v>0</v>
      </c>
      <c r="AC37">
        <v>28</v>
      </c>
      <c r="AD37">
        <v>-67</v>
      </c>
      <c r="AE37">
        <v>0</v>
      </c>
      <c r="AF37">
        <v>0</v>
      </c>
      <c r="AG37">
        <v>0</v>
      </c>
      <c r="AH37" t="s">
        <v>107</v>
      </c>
      <c r="AI37" s="1">
        <v>44623.693078703705</v>
      </c>
      <c r="AJ37">
        <v>143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-67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185</v>
      </c>
      <c r="B38" t="s">
        <v>80</v>
      </c>
      <c r="C38" t="s">
        <v>165</v>
      </c>
      <c r="D38" t="s">
        <v>82</v>
      </c>
      <c r="E38" s="2" t="str">
        <f t="shared" si="0"/>
        <v>FX22026579</v>
      </c>
      <c r="F38" t="s">
        <v>19</v>
      </c>
      <c r="G38" t="s">
        <v>19</v>
      </c>
      <c r="H38" t="s">
        <v>83</v>
      </c>
      <c r="I38" t="s">
        <v>186</v>
      </c>
      <c r="J38">
        <v>0</v>
      </c>
      <c r="K38" t="s">
        <v>85</v>
      </c>
      <c r="L38" t="s">
        <v>86</v>
      </c>
      <c r="M38" t="s">
        <v>87</v>
      </c>
      <c r="N38">
        <v>2</v>
      </c>
      <c r="O38" s="1">
        <v>44623.638020833336</v>
      </c>
      <c r="P38" s="1">
        <v>44623.7</v>
      </c>
      <c r="Q38">
        <v>3899</v>
      </c>
      <c r="R38">
        <v>1456</v>
      </c>
      <c r="S38" t="b">
        <v>0</v>
      </c>
      <c r="T38" t="s">
        <v>88</v>
      </c>
      <c r="U38" t="b">
        <v>0</v>
      </c>
      <c r="V38" t="s">
        <v>89</v>
      </c>
      <c r="W38" s="1">
        <v>44623.695937500001</v>
      </c>
      <c r="X38">
        <v>1145</v>
      </c>
      <c r="Y38">
        <v>67</v>
      </c>
      <c r="Z38">
        <v>0</v>
      </c>
      <c r="AA38">
        <v>67</v>
      </c>
      <c r="AB38">
        <v>0</v>
      </c>
      <c r="AC38">
        <v>28</v>
      </c>
      <c r="AD38">
        <v>-67</v>
      </c>
      <c r="AE38">
        <v>0</v>
      </c>
      <c r="AF38">
        <v>0</v>
      </c>
      <c r="AG38">
        <v>0</v>
      </c>
      <c r="AH38" t="s">
        <v>107</v>
      </c>
      <c r="AI38" s="1">
        <v>44623.7</v>
      </c>
      <c r="AJ38">
        <v>311</v>
      </c>
      <c r="AK38">
        <v>5</v>
      </c>
      <c r="AL38">
        <v>0</v>
      </c>
      <c r="AM38">
        <v>5</v>
      </c>
      <c r="AN38">
        <v>0</v>
      </c>
      <c r="AO38">
        <v>5</v>
      </c>
      <c r="AP38">
        <v>-72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187</v>
      </c>
      <c r="B39" t="s">
        <v>80</v>
      </c>
      <c r="C39" t="s">
        <v>165</v>
      </c>
      <c r="D39" t="s">
        <v>82</v>
      </c>
      <c r="E39" s="2" t="str">
        <f t="shared" si="0"/>
        <v>FX22026579</v>
      </c>
      <c r="F39" t="s">
        <v>19</v>
      </c>
      <c r="G39" t="s">
        <v>19</v>
      </c>
      <c r="H39" t="s">
        <v>83</v>
      </c>
      <c r="I39" t="s">
        <v>188</v>
      </c>
      <c r="J39">
        <v>0</v>
      </c>
      <c r="K39" t="s">
        <v>85</v>
      </c>
      <c r="L39" t="s">
        <v>86</v>
      </c>
      <c r="M39" t="s">
        <v>87</v>
      </c>
      <c r="N39">
        <v>2</v>
      </c>
      <c r="O39" s="1">
        <v>44623.638518518521</v>
      </c>
      <c r="P39" s="1">
        <v>44623.694282407407</v>
      </c>
      <c r="Q39">
        <v>4437</v>
      </c>
      <c r="R39">
        <v>381</v>
      </c>
      <c r="S39" t="b">
        <v>0</v>
      </c>
      <c r="T39" t="s">
        <v>88</v>
      </c>
      <c r="U39" t="b">
        <v>0</v>
      </c>
      <c r="V39" t="s">
        <v>130</v>
      </c>
      <c r="W39" s="1">
        <v>44623.686400462961</v>
      </c>
      <c r="X39">
        <v>278</v>
      </c>
      <c r="Y39">
        <v>67</v>
      </c>
      <c r="Z39">
        <v>0</v>
      </c>
      <c r="AA39">
        <v>67</v>
      </c>
      <c r="AB39">
        <v>0</v>
      </c>
      <c r="AC39">
        <v>17</v>
      </c>
      <c r="AD39">
        <v>-67</v>
      </c>
      <c r="AE39">
        <v>0</v>
      </c>
      <c r="AF39">
        <v>0</v>
      </c>
      <c r="AG39">
        <v>0</v>
      </c>
      <c r="AH39" t="s">
        <v>107</v>
      </c>
      <c r="AI39" s="1">
        <v>44623.694282407407</v>
      </c>
      <c r="AJ39">
        <v>103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-67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189</v>
      </c>
      <c r="B40" t="s">
        <v>80</v>
      </c>
      <c r="C40" t="s">
        <v>165</v>
      </c>
      <c r="D40" t="s">
        <v>82</v>
      </c>
      <c r="E40" s="2" t="str">
        <f t="shared" si="0"/>
        <v>FX22026579</v>
      </c>
      <c r="F40" t="s">
        <v>19</v>
      </c>
      <c r="G40" t="s">
        <v>19</v>
      </c>
      <c r="H40" t="s">
        <v>83</v>
      </c>
      <c r="I40" t="s">
        <v>190</v>
      </c>
      <c r="J40">
        <v>0</v>
      </c>
      <c r="K40" t="s">
        <v>85</v>
      </c>
      <c r="L40" t="s">
        <v>86</v>
      </c>
      <c r="M40" t="s">
        <v>87</v>
      </c>
      <c r="N40">
        <v>2</v>
      </c>
      <c r="O40" s="1">
        <v>44623.639224537037</v>
      </c>
      <c r="P40" s="1">
        <v>44623.695254629631</v>
      </c>
      <c r="Q40">
        <v>4180</v>
      </c>
      <c r="R40">
        <v>661</v>
      </c>
      <c r="S40" t="b">
        <v>0</v>
      </c>
      <c r="T40" t="s">
        <v>88</v>
      </c>
      <c r="U40" t="b">
        <v>0</v>
      </c>
      <c r="V40" t="s">
        <v>191</v>
      </c>
      <c r="W40" s="1">
        <v>44623.68990740741</v>
      </c>
      <c r="X40">
        <v>578</v>
      </c>
      <c r="Y40">
        <v>54</v>
      </c>
      <c r="Z40">
        <v>0</v>
      </c>
      <c r="AA40">
        <v>54</v>
      </c>
      <c r="AB40">
        <v>0</v>
      </c>
      <c r="AC40">
        <v>39</v>
      </c>
      <c r="AD40">
        <v>-54</v>
      </c>
      <c r="AE40">
        <v>0</v>
      </c>
      <c r="AF40">
        <v>0</v>
      </c>
      <c r="AG40">
        <v>0</v>
      </c>
      <c r="AH40" t="s">
        <v>107</v>
      </c>
      <c r="AI40" s="1">
        <v>44623.695254629631</v>
      </c>
      <c r="AJ40">
        <v>83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-54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192</v>
      </c>
      <c r="B41" t="s">
        <v>80</v>
      </c>
      <c r="C41" t="s">
        <v>165</v>
      </c>
      <c r="D41" t="s">
        <v>82</v>
      </c>
      <c r="E41" s="2" t="str">
        <f t="shared" si="0"/>
        <v>FX22026579</v>
      </c>
      <c r="F41" t="s">
        <v>19</v>
      </c>
      <c r="G41" t="s">
        <v>19</v>
      </c>
      <c r="H41" t="s">
        <v>83</v>
      </c>
      <c r="I41" t="s">
        <v>193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44623.639618055553</v>
      </c>
      <c r="P41" s="1">
        <v>44623.696388888886</v>
      </c>
      <c r="Q41">
        <v>4087</v>
      </c>
      <c r="R41">
        <v>818</v>
      </c>
      <c r="S41" t="b">
        <v>0</v>
      </c>
      <c r="T41" t="s">
        <v>88</v>
      </c>
      <c r="U41" t="b">
        <v>0</v>
      </c>
      <c r="V41" t="s">
        <v>149</v>
      </c>
      <c r="W41" s="1">
        <v>44623.693483796298</v>
      </c>
      <c r="X41">
        <v>721</v>
      </c>
      <c r="Y41">
        <v>49</v>
      </c>
      <c r="Z41">
        <v>0</v>
      </c>
      <c r="AA41">
        <v>49</v>
      </c>
      <c r="AB41">
        <v>0</v>
      </c>
      <c r="AC41">
        <v>35</v>
      </c>
      <c r="AD41">
        <v>-49</v>
      </c>
      <c r="AE41">
        <v>0</v>
      </c>
      <c r="AF41">
        <v>0</v>
      </c>
      <c r="AG41">
        <v>0</v>
      </c>
      <c r="AH41" t="s">
        <v>107</v>
      </c>
      <c r="AI41" s="1">
        <v>44623.696388888886</v>
      </c>
      <c r="AJ41">
        <v>97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-49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194</v>
      </c>
      <c r="B42" t="s">
        <v>80</v>
      </c>
      <c r="C42" t="s">
        <v>165</v>
      </c>
      <c r="D42" t="s">
        <v>82</v>
      </c>
      <c r="E42" s="2" t="str">
        <f t="shared" si="0"/>
        <v>FX22026579</v>
      </c>
      <c r="F42" t="s">
        <v>19</v>
      </c>
      <c r="G42" t="s">
        <v>19</v>
      </c>
      <c r="H42" t="s">
        <v>83</v>
      </c>
      <c r="I42" t="s">
        <v>195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44623.640034722222</v>
      </c>
      <c r="P42" s="1">
        <v>44623.703541666669</v>
      </c>
      <c r="Q42">
        <v>4725</v>
      </c>
      <c r="R42">
        <v>762</v>
      </c>
      <c r="S42" t="b">
        <v>0</v>
      </c>
      <c r="T42" t="s">
        <v>88</v>
      </c>
      <c r="U42" t="b">
        <v>0</v>
      </c>
      <c r="V42" t="s">
        <v>130</v>
      </c>
      <c r="W42" s="1">
        <v>44623.691701388889</v>
      </c>
      <c r="X42">
        <v>457</v>
      </c>
      <c r="Y42">
        <v>84</v>
      </c>
      <c r="Z42">
        <v>0</v>
      </c>
      <c r="AA42">
        <v>84</v>
      </c>
      <c r="AB42">
        <v>0</v>
      </c>
      <c r="AC42">
        <v>57</v>
      </c>
      <c r="AD42">
        <v>-84</v>
      </c>
      <c r="AE42">
        <v>0</v>
      </c>
      <c r="AF42">
        <v>0</v>
      </c>
      <c r="AG42">
        <v>0</v>
      </c>
      <c r="AH42" t="s">
        <v>107</v>
      </c>
      <c r="AI42" s="1">
        <v>44623.703541666669</v>
      </c>
      <c r="AJ42">
        <v>305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-84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196</v>
      </c>
      <c r="B43" t="s">
        <v>80</v>
      </c>
      <c r="C43" t="s">
        <v>165</v>
      </c>
      <c r="D43" t="s">
        <v>82</v>
      </c>
      <c r="E43" s="2" t="str">
        <f t="shared" si="0"/>
        <v>FX22026579</v>
      </c>
      <c r="F43" t="s">
        <v>19</v>
      </c>
      <c r="G43" t="s">
        <v>19</v>
      </c>
      <c r="H43" t="s">
        <v>83</v>
      </c>
      <c r="I43" t="s">
        <v>197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44623.6409375</v>
      </c>
      <c r="P43" s="1">
        <v>44623.709166666667</v>
      </c>
      <c r="Q43">
        <v>4598</v>
      </c>
      <c r="R43">
        <v>1297</v>
      </c>
      <c r="S43" t="b">
        <v>0</v>
      </c>
      <c r="T43" t="s">
        <v>88</v>
      </c>
      <c r="U43" t="b">
        <v>0</v>
      </c>
      <c r="V43" t="s">
        <v>127</v>
      </c>
      <c r="W43" s="1">
        <v>44623.697500000002</v>
      </c>
      <c r="X43">
        <v>924</v>
      </c>
      <c r="Y43">
        <v>89</v>
      </c>
      <c r="Z43">
        <v>0</v>
      </c>
      <c r="AA43">
        <v>89</v>
      </c>
      <c r="AB43">
        <v>0</v>
      </c>
      <c r="AC43">
        <v>62</v>
      </c>
      <c r="AD43">
        <v>-89</v>
      </c>
      <c r="AE43">
        <v>0</v>
      </c>
      <c r="AF43">
        <v>0</v>
      </c>
      <c r="AG43">
        <v>0</v>
      </c>
      <c r="AH43" t="s">
        <v>107</v>
      </c>
      <c r="AI43" s="1">
        <v>44623.709166666667</v>
      </c>
      <c r="AJ43">
        <v>366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-90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198</v>
      </c>
      <c r="B44" t="s">
        <v>80</v>
      </c>
      <c r="C44" t="s">
        <v>199</v>
      </c>
      <c r="D44" t="s">
        <v>82</v>
      </c>
      <c r="E44" s="2" t="str">
        <f>HYPERLINK("capsilon://?command=openfolder&amp;siteaddress=FAM.docvelocity-na8.net&amp;folderid=FXD189C7DD-4565-BD64-2B59-E1BBA75DCE69","FX220111805")</f>
        <v>FX220111805</v>
      </c>
      <c r="F44" t="s">
        <v>19</v>
      </c>
      <c r="G44" t="s">
        <v>19</v>
      </c>
      <c r="H44" t="s">
        <v>83</v>
      </c>
      <c r="I44" t="s">
        <v>200</v>
      </c>
      <c r="J44">
        <v>0</v>
      </c>
      <c r="K44" t="s">
        <v>85</v>
      </c>
      <c r="L44" t="s">
        <v>86</v>
      </c>
      <c r="M44" t="s">
        <v>87</v>
      </c>
      <c r="N44">
        <v>2</v>
      </c>
      <c r="O44" s="1">
        <v>44621.480231481481</v>
      </c>
      <c r="P44" s="1">
        <v>44621.544861111113</v>
      </c>
      <c r="Q44">
        <v>5506</v>
      </c>
      <c r="R44">
        <v>78</v>
      </c>
      <c r="S44" t="b">
        <v>0</v>
      </c>
      <c r="T44" t="s">
        <v>88</v>
      </c>
      <c r="U44" t="b">
        <v>0</v>
      </c>
      <c r="V44" t="s">
        <v>102</v>
      </c>
      <c r="W44" s="1">
        <v>44621.495219907411</v>
      </c>
      <c r="X44">
        <v>43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103</v>
      </c>
      <c r="AI44" s="1">
        <v>44621.544861111113</v>
      </c>
      <c r="AJ44">
        <v>19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201</v>
      </c>
      <c r="B45" t="s">
        <v>80</v>
      </c>
      <c r="C45" t="s">
        <v>202</v>
      </c>
      <c r="D45" t="s">
        <v>82</v>
      </c>
      <c r="E45" s="2" t="str">
        <f>HYPERLINK("capsilon://?command=openfolder&amp;siteaddress=FAM.docvelocity-na8.net&amp;folderid=FX903746B8-DCEA-E959-822B-FE604F3D2C58","FX211211484")</f>
        <v>FX211211484</v>
      </c>
      <c r="F45" t="s">
        <v>19</v>
      </c>
      <c r="G45" t="s">
        <v>19</v>
      </c>
      <c r="H45" t="s">
        <v>83</v>
      </c>
      <c r="I45" t="s">
        <v>203</v>
      </c>
      <c r="J45">
        <v>0</v>
      </c>
      <c r="K45" t="s">
        <v>85</v>
      </c>
      <c r="L45" t="s">
        <v>86</v>
      </c>
      <c r="M45" t="s">
        <v>87</v>
      </c>
      <c r="N45">
        <v>2</v>
      </c>
      <c r="O45" s="1">
        <v>44621.480995370373</v>
      </c>
      <c r="P45" s="1">
        <v>44621.547743055555</v>
      </c>
      <c r="Q45">
        <v>4719</v>
      </c>
      <c r="R45">
        <v>1048</v>
      </c>
      <c r="S45" t="b">
        <v>0</v>
      </c>
      <c r="T45" t="s">
        <v>88</v>
      </c>
      <c r="U45" t="b">
        <v>0</v>
      </c>
      <c r="V45" t="s">
        <v>191</v>
      </c>
      <c r="W45" s="1">
        <v>44621.506342592591</v>
      </c>
      <c r="X45">
        <v>771</v>
      </c>
      <c r="Y45">
        <v>36</v>
      </c>
      <c r="Z45">
        <v>0</v>
      </c>
      <c r="AA45">
        <v>36</v>
      </c>
      <c r="AB45">
        <v>0</v>
      </c>
      <c r="AC45">
        <v>30</v>
      </c>
      <c r="AD45">
        <v>-36</v>
      </c>
      <c r="AE45">
        <v>0</v>
      </c>
      <c r="AF45">
        <v>0</v>
      </c>
      <c r="AG45">
        <v>0</v>
      </c>
      <c r="AH45" t="s">
        <v>103</v>
      </c>
      <c r="AI45" s="1">
        <v>44621.547743055555</v>
      </c>
      <c r="AJ45">
        <v>248</v>
      </c>
      <c r="AK45">
        <v>4</v>
      </c>
      <c r="AL45">
        <v>0</v>
      </c>
      <c r="AM45">
        <v>4</v>
      </c>
      <c r="AN45">
        <v>0</v>
      </c>
      <c r="AO45">
        <v>3</v>
      </c>
      <c r="AP45">
        <v>-40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204</v>
      </c>
      <c r="B46" t="s">
        <v>80</v>
      </c>
      <c r="C46" t="s">
        <v>202</v>
      </c>
      <c r="D46" t="s">
        <v>82</v>
      </c>
      <c r="E46" s="2" t="str">
        <f>HYPERLINK("capsilon://?command=openfolder&amp;siteaddress=FAM.docvelocity-na8.net&amp;folderid=FX903746B8-DCEA-E959-822B-FE604F3D2C58","FX211211484")</f>
        <v>FX211211484</v>
      </c>
      <c r="F46" t="s">
        <v>19</v>
      </c>
      <c r="G46" t="s">
        <v>19</v>
      </c>
      <c r="H46" t="s">
        <v>83</v>
      </c>
      <c r="I46" t="s">
        <v>205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44621.481064814812</v>
      </c>
      <c r="P46" s="1">
        <v>44621.551400462966</v>
      </c>
      <c r="Q46">
        <v>5160</v>
      </c>
      <c r="R46">
        <v>917</v>
      </c>
      <c r="S46" t="b">
        <v>0</v>
      </c>
      <c r="T46" t="s">
        <v>88</v>
      </c>
      <c r="U46" t="b">
        <v>0</v>
      </c>
      <c r="V46" t="s">
        <v>114</v>
      </c>
      <c r="W46" s="1">
        <v>44621.512766203705</v>
      </c>
      <c r="X46">
        <v>259</v>
      </c>
      <c r="Y46">
        <v>42</v>
      </c>
      <c r="Z46">
        <v>0</v>
      </c>
      <c r="AA46">
        <v>42</v>
      </c>
      <c r="AB46">
        <v>0</v>
      </c>
      <c r="AC46">
        <v>30</v>
      </c>
      <c r="AD46">
        <v>-42</v>
      </c>
      <c r="AE46">
        <v>0</v>
      </c>
      <c r="AF46">
        <v>0</v>
      </c>
      <c r="AG46">
        <v>0</v>
      </c>
      <c r="AH46" t="s">
        <v>103</v>
      </c>
      <c r="AI46" s="1">
        <v>44621.551400462966</v>
      </c>
      <c r="AJ46">
        <v>316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-42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206</v>
      </c>
      <c r="B47" t="s">
        <v>80</v>
      </c>
      <c r="C47" t="s">
        <v>207</v>
      </c>
      <c r="D47" t="s">
        <v>82</v>
      </c>
      <c r="E47" s="2" t="str">
        <f>HYPERLINK("capsilon://?command=openfolder&amp;siteaddress=FAM.docvelocity-na8.net&amp;folderid=FX66919803-0D54-A761-53E7-0F1B6C945D62","FX21113990")</f>
        <v>FX21113990</v>
      </c>
      <c r="F47" t="s">
        <v>19</v>
      </c>
      <c r="G47" t="s">
        <v>19</v>
      </c>
      <c r="H47" t="s">
        <v>83</v>
      </c>
      <c r="I47" t="s">
        <v>208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44623.661481481482</v>
      </c>
      <c r="P47" s="1">
        <v>44623.71502314815</v>
      </c>
      <c r="Q47">
        <v>3744</v>
      </c>
      <c r="R47">
        <v>882</v>
      </c>
      <c r="S47" t="b">
        <v>0</v>
      </c>
      <c r="T47" t="s">
        <v>88</v>
      </c>
      <c r="U47" t="b">
        <v>0</v>
      </c>
      <c r="V47" t="s">
        <v>191</v>
      </c>
      <c r="W47" s="1">
        <v>44623.694236111114</v>
      </c>
      <c r="X47">
        <v>373</v>
      </c>
      <c r="Y47">
        <v>52</v>
      </c>
      <c r="Z47">
        <v>0</v>
      </c>
      <c r="AA47">
        <v>52</v>
      </c>
      <c r="AB47">
        <v>0</v>
      </c>
      <c r="AC47">
        <v>36</v>
      </c>
      <c r="AD47">
        <v>-52</v>
      </c>
      <c r="AE47">
        <v>0</v>
      </c>
      <c r="AF47">
        <v>0</v>
      </c>
      <c r="AG47">
        <v>0</v>
      </c>
      <c r="AH47" t="s">
        <v>107</v>
      </c>
      <c r="AI47" s="1">
        <v>44623.71502314815</v>
      </c>
      <c r="AJ47">
        <v>505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-54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209</v>
      </c>
      <c r="B48" t="s">
        <v>80</v>
      </c>
      <c r="C48" t="s">
        <v>210</v>
      </c>
      <c r="D48" t="s">
        <v>82</v>
      </c>
      <c r="E48" s="2" t="str">
        <f>HYPERLINK("capsilon://?command=openfolder&amp;siteaddress=FAM.docvelocity-na8.net&amp;folderid=FX3E8C62C1-1270-1F24-4394-87F9963700B4","FX22021157")</f>
        <v>FX22021157</v>
      </c>
      <c r="F48" t="s">
        <v>19</v>
      </c>
      <c r="G48" t="s">
        <v>19</v>
      </c>
      <c r="H48" t="s">
        <v>83</v>
      </c>
      <c r="I48" t="s">
        <v>211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44623.67386574074</v>
      </c>
      <c r="P48" s="1">
        <v>44623.717002314814</v>
      </c>
      <c r="Q48">
        <v>3266</v>
      </c>
      <c r="R48">
        <v>461</v>
      </c>
      <c r="S48" t="b">
        <v>0</v>
      </c>
      <c r="T48" t="s">
        <v>88</v>
      </c>
      <c r="U48" t="b">
        <v>0</v>
      </c>
      <c r="V48" t="s">
        <v>130</v>
      </c>
      <c r="W48" s="1">
        <v>44623.69321759259</v>
      </c>
      <c r="X48">
        <v>130</v>
      </c>
      <c r="Y48">
        <v>21</v>
      </c>
      <c r="Z48">
        <v>0</v>
      </c>
      <c r="AA48">
        <v>21</v>
      </c>
      <c r="AB48">
        <v>0</v>
      </c>
      <c r="AC48">
        <v>3</v>
      </c>
      <c r="AD48">
        <v>-21</v>
      </c>
      <c r="AE48">
        <v>0</v>
      </c>
      <c r="AF48">
        <v>0</v>
      </c>
      <c r="AG48">
        <v>0</v>
      </c>
      <c r="AH48" t="s">
        <v>98</v>
      </c>
      <c r="AI48" s="1">
        <v>44623.717002314814</v>
      </c>
      <c r="AJ48">
        <v>331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-21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212</v>
      </c>
      <c r="B49" t="s">
        <v>80</v>
      </c>
      <c r="C49" t="s">
        <v>210</v>
      </c>
      <c r="D49" t="s">
        <v>82</v>
      </c>
      <c r="E49" s="2" t="str">
        <f>HYPERLINK("capsilon://?command=openfolder&amp;siteaddress=FAM.docvelocity-na8.net&amp;folderid=FX3E8C62C1-1270-1F24-4394-87F9963700B4","FX22021157")</f>
        <v>FX22021157</v>
      </c>
      <c r="F49" t="s">
        <v>19</v>
      </c>
      <c r="G49" t="s">
        <v>19</v>
      </c>
      <c r="H49" t="s">
        <v>83</v>
      </c>
      <c r="I49" t="s">
        <v>213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44623.674166666664</v>
      </c>
      <c r="P49" s="1">
        <v>44623.719328703701</v>
      </c>
      <c r="Q49">
        <v>3242</v>
      </c>
      <c r="R49">
        <v>660</v>
      </c>
      <c r="S49" t="b">
        <v>0</v>
      </c>
      <c r="T49" t="s">
        <v>88</v>
      </c>
      <c r="U49" t="b">
        <v>0</v>
      </c>
      <c r="V49" t="s">
        <v>130</v>
      </c>
      <c r="W49" s="1">
        <v>44623.696574074071</v>
      </c>
      <c r="X49">
        <v>289</v>
      </c>
      <c r="Y49">
        <v>21</v>
      </c>
      <c r="Z49">
        <v>0</v>
      </c>
      <c r="AA49">
        <v>21</v>
      </c>
      <c r="AB49">
        <v>0</v>
      </c>
      <c r="AC49">
        <v>20</v>
      </c>
      <c r="AD49">
        <v>-21</v>
      </c>
      <c r="AE49">
        <v>0</v>
      </c>
      <c r="AF49">
        <v>0</v>
      </c>
      <c r="AG49">
        <v>0</v>
      </c>
      <c r="AH49" t="s">
        <v>107</v>
      </c>
      <c r="AI49" s="1">
        <v>44623.719328703701</v>
      </c>
      <c r="AJ49">
        <v>371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-23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214</v>
      </c>
      <c r="B50" t="s">
        <v>80</v>
      </c>
      <c r="C50" t="s">
        <v>210</v>
      </c>
      <c r="D50" t="s">
        <v>82</v>
      </c>
      <c r="E50" s="2" t="str">
        <f>HYPERLINK("capsilon://?command=openfolder&amp;siteaddress=FAM.docvelocity-na8.net&amp;folderid=FX3E8C62C1-1270-1F24-4394-87F9963700B4","FX22021157")</f>
        <v>FX22021157</v>
      </c>
      <c r="F50" t="s">
        <v>19</v>
      </c>
      <c r="G50" t="s">
        <v>19</v>
      </c>
      <c r="H50" t="s">
        <v>83</v>
      </c>
      <c r="I50" t="s">
        <v>215</v>
      </c>
      <c r="J50">
        <v>0</v>
      </c>
      <c r="K50" t="s">
        <v>85</v>
      </c>
      <c r="L50" t="s">
        <v>86</v>
      </c>
      <c r="M50" t="s">
        <v>87</v>
      </c>
      <c r="N50">
        <v>2</v>
      </c>
      <c r="O50" s="1">
        <v>44623.674699074072</v>
      </c>
      <c r="P50" s="1">
        <v>44623.717199074075</v>
      </c>
      <c r="Q50">
        <v>3536</v>
      </c>
      <c r="R50">
        <v>136</v>
      </c>
      <c r="S50" t="b">
        <v>0</v>
      </c>
      <c r="T50" t="s">
        <v>88</v>
      </c>
      <c r="U50" t="b">
        <v>0</v>
      </c>
      <c r="V50" t="s">
        <v>149</v>
      </c>
      <c r="W50" s="1">
        <v>44623.694884259261</v>
      </c>
      <c r="X50">
        <v>120</v>
      </c>
      <c r="Y50">
        <v>0</v>
      </c>
      <c r="Z50">
        <v>0</v>
      </c>
      <c r="AA50">
        <v>0</v>
      </c>
      <c r="AB50">
        <v>27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98</v>
      </c>
      <c r="AI50" s="1">
        <v>44623.717199074075</v>
      </c>
      <c r="AJ50">
        <v>16</v>
      </c>
      <c r="AK50">
        <v>0</v>
      </c>
      <c r="AL50">
        <v>0</v>
      </c>
      <c r="AM50">
        <v>0</v>
      </c>
      <c r="AN50">
        <v>27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216</v>
      </c>
      <c r="B51" t="s">
        <v>80</v>
      </c>
      <c r="C51" t="s">
        <v>217</v>
      </c>
      <c r="D51" t="s">
        <v>82</v>
      </c>
      <c r="E51" s="2" t="str">
        <f>HYPERLINK("capsilon://?command=openfolder&amp;siteaddress=FAM.docvelocity-na8.net&amp;folderid=FX5AE5E742-3B74-068F-C732-32217D9AB407","FX21129612")</f>
        <v>FX21129612</v>
      </c>
      <c r="F51" t="s">
        <v>19</v>
      </c>
      <c r="G51" t="s">
        <v>19</v>
      </c>
      <c r="H51" t="s">
        <v>83</v>
      </c>
      <c r="I51" t="s">
        <v>218</v>
      </c>
      <c r="J51">
        <v>0</v>
      </c>
      <c r="K51" t="s">
        <v>85</v>
      </c>
      <c r="L51" t="s">
        <v>86</v>
      </c>
      <c r="M51" t="s">
        <v>87</v>
      </c>
      <c r="N51">
        <v>2</v>
      </c>
      <c r="O51" s="1">
        <v>44623.68068287037</v>
      </c>
      <c r="P51" s="1">
        <v>44623.721875000003</v>
      </c>
      <c r="Q51">
        <v>3054</v>
      </c>
      <c r="R51">
        <v>505</v>
      </c>
      <c r="S51" t="b">
        <v>0</v>
      </c>
      <c r="T51" t="s">
        <v>88</v>
      </c>
      <c r="U51" t="b">
        <v>0</v>
      </c>
      <c r="V51" t="s">
        <v>191</v>
      </c>
      <c r="W51" s="1">
        <v>44623.697465277779</v>
      </c>
      <c r="X51">
        <v>278</v>
      </c>
      <c r="Y51">
        <v>39</v>
      </c>
      <c r="Z51">
        <v>0</v>
      </c>
      <c r="AA51">
        <v>39</v>
      </c>
      <c r="AB51">
        <v>0</v>
      </c>
      <c r="AC51">
        <v>23</v>
      </c>
      <c r="AD51">
        <v>-39</v>
      </c>
      <c r="AE51">
        <v>0</v>
      </c>
      <c r="AF51">
        <v>0</v>
      </c>
      <c r="AG51">
        <v>0</v>
      </c>
      <c r="AH51" t="s">
        <v>107</v>
      </c>
      <c r="AI51" s="1">
        <v>44623.721875000003</v>
      </c>
      <c r="AJ51">
        <v>219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-39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219</v>
      </c>
      <c r="B52" t="s">
        <v>80</v>
      </c>
      <c r="C52" t="s">
        <v>220</v>
      </c>
      <c r="D52" t="s">
        <v>82</v>
      </c>
      <c r="E52" s="2" t="str">
        <f>HYPERLINK("capsilon://?command=openfolder&amp;siteaddress=FAM.docvelocity-na8.net&amp;folderid=FX0A497DC2-39A7-28AD-7C84-FF03158F6229","FX22014468")</f>
        <v>FX22014468</v>
      </c>
      <c r="F52" t="s">
        <v>19</v>
      </c>
      <c r="G52" t="s">
        <v>19</v>
      </c>
      <c r="H52" t="s">
        <v>83</v>
      </c>
      <c r="I52" t="s">
        <v>221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44623.686909722222</v>
      </c>
      <c r="P52" s="1">
        <v>44623.724502314813</v>
      </c>
      <c r="Q52">
        <v>2757</v>
      </c>
      <c r="R52">
        <v>491</v>
      </c>
      <c r="S52" t="b">
        <v>0</v>
      </c>
      <c r="T52" t="s">
        <v>88</v>
      </c>
      <c r="U52" t="b">
        <v>0</v>
      </c>
      <c r="V52" t="s">
        <v>149</v>
      </c>
      <c r="W52" s="1">
        <v>44623.697962962964</v>
      </c>
      <c r="X52">
        <v>265</v>
      </c>
      <c r="Y52">
        <v>46</v>
      </c>
      <c r="Z52">
        <v>0</v>
      </c>
      <c r="AA52">
        <v>46</v>
      </c>
      <c r="AB52">
        <v>0</v>
      </c>
      <c r="AC52">
        <v>5</v>
      </c>
      <c r="AD52">
        <v>-46</v>
      </c>
      <c r="AE52">
        <v>0</v>
      </c>
      <c r="AF52">
        <v>0</v>
      </c>
      <c r="AG52">
        <v>0</v>
      </c>
      <c r="AH52" t="s">
        <v>107</v>
      </c>
      <c r="AI52" s="1">
        <v>44623.724502314813</v>
      </c>
      <c r="AJ52">
        <v>226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-46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222</v>
      </c>
      <c r="B53" t="s">
        <v>80</v>
      </c>
      <c r="C53" t="s">
        <v>223</v>
      </c>
      <c r="D53" t="s">
        <v>82</v>
      </c>
      <c r="E53" s="2" t="str">
        <f>HYPERLINK("capsilon://?command=openfolder&amp;siteaddress=FAM.docvelocity-na8.net&amp;folderid=FXD598D7C2-DC0F-311A-3E1E-B89A2F848FFA","FX22027196")</f>
        <v>FX22027196</v>
      </c>
      <c r="F53" t="s">
        <v>19</v>
      </c>
      <c r="G53" t="s">
        <v>19</v>
      </c>
      <c r="H53" t="s">
        <v>83</v>
      </c>
      <c r="I53" t="s">
        <v>224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44623.692129629628</v>
      </c>
      <c r="P53" s="1">
        <v>44623.734525462962</v>
      </c>
      <c r="Q53">
        <v>2667</v>
      </c>
      <c r="R53">
        <v>996</v>
      </c>
      <c r="S53" t="b">
        <v>0</v>
      </c>
      <c r="T53" t="s">
        <v>88</v>
      </c>
      <c r="U53" t="b">
        <v>0</v>
      </c>
      <c r="V53" t="s">
        <v>191</v>
      </c>
      <c r="W53" s="1">
        <v>44623.706030092595</v>
      </c>
      <c r="X53">
        <v>739</v>
      </c>
      <c r="Y53">
        <v>52</v>
      </c>
      <c r="Z53">
        <v>0</v>
      </c>
      <c r="AA53">
        <v>52</v>
      </c>
      <c r="AB53">
        <v>0</v>
      </c>
      <c r="AC53">
        <v>50</v>
      </c>
      <c r="AD53">
        <v>-52</v>
      </c>
      <c r="AE53">
        <v>0</v>
      </c>
      <c r="AF53">
        <v>0</v>
      </c>
      <c r="AG53">
        <v>0</v>
      </c>
      <c r="AH53" t="s">
        <v>103</v>
      </c>
      <c r="AI53" s="1">
        <v>44623.734525462962</v>
      </c>
      <c r="AJ53">
        <v>110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-52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225</v>
      </c>
      <c r="B54" t="s">
        <v>80</v>
      </c>
      <c r="C54" t="s">
        <v>226</v>
      </c>
      <c r="D54" t="s">
        <v>82</v>
      </c>
      <c r="E54" s="2" t="str">
        <f>HYPERLINK("capsilon://?command=openfolder&amp;siteaddress=FAM.docvelocity-na8.net&amp;folderid=FX1B2343AA-B0A9-4AD6-539A-D2310D980F09","FX22023811")</f>
        <v>FX22023811</v>
      </c>
      <c r="F54" t="s">
        <v>19</v>
      </c>
      <c r="G54" t="s">
        <v>19</v>
      </c>
      <c r="H54" t="s">
        <v>83</v>
      </c>
      <c r="I54" t="s">
        <v>227</v>
      </c>
      <c r="J54">
        <v>0</v>
      </c>
      <c r="K54" t="s">
        <v>85</v>
      </c>
      <c r="L54" t="s">
        <v>86</v>
      </c>
      <c r="M54" t="s">
        <v>87</v>
      </c>
      <c r="N54">
        <v>1</v>
      </c>
      <c r="O54" s="1">
        <v>44623.718333333331</v>
      </c>
      <c r="P54" s="1">
        <v>44623.728576388887</v>
      </c>
      <c r="Q54">
        <v>674</v>
      </c>
      <c r="R54">
        <v>211</v>
      </c>
      <c r="S54" t="b">
        <v>0</v>
      </c>
      <c r="T54" t="s">
        <v>88</v>
      </c>
      <c r="U54" t="b">
        <v>0</v>
      </c>
      <c r="V54" t="s">
        <v>143</v>
      </c>
      <c r="W54" s="1">
        <v>44623.728576388887</v>
      </c>
      <c r="X54">
        <v>89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37</v>
      </c>
      <c r="AF54">
        <v>0</v>
      </c>
      <c r="AG54">
        <v>2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228</v>
      </c>
      <c r="B55" t="s">
        <v>80</v>
      </c>
      <c r="C55" t="s">
        <v>229</v>
      </c>
      <c r="D55" t="s">
        <v>82</v>
      </c>
      <c r="E55" s="2" t="str">
        <f>HYPERLINK("capsilon://?command=openfolder&amp;siteaddress=FAM.docvelocity-na8.net&amp;folderid=FXE2569A0E-D65D-FC86-274B-08DF7C97C570","FX220210172")</f>
        <v>FX220210172</v>
      </c>
      <c r="F55" t="s">
        <v>19</v>
      </c>
      <c r="G55" t="s">
        <v>19</v>
      </c>
      <c r="H55" t="s">
        <v>83</v>
      </c>
      <c r="I55" t="s">
        <v>230</v>
      </c>
      <c r="J55">
        <v>0</v>
      </c>
      <c r="K55" t="s">
        <v>85</v>
      </c>
      <c r="L55" t="s">
        <v>86</v>
      </c>
      <c r="M55" t="s">
        <v>87</v>
      </c>
      <c r="N55">
        <v>2</v>
      </c>
      <c r="O55" s="1">
        <v>44621.48810185185</v>
      </c>
      <c r="P55" s="1">
        <v>44621.557905092595</v>
      </c>
      <c r="Q55">
        <v>5251</v>
      </c>
      <c r="R55">
        <v>780</v>
      </c>
      <c r="S55" t="b">
        <v>0</v>
      </c>
      <c r="T55" t="s">
        <v>88</v>
      </c>
      <c r="U55" t="b">
        <v>0</v>
      </c>
      <c r="V55" t="s">
        <v>191</v>
      </c>
      <c r="W55" s="1">
        <v>44621.508888888886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9</v>
      </c>
      <c r="AD55">
        <v>-21</v>
      </c>
      <c r="AE55">
        <v>0</v>
      </c>
      <c r="AF55">
        <v>0</v>
      </c>
      <c r="AG55">
        <v>0</v>
      </c>
      <c r="AH55" t="s">
        <v>103</v>
      </c>
      <c r="AI55" s="1">
        <v>44621.557905092595</v>
      </c>
      <c r="AJ55">
        <v>561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231</v>
      </c>
      <c r="B56" t="s">
        <v>80</v>
      </c>
      <c r="C56" t="s">
        <v>226</v>
      </c>
      <c r="D56" t="s">
        <v>82</v>
      </c>
      <c r="E56" s="2" t="str">
        <f>HYPERLINK("capsilon://?command=openfolder&amp;siteaddress=FAM.docvelocity-na8.net&amp;folderid=FX1B2343AA-B0A9-4AD6-539A-D2310D980F09","FX22023811")</f>
        <v>FX22023811</v>
      </c>
      <c r="F56" t="s">
        <v>19</v>
      </c>
      <c r="G56" t="s">
        <v>19</v>
      </c>
      <c r="H56" t="s">
        <v>83</v>
      </c>
      <c r="I56" t="s">
        <v>227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44623.72892361111</v>
      </c>
      <c r="P56" s="1">
        <v>44623.74863425926</v>
      </c>
      <c r="Q56">
        <v>459</v>
      </c>
      <c r="R56">
        <v>1244</v>
      </c>
      <c r="S56" t="b">
        <v>0</v>
      </c>
      <c r="T56" t="s">
        <v>88</v>
      </c>
      <c r="U56" t="b">
        <v>1</v>
      </c>
      <c r="V56" t="s">
        <v>149</v>
      </c>
      <c r="W56" s="1">
        <v>44623.747187499997</v>
      </c>
      <c r="X56">
        <v>1161</v>
      </c>
      <c r="Y56">
        <v>74</v>
      </c>
      <c r="Z56">
        <v>0</v>
      </c>
      <c r="AA56">
        <v>74</v>
      </c>
      <c r="AB56">
        <v>0</v>
      </c>
      <c r="AC56">
        <v>48</v>
      </c>
      <c r="AD56">
        <v>-74</v>
      </c>
      <c r="AE56">
        <v>0</v>
      </c>
      <c r="AF56">
        <v>0</v>
      </c>
      <c r="AG56">
        <v>0</v>
      </c>
      <c r="AH56" t="s">
        <v>103</v>
      </c>
      <c r="AI56" s="1">
        <v>44623.74863425926</v>
      </c>
      <c r="AJ56">
        <v>83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-74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232</v>
      </c>
      <c r="B57" t="s">
        <v>80</v>
      </c>
      <c r="C57" t="s">
        <v>229</v>
      </c>
      <c r="D57" t="s">
        <v>82</v>
      </c>
      <c r="E57" s="2" t="str">
        <f>HYPERLINK("capsilon://?command=openfolder&amp;siteaddress=FAM.docvelocity-na8.net&amp;folderid=FXE2569A0E-D65D-FC86-274B-08DF7C97C570","FX220210172")</f>
        <v>FX220210172</v>
      </c>
      <c r="F57" t="s">
        <v>19</v>
      </c>
      <c r="G57" t="s">
        <v>19</v>
      </c>
      <c r="H57" t="s">
        <v>83</v>
      </c>
      <c r="I57" t="s">
        <v>233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44621.488182870373</v>
      </c>
      <c r="P57" s="1">
        <v>44621.559745370374</v>
      </c>
      <c r="Q57">
        <v>5658</v>
      </c>
      <c r="R57">
        <v>525</v>
      </c>
      <c r="S57" t="b">
        <v>0</v>
      </c>
      <c r="T57" t="s">
        <v>88</v>
      </c>
      <c r="U57" t="b">
        <v>0</v>
      </c>
      <c r="V57" t="s">
        <v>114</v>
      </c>
      <c r="W57" s="1">
        <v>44621.517025462963</v>
      </c>
      <c r="X57">
        <v>367</v>
      </c>
      <c r="Y57">
        <v>21</v>
      </c>
      <c r="Z57">
        <v>0</v>
      </c>
      <c r="AA57">
        <v>21</v>
      </c>
      <c r="AB57">
        <v>0</v>
      </c>
      <c r="AC57">
        <v>18</v>
      </c>
      <c r="AD57">
        <v>-21</v>
      </c>
      <c r="AE57">
        <v>0</v>
      </c>
      <c r="AF57">
        <v>0</v>
      </c>
      <c r="AG57">
        <v>0</v>
      </c>
      <c r="AH57" t="s">
        <v>103</v>
      </c>
      <c r="AI57" s="1">
        <v>44621.559745370374</v>
      </c>
      <c r="AJ57">
        <v>158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-21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234</v>
      </c>
      <c r="B58" t="s">
        <v>80</v>
      </c>
      <c r="C58" t="s">
        <v>235</v>
      </c>
      <c r="D58" t="s">
        <v>82</v>
      </c>
      <c r="E58" s="2" t="str">
        <f>HYPERLINK("capsilon://?command=openfolder&amp;siteaddress=FAM.docvelocity-na8.net&amp;folderid=FXEF6B9233-93B2-1348-5ECD-4264D35C5AEA","FX22013019")</f>
        <v>FX22013019</v>
      </c>
      <c r="F58" t="s">
        <v>19</v>
      </c>
      <c r="G58" t="s">
        <v>19</v>
      </c>
      <c r="H58" t="s">
        <v>83</v>
      </c>
      <c r="I58" t="s">
        <v>236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44623.762384259258</v>
      </c>
      <c r="P58" s="1">
        <v>44623.781134259261</v>
      </c>
      <c r="Q58">
        <v>1334</v>
      </c>
      <c r="R58">
        <v>286</v>
      </c>
      <c r="S58" t="b">
        <v>0</v>
      </c>
      <c r="T58" t="s">
        <v>88</v>
      </c>
      <c r="U58" t="b">
        <v>0</v>
      </c>
      <c r="V58" t="s">
        <v>237</v>
      </c>
      <c r="W58" s="1">
        <v>44623.765173611115</v>
      </c>
      <c r="X58">
        <v>228</v>
      </c>
      <c r="Y58">
        <v>50</v>
      </c>
      <c r="Z58">
        <v>0</v>
      </c>
      <c r="AA58">
        <v>50</v>
      </c>
      <c r="AB58">
        <v>0</v>
      </c>
      <c r="AC58">
        <v>18</v>
      </c>
      <c r="AD58">
        <v>-50</v>
      </c>
      <c r="AE58">
        <v>0</v>
      </c>
      <c r="AF58">
        <v>0</v>
      </c>
      <c r="AG58">
        <v>0</v>
      </c>
      <c r="AH58" t="s">
        <v>103</v>
      </c>
      <c r="AI58" s="1">
        <v>44623.781134259261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-50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238</v>
      </c>
      <c r="B59" t="s">
        <v>80</v>
      </c>
      <c r="C59" t="s">
        <v>235</v>
      </c>
      <c r="D59" t="s">
        <v>82</v>
      </c>
      <c r="E59" s="2" t="str">
        <f>HYPERLINK("capsilon://?command=openfolder&amp;siteaddress=FAM.docvelocity-na8.net&amp;folderid=FXEF6B9233-93B2-1348-5ECD-4264D35C5AEA","FX22013019")</f>
        <v>FX22013019</v>
      </c>
      <c r="F59" t="s">
        <v>19</v>
      </c>
      <c r="G59" t="s">
        <v>19</v>
      </c>
      <c r="H59" t="s">
        <v>83</v>
      </c>
      <c r="I59" t="s">
        <v>239</v>
      </c>
      <c r="J59">
        <v>0</v>
      </c>
      <c r="K59" t="s">
        <v>85</v>
      </c>
      <c r="L59" t="s">
        <v>86</v>
      </c>
      <c r="M59" t="s">
        <v>87</v>
      </c>
      <c r="N59">
        <v>2</v>
      </c>
      <c r="O59" s="1">
        <v>44623.763148148151</v>
      </c>
      <c r="P59" s="1">
        <v>44623.78528935185</v>
      </c>
      <c r="Q59">
        <v>1278</v>
      </c>
      <c r="R59">
        <v>635</v>
      </c>
      <c r="S59" t="b">
        <v>0</v>
      </c>
      <c r="T59" t="s">
        <v>88</v>
      </c>
      <c r="U59" t="b">
        <v>0</v>
      </c>
      <c r="V59" t="s">
        <v>154</v>
      </c>
      <c r="W59" s="1">
        <v>44623.767268518517</v>
      </c>
      <c r="X59">
        <v>228</v>
      </c>
      <c r="Y59">
        <v>50</v>
      </c>
      <c r="Z59">
        <v>0</v>
      </c>
      <c r="AA59">
        <v>50</v>
      </c>
      <c r="AB59">
        <v>0</v>
      </c>
      <c r="AC59">
        <v>18</v>
      </c>
      <c r="AD59">
        <v>-50</v>
      </c>
      <c r="AE59">
        <v>0</v>
      </c>
      <c r="AF59">
        <v>0</v>
      </c>
      <c r="AG59">
        <v>0</v>
      </c>
      <c r="AH59" t="s">
        <v>98</v>
      </c>
      <c r="AI59" s="1">
        <v>44623.78528935185</v>
      </c>
      <c r="AJ59">
        <v>407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-50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240</v>
      </c>
      <c r="B60" t="s">
        <v>80</v>
      </c>
      <c r="C60" t="s">
        <v>235</v>
      </c>
      <c r="D60" t="s">
        <v>82</v>
      </c>
      <c r="E60" s="2" t="str">
        <f>HYPERLINK("capsilon://?command=openfolder&amp;siteaddress=FAM.docvelocity-na8.net&amp;folderid=FXEF6B9233-93B2-1348-5ECD-4264D35C5AEA","FX22013019")</f>
        <v>FX22013019</v>
      </c>
      <c r="F60" t="s">
        <v>19</v>
      </c>
      <c r="G60" t="s">
        <v>19</v>
      </c>
      <c r="H60" t="s">
        <v>83</v>
      </c>
      <c r="I60" t="s">
        <v>241</v>
      </c>
      <c r="J60">
        <v>0</v>
      </c>
      <c r="K60" t="s">
        <v>85</v>
      </c>
      <c r="L60" t="s">
        <v>86</v>
      </c>
      <c r="M60" t="s">
        <v>87</v>
      </c>
      <c r="N60">
        <v>2</v>
      </c>
      <c r="O60" s="1">
        <v>44623.76326388889</v>
      </c>
      <c r="P60" s="1">
        <v>44623.781759259262</v>
      </c>
      <c r="Q60">
        <v>1258</v>
      </c>
      <c r="R60">
        <v>340</v>
      </c>
      <c r="S60" t="b">
        <v>0</v>
      </c>
      <c r="T60" t="s">
        <v>88</v>
      </c>
      <c r="U60" t="b">
        <v>0</v>
      </c>
      <c r="V60" t="s">
        <v>237</v>
      </c>
      <c r="W60" s="1">
        <v>44623.768506944441</v>
      </c>
      <c r="X60">
        <v>287</v>
      </c>
      <c r="Y60">
        <v>52</v>
      </c>
      <c r="Z60">
        <v>0</v>
      </c>
      <c r="AA60">
        <v>52</v>
      </c>
      <c r="AB60">
        <v>0</v>
      </c>
      <c r="AC60">
        <v>32</v>
      </c>
      <c r="AD60">
        <v>-52</v>
      </c>
      <c r="AE60">
        <v>0</v>
      </c>
      <c r="AF60">
        <v>0</v>
      </c>
      <c r="AG60">
        <v>0</v>
      </c>
      <c r="AH60" t="s">
        <v>103</v>
      </c>
      <c r="AI60" s="1">
        <v>44623.781759259262</v>
      </c>
      <c r="AJ60">
        <v>53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-52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242</v>
      </c>
      <c r="B61" t="s">
        <v>80</v>
      </c>
      <c r="C61" t="s">
        <v>235</v>
      </c>
      <c r="D61" t="s">
        <v>82</v>
      </c>
      <c r="E61" s="2" t="str">
        <f>HYPERLINK("capsilon://?command=openfolder&amp;siteaddress=FAM.docvelocity-na8.net&amp;folderid=FXEF6B9233-93B2-1348-5ECD-4264D35C5AEA","FX22013019")</f>
        <v>FX22013019</v>
      </c>
      <c r="F61" t="s">
        <v>19</v>
      </c>
      <c r="G61" t="s">
        <v>19</v>
      </c>
      <c r="H61" t="s">
        <v>83</v>
      </c>
      <c r="I61" t="s">
        <v>243</v>
      </c>
      <c r="J61">
        <v>0</v>
      </c>
      <c r="K61" t="s">
        <v>85</v>
      </c>
      <c r="L61" t="s">
        <v>86</v>
      </c>
      <c r="M61" t="s">
        <v>87</v>
      </c>
      <c r="N61">
        <v>2</v>
      </c>
      <c r="O61" s="1">
        <v>44623.764641203707</v>
      </c>
      <c r="P61" s="1">
        <v>44623.782349537039</v>
      </c>
      <c r="Q61">
        <v>1297</v>
      </c>
      <c r="R61">
        <v>233</v>
      </c>
      <c r="S61" t="b">
        <v>0</v>
      </c>
      <c r="T61" t="s">
        <v>88</v>
      </c>
      <c r="U61" t="b">
        <v>0</v>
      </c>
      <c r="V61" t="s">
        <v>154</v>
      </c>
      <c r="W61" s="1">
        <v>44623.76939814815</v>
      </c>
      <c r="X61">
        <v>183</v>
      </c>
      <c r="Y61">
        <v>50</v>
      </c>
      <c r="Z61">
        <v>0</v>
      </c>
      <c r="AA61">
        <v>50</v>
      </c>
      <c r="AB61">
        <v>0</v>
      </c>
      <c r="AC61">
        <v>18</v>
      </c>
      <c r="AD61">
        <v>-50</v>
      </c>
      <c r="AE61">
        <v>0</v>
      </c>
      <c r="AF61">
        <v>0</v>
      </c>
      <c r="AG61">
        <v>0</v>
      </c>
      <c r="AH61" t="s">
        <v>103</v>
      </c>
      <c r="AI61" s="1">
        <v>44623.782349537039</v>
      </c>
      <c r="AJ61">
        <v>50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-50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244</v>
      </c>
      <c r="B62" t="s">
        <v>80</v>
      </c>
      <c r="C62" t="s">
        <v>235</v>
      </c>
      <c r="D62" t="s">
        <v>82</v>
      </c>
      <c r="E62" s="2" t="str">
        <f>HYPERLINK("capsilon://?command=openfolder&amp;siteaddress=FAM.docvelocity-na8.net&amp;folderid=FXEF6B9233-93B2-1348-5ECD-4264D35C5AEA","FX22013019")</f>
        <v>FX22013019</v>
      </c>
      <c r="F62" t="s">
        <v>19</v>
      </c>
      <c r="G62" t="s">
        <v>19</v>
      </c>
      <c r="H62" t="s">
        <v>83</v>
      </c>
      <c r="I62" t="s">
        <v>245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44623.765983796293</v>
      </c>
      <c r="P62" s="1">
        <v>44623.782916666663</v>
      </c>
      <c r="Q62">
        <v>1168</v>
      </c>
      <c r="R62">
        <v>295</v>
      </c>
      <c r="S62" t="b">
        <v>0</v>
      </c>
      <c r="T62" t="s">
        <v>88</v>
      </c>
      <c r="U62" t="b">
        <v>0</v>
      </c>
      <c r="V62" t="s">
        <v>237</v>
      </c>
      <c r="W62" s="1">
        <v>44623.771365740744</v>
      </c>
      <c r="X62">
        <v>247</v>
      </c>
      <c r="Y62">
        <v>50</v>
      </c>
      <c r="Z62">
        <v>0</v>
      </c>
      <c r="AA62">
        <v>50</v>
      </c>
      <c r="AB62">
        <v>0</v>
      </c>
      <c r="AC62">
        <v>18</v>
      </c>
      <c r="AD62">
        <v>-50</v>
      </c>
      <c r="AE62">
        <v>0</v>
      </c>
      <c r="AF62">
        <v>0</v>
      </c>
      <c r="AG62">
        <v>0</v>
      </c>
      <c r="AH62" t="s">
        <v>103</v>
      </c>
      <c r="AI62" s="1">
        <v>44623.782916666663</v>
      </c>
      <c r="AJ62">
        <v>48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-50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246</v>
      </c>
      <c r="B63" t="s">
        <v>80</v>
      </c>
      <c r="C63" t="s">
        <v>247</v>
      </c>
      <c r="D63" t="s">
        <v>82</v>
      </c>
      <c r="E63" s="2" t="str">
        <f>HYPERLINK("capsilon://?command=openfolder&amp;siteaddress=FAM.docvelocity-na8.net&amp;folderid=FXC1521C74-EFDC-171E-D751-B83E79B31354","FX220212859")</f>
        <v>FX220212859</v>
      </c>
      <c r="F63" t="s">
        <v>19</v>
      </c>
      <c r="G63" t="s">
        <v>19</v>
      </c>
      <c r="H63" t="s">
        <v>83</v>
      </c>
      <c r="I63" t="s">
        <v>248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44623.783599537041</v>
      </c>
      <c r="P63" s="1">
        <v>44623.804155092592</v>
      </c>
      <c r="Q63">
        <v>576</v>
      </c>
      <c r="R63">
        <v>1200</v>
      </c>
      <c r="S63" t="b">
        <v>0</v>
      </c>
      <c r="T63" t="s">
        <v>88</v>
      </c>
      <c r="U63" t="b">
        <v>0</v>
      </c>
      <c r="V63" t="s">
        <v>191</v>
      </c>
      <c r="W63" s="1">
        <v>44623.791956018518</v>
      </c>
      <c r="X63">
        <v>719</v>
      </c>
      <c r="Y63">
        <v>52</v>
      </c>
      <c r="Z63">
        <v>0</v>
      </c>
      <c r="AA63">
        <v>52</v>
      </c>
      <c r="AB63">
        <v>0</v>
      </c>
      <c r="AC63">
        <v>35</v>
      </c>
      <c r="AD63">
        <v>-52</v>
      </c>
      <c r="AE63">
        <v>0</v>
      </c>
      <c r="AF63">
        <v>0</v>
      </c>
      <c r="AG63">
        <v>0</v>
      </c>
      <c r="AH63" t="s">
        <v>90</v>
      </c>
      <c r="AI63" s="1">
        <v>44623.804155092592</v>
      </c>
      <c r="AJ63">
        <v>475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-55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249</v>
      </c>
      <c r="B64" t="s">
        <v>80</v>
      </c>
      <c r="C64" t="s">
        <v>250</v>
      </c>
      <c r="D64" t="s">
        <v>82</v>
      </c>
      <c r="E64" s="2" t="str">
        <f>HYPERLINK("capsilon://?command=openfolder&amp;siteaddress=FAM.docvelocity-na8.net&amp;folderid=FX0A5EF9D3-0DED-A5CF-EC08-4A62945C1C7F","FX22028469")</f>
        <v>FX22028469</v>
      </c>
      <c r="F64" t="s">
        <v>19</v>
      </c>
      <c r="G64" t="s">
        <v>19</v>
      </c>
      <c r="H64" t="s">
        <v>83</v>
      </c>
      <c r="I64" t="s">
        <v>251</v>
      </c>
      <c r="J64">
        <v>0</v>
      </c>
      <c r="K64" t="s">
        <v>85</v>
      </c>
      <c r="L64" t="s">
        <v>86</v>
      </c>
      <c r="M64" t="s">
        <v>87</v>
      </c>
      <c r="N64">
        <v>1</v>
      </c>
      <c r="O64" s="1">
        <v>44623.821284722224</v>
      </c>
      <c r="P64" s="1">
        <v>44624.284386574072</v>
      </c>
      <c r="Q64">
        <v>31464</v>
      </c>
      <c r="R64">
        <v>8548</v>
      </c>
      <c r="S64" t="b">
        <v>0</v>
      </c>
      <c r="T64" t="s">
        <v>88</v>
      </c>
      <c r="U64" t="b">
        <v>0</v>
      </c>
      <c r="V64" t="s">
        <v>252</v>
      </c>
      <c r="W64" s="1">
        <v>44624.284386574072</v>
      </c>
      <c r="X64">
        <v>849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37</v>
      </c>
      <c r="AF64">
        <v>0</v>
      </c>
      <c r="AG64">
        <v>6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253</v>
      </c>
      <c r="B65" t="s">
        <v>80</v>
      </c>
      <c r="C65" t="s">
        <v>250</v>
      </c>
      <c r="D65" t="s">
        <v>82</v>
      </c>
      <c r="E65" s="2" t="str">
        <f>HYPERLINK("capsilon://?command=openfolder&amp;siteaddress=FAM.docvelocity-na8.net&amp;folderid=FX0A5EF9D3-0DED-A5CF-EC08-4A62945C1C7F","FX22028469")</f>
        <v>FX22028469</v>
      </c>
      <c r="F65" t="s">
        <v>19</v>
      </c>
      <c r="G65" t="s">
        <v>19</v>
      </c>
      <c r="H65" t="s">
        <v>83</v>
      </c>
      <c r="I65" t="s">
        <v>254</v>
      </c>
      <c r="J65">
        <v>0</v>
      </c>
      <c r="K65" t="s">
        <v>85</v>
      </c>
      <c r="L65" t="s">
        <v>86</v>
      </c>
      <c r="M65" t="s">
        <v>87</v>
      </c>
      <c r="N65">
        <v>2</v>
      </c>
      <c r="O65" s="1">
        <v>44623.822118055556</v>
      </c>
      <c r="P65" s="1">
        <v>44624.156909722224</v>
      </c>
      <c r="Q65">
        <v>28193</v>
      </c>
      <c r="R65">
        <v>733</v>
      </c>
      <c r="S65" t="b">
        <v>0</v>
      </c>
      <c r="T65" t="s">
        <v>88</v>
      </c>
      <c r="U65" t="b">
        <v>0</v>
      </c>
      <c r="V65" t="s">
        <v>149</v>
      </c>
      <c r="W65" s="1">
        <v>44623.986840277779</v>
      </c>
      <c r="X65">
        <v>444</v>
      </c>
      <c r="Y65">
        <v>52</v>
      </c>
      <c r="Z65">
        <v>0</v>
      </c>
      <c r="AA65">
        <v>52</v>
      </c>
      <c r="AB65">
        <v>0</v>
      </c>
      <c r="AC65">
        <v>20</v>
      </c>
      <c r="AD65">
        <v>-52</v>
      </c>
      <c r="AE65">
        <v>0</v>
      </c>
      <c r="AF65">
        <v>0</v>
      </c>
      <c r="AG65">
        <v>0</v>
      </c>
      <c r="AH65" t="s">
        <v>255</v>
      </c>
      <c r="AI65" s="1">
        <v>44624.156909722224</v>
      </c>
      <c r="AJ65">
        <v>289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-53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256</v>
      </c>
      <c r="B66" t="s">
        <v>80</v>
      </c>
      <c r="C66" t="s">
        <v>250</v>
      </c>
      <c r="D66" t="s">
        <v>82</v>
      </c>
      <c r="E66" s="2" t="str">
        <f>HYPERLINK("capsilon://?command=openfolder&amp;siteaddress=FAM.docvelocity-na8.net&amp;folderid=FX0A5EF9D3-0DED-A5CF-EC08-4A62945C1C7F","FX22028469")</f>
        <v>FX22028469</v>
      </c>
      <c r="F66" t="s">
        <v>19</v>
      </c>
      <c r="G66" t="s">
        <v>19</v>
      </c>
      <c r="H66" t="s">
        <v>83</v>
      </c>
      <c r="I66" t="s">
        <v>257</v>
      </c>
      <c r="J66">
        <v>0</v>
      </c>
      <c r="K66" t="s">
        <v>85</v>
      </c>
      <c r="L66" t="s">
        <v>86</v>
      </c>
      <c r="M66" t="s">
        <v>82</v>
      </c>
      <c r="N66">
        <v>1</v>
      </c>
      <c r="O66" s="1">
        <v>44623.822800925926</v>
      </c>
      <c r="P66" s="1">
        <v>44623.835081018522</v>
      </c>
      <c r="Q66">
        <v>1046</v>
      </c>
      <c r="R66">
        <v>15</v>
      </c>
      <c r="S66" t="b">
        <v>0</v>
      </c>
      <c r="T66" t="s">
        <v>137</v>
      </c>
      <c r="U66" t="b">
        <v>0</v>
      </c>
      <c r="V66" t="s">
        <v>137</v>
      </c>
      <c r="W66" s="1">
        <v>44623.835081018522</v>
      </c>
      <c r="X66">
        <v>15</v>
      </c>
      <c r="Y66">
        <v>37</v>
      </c>
      <c r="Z66">
        <v>0</v>
      </c>
      <c r="AA66">
        <v>37</v>
      </c>
      <c r="AB66">
        <v>0</v>
      </c>
      <c r="AC66">
        <v>0</v>
      </c>
      <c r="AD66">
        <v>-37</v>
      </c>
      <c r="AE66">
        <v>0</v>
      </c>
      <c r="AF66">
        <v>0</v>
      </c>
      <c r="AG66">
        <v>0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258</v>
      </c>
      <c r="B67" t="s">
        <v>80</v>
      </c>
      <c r="C67" t="s">
        <v>259</v>
      </c>
      <c r="D67" t="s">
        <v>82</v>
      </c>
      <c r="E67" s="2" t="str">
        <f>HYPERLINK("capsilon://?command=openfolder&amp;siteaddress=FAM.docvelocity-na8.net&amp;folderid=FX61941AB4-0D19-8F09-4E0A-A091F583633C","FX22028180")</f>
        <v>FX22028180</v>
      </c>
      <c r="F67" t="s">
        <v>19</v>
      </c>
      <c r="G67" t="s">
        <v>19</v>
      </c>
      <c r="H67" t="s">
        <v>83</v>
      </c>
      <c r="I67" t="s">
        <v>260</v>
      </c>
      <c r="J67">
        <v>0</v>
      </c>
      <c r="K67" t="s">
        <v>85</v>
      </c>
      <c r="L67" t="s">
        <v>86</v>
      </c>
      <c r="M67" t="s">
        <v>87</v>
      </c>
      <c r="N67">
        <v>2</v>
      </c>
      <c r="O67" s="1">
        <v>44623.852569444447</v>
      </c>
      <c r="P67" s="1">
        <v>44624.158599537041</v>
      </c>
      <c r="Q67">
        <v>25947</v>
      </c>
      <c r="R67">
        <v>494</v>
      </c>
      <c r="S67" t="b">
        <v>0</v>
      </c>
      <c r="T67" t="s">
        <v>88</v>
      </c>
      <c r="U67" t="b">
        <v>0</v>
      </c>
      <c r="V67" t="s">
        <v>149</v>
      </c>
      <c r="W67" s="1">
        <v>44623.990891203706</v>
      </c>
      <c r="X67">
        <v>349</v>
      </c>
      <c r="Y67">
        <v>21</v>
      </c>
      <c r="Z67">
        <v>0</v>
      </c>
      <c r="AA67">
        <v>21</v>
      </c>
      <c r="AB67">
        <v>0</v>
      </c>
      <c r="AC67">
        <v>6</v>
      </c>
      <c r="AD67">
        <v>-21</v>
      </c>
      <c r="AE67">
        <v>0</v>
      </c>
      <c r="AF67">
        <v>0</v>
      </c>
      <c r="AG67">
        <v>0</v>
      </c>
      <c r="AH67" t="s">
        <v>255</v>
      </c>
      <c r="AI67" s="1">
        <v>44624.158599537041</v>
      </c>
      <c r="AJ67">
        <v>145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-22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261</v>
      </c>
      <c r="B68" t="s">
        <v>80</v>
      </c>
      <c r="C68" t="s">
        <v>262</v>
      </c>
      <c r="D68" t="s">
        <v>82</v>
      </c>
      <c r="E68" s="2" t="str">
        <f>HYPERLINK("capsilon://?command=openfolder&amp;siteaddress=FAM.docvelocity-na8.net&amp;folderid=FX061F7B3F-E9D1-845E-A57E-651821C3C8B4","FX22017899")</f>
        <v>FX22017899</v>
      </c>
      <c r="F68" t="s">
        <v>19</v>
      </c>
      <c r="G68" t="s">
        <v>19</v>
      </c>
      <c r="H68" t="s">
        <v>83</v>
      </c>
      <c r="I68" t="s">
        <v>263</v>
      </c>
      <c r="J68">
        <v>0</v>
      </c>
      <c r="K68" t="s">
        <v>85</v>
      </c>
      <c r="L68" t="s">
        <v>86</v>
      </c>
      <c r="M68" t="s">
        <v>87</v>
      </c>
      <c r="N68">
        <v>2</v>
      </c>
      <c r="O68" s="1">
        <v>44623.902789351851</v>
      </c>
      <c r="P68" s="1">
        <v>44624.160833333335</v>
      </c>
      <c r="Q68">
        <v>21138</v>
      </c>
      <c r="R68">
        <v>1157</v>
      </c>
      <c r="S68" t="b">
        <v>0</v>
      </c>
      <c r="T68" t="s">
        <v>88</v>
      </c>
      <c r="U68" t="b">
        <v>0</v>
      </c>
      <c r="V68" t="s">
        <v>149</v>
      </c>
      <c r="W68" s="1">
        <v>44624.001793981479</v>
      </c>
      <c r="X68">
        <v>941</v>
      </c>
      <c r="Y68">
        <v>55</v>
      </c>
      <c r="Z68">
        <v>0</v>
      </c>
      <c r="AA68">
        <v>55</v>
      </c>
      <c r="AB68">
        <v>0</v>
      </c>
      <c r="AC68">
        <v>39</v>
      </c>
      <c r="AD68">
        <v>-55</v>
      </c>
      <c r="AE68">
        <v>0</v>
      </c>
      <c r="AF68">
        <v>0</v>
      </c>
      <c r="AG68">
        <v>0</v>
      </c>
      <c r="AH68" t="s">
        <v>255</v>
      </c>
      <c r="AI68" s="1">
        <v>44624.160833333335</v>
      </c>
      <c r="AJ68">
        <v>192</v>
      </c>
      <c r="AK68">
        <v>2</v>
      </c>
      <c r="AL68">
        <v>0</v>
      </c>
      <c r="AM68">
        <v>2</v>
      </c>
      <c r="AN68">
        <v>0</v>
      </c>
      <c r="AO68">
        <v>0</v>
      </c>
      <c r="AP68">
        <v>-57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264</v>
      </c>
      <c r="B69" t="s">
        <v>80</v>
      </c>
      <c r="C69" t="s">
        <v>262</v>
      </c>
      <c r="D69" t="s">
        <v>82</v>
      </c>
      <c r="E69" s="2" t="str">
        <f>HYPERLINK("capsilon://?command=openfolder&amp;siteaddress=FAM.docvelocity-na8.net&amp;folderid=FX061F7B3F-E9D1-845E-A57E-651821C3C8B4","FX22017899")</f>
        <v>FX22017899</v>
      </c>
      <c r="F69" t="s">
        <v>19</v>
      </c>
      <c r="G69" t="s">
        <v>19</v>
      </c>
      <c r="H69" t="s">
        <v>83</v>
      </c>
      <c r="I69" t="s">
        <v>265</v>
      </c>
      <c r="J69">
        <v>0</v>
      </c>
      <c r="K69" t="s">
        <v>85</v>
      </c>
      <c r="L69" t="s">
        <v>86</v>
      </c>
      <c r="M69" t="s">
        <v>87</v>
      </c>
      <c r="N69">
        <v>2</v>
      </c>
      <c r="O69" s="1">
        <v>44623.903101851851</v>
      </c>
      <c r="P69" s="1">
        <v>44624.162418981483</v>
      </c>
      <c r="Q69">
        <v>21585</v>
      </c>
      <c r="R69">
        <v>820</v>
      </c>
      <c r="S69" t="b">
        <v>0</v>
      </c>
      <c r="T69" t="s">
        <v>88</v>
      </c>
      <c r="U69" t="b">
        <v>0</v>
      </c>
      <c r="V69" t="s">
        <v>149</v>
      </c>
      <c r="W69" s="1">
        <v>44624.023020833331</v>
      </c>
      <c r="X69">
        <v>668</v>
      </c>
      <c r="Y69">
        <v>55</v>
      </c>
      <c r="Z69">
        <v>0</v>
      </c>
      <c r="AA69">
        <v>55</v>
      </c>
      <c r="AB69">
        <v>0</v>
      </c>
      <c r="AC69">
        <v>40</v>
      </c>
      <c r="AD69">
        <v>-55</v>
      </c>
      <c r="AE69">
        <v>0</v>
      </c>
      <c r="AF69">
        <v>0</v>
      </c>
      <c r="AG69">
        <v>0</v>
      </c>
      <c r="AH69" t="s">
        <v>255</v>
      </c>
      <c r="AI69" s="1">
        <v>44624.162418981483</v>
      </c>
      <c r="AJ69">
        <v>136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-57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266</v>
      </c>
      <c r="B70" t="s">
        <v>80</v>
      </c>
      <c r="C70" t="s">
        <v>262</v>
      </c>
      <c r="D70" t="s">
        <v>82</v>
      </c>
      <c r="E70" s="2" t="str">
        <f>HYPERLINK("capsilon://?command=openfolder&amp;siteaddress=FAM.docvelocity-na8.net&amp;folderid=FX061F7B3F-E9D1-845E-A57E-651821C3C8B4","FX22017899")</f>
        <v>FX22017899</v>
      </c>
      <c r="F70" t="s">
        <v>19</v>
      </c>
      <c r="G70" t="s">
        <v>19</v>
      </c>
      <c r="H70" t="s">
        <v>83</v>
      </c>
      <c r="I70" t="s">
        <v>267</v>
      </c>
      <c r="J70">
        <v>0</v>
      </c>
      <c r="K70" t="s">
        <v>85</v>
      </c>
      <c r="L70" t="s">
        <v>86</v>
      </c>
      <c r="M70" t="s">
        <v>87</v>
      </c>
      <c r="N70">
        <v>2</v>
      </c>
      <c r="O70" s="1">
        <v>44623.903321759259</v>
      </c>
      <c r="P70" s="1">
        <v>44624.164212962962</v>
      </c>
      <c r="Q70">
        <v>21788</v>
      </c>
      <c r="R70">
        <v>753</v>
      </c>
      <c r="S70" t="b">
        <v>0</v>
      </c>
      <c r="T70" t="s">
        <v>88</v>
      </c>
      <c r="U70" t="b">
        <v>0</v>
      </c>
      <c r="V70" t="s">
        <v>149</v>
      </c>
      <c r="W70" s="1">
        <v>44624.029965277776</v>
      </c>
      <c r="X70">
        <v>599</v>
      </c>
      <c r="Y70">
        <v>55</v>
      </c>
      <c r="Z70">
        <v>0</v>
      </c>
      <c r="AA70">
        <v>55</v>
      </c>
      <c r="AB70">
        <v>0</v>
      </c>
      <c r="AC70">
        <v>41</v>
      </c>
      <c r="AD70">
        <v>-55</v>
      </c>
      <c r="AE70">
        <v>0</v>
      </c>
      <c r="AF70">
        <v>0</v>
      </c>
      <c r="AG70">
        <v>0</v>
      </c>
      <c r="AH70" t="s">
        <v>255</v>
      </c>
      <c r="AI70" s="1">
        <v>44624.164212962962</v>
      </c>
      <c r="AJ70">
        <v>154</v>
      </c>
      <c r="AK70">
        <v>2</v>
      </c>
      <c r="AL70">
        <v>0</v>
      </c>
      <c r="AM70">
        <v>2</v>
      </c>
      <c r="AN70">
        <v>0</v>
      </c>
      <c r="AO70">
        <v>1</v>
      </c>
      <c r="AP70">
        <v>-57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268</v>
      </c>
      <c r="B71" t="s">
        <v>80</v>
      </c>
      <c r="C71" t="s">
        <v>262</v>
      </c>
      <c r="D71" t="s">
        <v>82</v>
      </c>
      <c r="E71" s="2" t="str">
        <f>HYPERLINK("capsilon://?command=openfolder&amp;siteaddress=FAM.docvelocity-na8.net&amp;folderid=FX061F7B3F-E9D1-845E-A57E-651821C3C8B4","FX22017899")</f>
        <v>FX22017899</v>
      </c>
      <c r="F71" t="s">
        <v>19</v>
      </c>
      <c r="G71" t="s">
        <v>19</v>
      </c>
      <c r="H71" t="s">
        <v>83</v>
      </c>
      <c r="I71" t="s">
        <v>269</v>
      </c>
      <c r="J71">
        <v>0</v>
      </c>
      <c r="K71" t="s">
        <v>85</v>
      </c>
      <c r="L71" t="s">
        <v>86</v>
      </c>
      <c r="M71" t="s">
        <v>87</v>
      </c>
      <c r="N71">
        <v>2</v>
      </c>
      <c r="O71" s="1">
        <v>44623.903541666667</v>
      </c>
      <c r="P71" s="1">
        <v>44624.165416666663</v>
      </c>
      <c r="Q71">
        <v>21774</v>
      </c>
      <c r="R71">
        <v>852</v>
      </c>
      <c r="S71" t="b">
        <v>0</v>
      </c>
      <c r="T71" t="s">
        <v>88</v>
      </c>
      <c r="U71" t="b">
        <v>0</v>
      </c>
      <c r="V71" t="s">
        <v>149</v>
      </c>
      <c r="W71" s="1">
        <v>44624.038645833331</v>
      </c>
      <c r="X71">
        <v>749</v>
      </c>
      <c r="Y71">
        <v>21</v>
      </c>
      <c r="Z71">
        <v>0</v>
      </c>
      <c r="AA71">
        <v>21</v>
      </c>
      <c r="AB71">
        <v>0</v>
      </c>
      <c r="AC71">
        <v>12</v>
      </c>
      <c r="AD71">
        <v>-21</v>
      </c>
      <c r="AE71">
        <v>0</v>
      </c>
      <c r="AF71">
        <v>0</v>
      </c>
      <c r="AG71">
        <v>0</v>
      </c>
      <c r="AH71" t="s">
        <v>255</v>
      </c>
      <c r="AI71" s="1">
        <v>44624.165416666663</v>
      </c>
      <c r="AJ71">
        <v>103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-22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270</v>
      </c>
      <c r="B72" t="s">
        <v>80</v>
      </c>
      <c r="C72" t="s">
        <v>262</v>
      </c>
      <c r="D72" t="s">
        <v>82</v>
      </c>
      <c r="E72" s="2" t="str">
        <f>HYPERLINK("capsilon://?command=openfolder&amp;siteaddress=FAM.docvelocity-na8.net&amp;folderid=FX061F7B3F-E9D1-845E-A57E-651821C3C8B4","FX22017899")</f>
        <v>FX22017899</v>
      </c>
      <c r="F72" t="s">
        <v>19</v>
      </c>
      <c r="G72" t="s">
        <v>19</v>
      </c>
      <c r="H72" t="s">
        <v>83</v>
      </c>
      <c r="I72" t="s">
        <v>271</v>
      </c>
      <c r="J72">
        <v>0</v>
      </c>
      <c r="K72" t="s">
        <v>85</v>
      </c>
      <c r="L72" t="s">
        <v>86</v>
      </c>
      <c r="M72" t="s">
        <v>87</v>
      </c>
      <c r="N72">
        <v>2</v>
      </c>
      <c r="O72" s="1">
        <v>44623.903703703705</v>
      </c>
      <c r="P72" s="1">
        <v>44624.167569444442</v>
      </c>
      <c r="Q72">
        <v>22197</v>
      </c>
      <c r="R72">
        <v>601</v>
      </c>
      <c r="S72" t="b">
        <v>0</v>
      </c>
      <c r="T72" t="s">
        <v>88</v>
      </c>
      <c r="U72" t="b">
        <v>0</v>
      </c>
      <c r="V72" t="s">
        <v>237</v>
      </c>
      <c r="W72" s="1">
        <v>44624.03765046296</v>
      </c>
      <c r="X72">
        <v>416</v>
      </c>
      <c r="Y72">
        <v>60</v>
      </c>
      <c r="Z72">
        <v>0</v>
      </c>
      <c r="AA72">
        <v>60</v>
      </c>
      <c r="AB72">
        <v>0</v>
      </c>
      <c r="AC72">
        <v>36</v>
      </c>
      <c r="AD72">
        <v>-60</v>
      </c>
      <c r="AE72">
        <v>0</v>
      </c>
      <c r="AF72">
        <v>0</v>
      </c>
      <c r="AG72">
        <v>0</v>
      </c>
      <c r="AH72" t="s">
        <v>255</v>
      </c>
      <c r="AI72" s="1">
        <v>44624.167569444442</v>
      </c>
      <c r="AJ72">
        <v>185</v>
      </c>
      <c r="AK72">
        <v>4</v>
      </c>
      <c r="AL72">
        <v>0</v>
      </c>
      <c r="AM72">
        <v>4</v>
      </c>
      <c r="AN72">
        <v>0</v>
      </c>
      <c r="AO72">
        <v>3</v>
      </c>
      <c r="AP72">
        <v>-64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272</v>
      </c>
      <c r="B73" t="s">
        <v>80</v>
      </c>
      <c r="C73" t="s">
        <v>273</v>
      </c>
      <c r="D73" t="s">
        <v>82</v>
      </c>
      <c r="E73" s="2" t="str">
        <f>HYPERLINK("capsilon://?command=openfolder&amp;siteaddress=FAM.docvelocity-na8.net&amp;folderid=FX605A9FC1-840D-A08D-56C2-F5605041CFAB","FX22028306")</f>
        <v>FX22028306</v>
      </c>
      <c r="F73" t="s">
        <v>19</v>
      </c>
      <c r="G73" t="s">
        <v>19</v>
      </c>
      <c r="H73" t="s">
        <v>83</v>
      </c>
      <c r="I73" t="s">
        <v>274</v>
      </c>
      <c r="J73">
        <v>0</v>
      </c>
      <c r="K73" t="s">
        <v>85</v>
      </c>
      <c r="L73" t="s">
        <v>86</v>
      </c>
      <c r="M73" t="s">
        <v>87</v>
      </c>
      <c r="N73">
        <v>1</v>
      </c>
      <c r="O73" s="1">
        <v>44624.080787037034</v>
      </c>
      <c r="P73" s="1">
        <v>44624.165439814817</v>
      </c>
      <c r="Q73">
        <v>6366</v>
      </c>
      <c r="R73">
        <v>948</v>
      </c>
      <c r="S73" t="b">
        <v>0</v>
      </c>
      <c r="T73" t="s">
        <v>88</v>
      </c>
      <c r="U73" t="b">
        <v>0</v>
      </c>
      <c r="V73" t="s">
        <v>252</v>
      </c>
      <c r="W73" s="1">
        <v>44624.165439814817</v>
      </c>
      <c r="X73">
        <v>494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73</v>
      </c>
      <c r="AF73">
        <v>0</v>
      </c>
      <c r="AG73">
        <v>4</v>
      </c>
      <c r="AH73" t="s">
        <v>88</v>
      </c>
      <c r="AI73" t="s">
        <v>88</v>
      </c>
      <c r="AJ73" t="s">
        <v>88</v>
      </c>
      <c r="AK73" t="s">
        <v>88</v>
      </c>
      <c r="AL73" t="s">
        <v>88</v>
      </c>
      <c r="AM73" t="s">
        <v>88</v>
      </c>
      <c r="AN73" t="s">
        <v>88</v>
      </c>
      <c r="AO73" t="s">
        <v>88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275</v>
      </c>
      <c r="B74" t="s">
        <v>80</v>
      </c>
      <c r="C74" t="s">
        <v>273</v>
      </c>
      <c r="D74" t="s">
        <v>82</v>
      </c>
      <c r="E74" s="2" t="str">
        <f>HYPERLINK("capsilon://?command=openfolder&amp;siteaddress=FAM.docvelocity-na8.net&amp;folderid=FX605A9FC1-840D-A08D-56C2-F5605041CFAB","FX22028306")</f>
        <v>FX22028306</v>
      </c>
      <c r="F74" t="s">
        <v>19</v>
      </c>
      <c r="G74" t="s">
        <v>19</v>
      </c>
      <c r="H74" t="s">
        <v>83</v>
      </c>
      <c r="I74" t="s">
        <v>274</v>
      </c>
      <c r="J74">
        <v>0</v>
      </c>
      <c r="K74" t="s">
        <v>85</v>
      </c>
      <c r="L74" t="s">
        <v>86</v>
      </c>
      <c r="M74" t="s">
        <v>87</v>
      </c>
      <c r="N74">
        <v>2</v>
      </c>
      <c r="O74" s="1">
        <v>44624.166064814817</v>
      </c>
      <c r="P74" s="1">
        <v>44624.281782407408</v>
      </c>
      <c r="Q74">
        <v>6984</v>
      </c>
      <c r="R74">
        <v>3014</v>
      </c>
      <c r="S74" t="b">
        <v>0</v>
      </c>
      <c r="T74" t="s">
        <v>88</v>
      </c>
      <c r="U74" t="b">
        <v>1</v>
      </c>
      <c r="V74" t="s">
        <v>276</v>
      </c>
      <c r="W74" s="1">
        <v>44624.188078703701</v>
      </c>
      <c r="X74">
        <v>1714</v>
      </c>
      <c r="Y74">
        <v>94</v>
      </c>
      <c r="Z74">
        <v>0</v>
      </c>
      <c r="AA74">
        <v>94</v>
      </c>
      <c r="AB74">
        <v>21</v>
      </c>
      <c r="AC74">
        <v>44</v>
      </c>
      <c r="AD74">
        <v>-94</v>
      </c>
      <c r="AE74">
        <v>0</v>
      </c>
      <c r="AF74">
        <v>0</v>
      </c>
      <c r="AG74">
        <v>0</v>
      </c>
      <c r="AH74" t="s">
        <v>255</v>
      </c>
      <c r="AI74" s="1">
        <v>44624.281782407408</v>
      </c>
      <c r="AJ74">
        <v>242</v>
      </c>
      <c r="AK74">
        <v>2</v>
      </c>
      <c r="AL74">
        <v>0</v>
      </c>
      <c r="AM74">
        <v>2</v>
      </c>
      <c r="AN74">
        <v>21</v>
      </c>
      <c r="AO74">
        <v>1</v>
      </c>
      <c r="AP74">
        <v>-96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277</v>
      </c>
      <c r="B75" t="s">
        <v>80</v>
      </c>
      <c r="C75" t="s">
        <v>250</v>
      </c>
      <c r="D75" t="s">
        <v>82</v>
      </c>
      <c r="E75" s="2" t="str">
        <f>HYPERLINK("capsilon://?command=openfolder&amp;siteaddress=FAM.docvelocity-na8.net&amp;folderid=FX0A5EF9D3-0DED-A5CF-EC08-4A62945C1C7F","FX22028469")</f>
        <v>FX22028469</v>
      </c>
      <c r="F75" t="s">
        <v>19</v>
      </c>
      <c r="G75" t="s">
        <v>19</v>
      </c>
      <c r="H75" t="s">
        <v>83</v>
      </c>
      <c r="I75" t="s">
        <v>251</v>
      </c>
      <c r="J75">
        <v>0</v>
      </c>
      <c r="K75" t="s">
        <v>85</v>
      </c>
      <c r="L75" t="s">
        <v>86</v>
      </c>
      <c r="M75" t="s">
        <v>87</v>
      </c>
      <c r="N75">
        <v>2</v>
      </c>
      <c r="O75" s="1">
        <v>44624.285057870373</v>
      </c>
      <c r="P75" s="1">
        <v>44624.508888888886</v>
      </c>
      <c r="Q75">
        <v>12782</v>
      </c>
      <c r="R75">
        <v>6557</v>
      </c>
      <c r="S75" t="b">
        <v>0</v>
      </c>
      <c r="T75" t="s">
        <v>88</v>
      </c>
      <c r="U75" t="b">
        <v>1</v>
      </c>
      <c r="V75" t="s">
        <v>276</v>
      </c>
      <c r="W75" s="1">
        <v>44624.345381944448</v>
      </c>
      <c r="X75">
        <v>3417</v>
      </c>
      <c r="Y75">
        <v>139</v>
      </c>
      <c r="Z75">
        <v>0</v>
      </c>
      <c r="AA75">
        <v>139</v>
      </c>
      <c r="AB75">
        <v>111</v>
      </c>
      <c r="AC75">
        <v>106</v>
      </c>
      <c r="AD75">
        <v>-139</v>
      </c>
      <c r="AE75">
        <v>0</v>
      </c>
      <c r="AF75">
        <v>0</v>
      </c>
      <c r="AG75">
        <v>0</v>
      </c>
      <c r="AH75" t="s">
        <v>278</v>
      </c>
      <c r="AI75" s="1">
        <v>44624.508888888886</v>
      </c>
      <c r="AJ75">
        <v>1376</v>
      </c>
      <c r="AK75">
        <v>2</v>
      </c>
      <c r="AL75">
        <v>0</v>
      </c>
      <c r="AM75">
        <v>2</v>
      </c>
      <c r="AN75">
        <v>111</v>
      </c>
      <c r="AO75">
        <v>7</v>
      </c>
      <c r="AP75">
        <v>-141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279</v>
      </c>
      <c r="B76" t="s">
        <v>80</v>
      </c>
      <c r="C76" t="s">
        <v>273</v>
      </c>
      <c r="D76" t="s">
        <v>82</v>
      </c>
      <c r="E76" s="2" t="str">
        <f>HYPERLINK("capsilon://?command=openfolder&amp;siteaddress=FAM.docvelocity-na8.net&amp;folderid=FX605A9FC1-840D-A08D-56C2-F5605041CFAB","FX22028306")</f>
        <v>FX22028306</v>
      </c>
      <c r="F76" t="s">
        <v>19</v>
      </c>
      <c r="G76" t="s">
        <v>19</v>
      </c>
      <c r="H76" t="s">
        <v>83</v>
      </c>
      <c r="I76" t="s">
        <v>280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44624.34412037037</v>
      </c>
      <c r="P76" s="1">
        <v>44624.515798611108</v>
      </c>
      <c r="Q76">
        <v>14629</v>
      </c>
      <c r="R76">
        <v>204</v>
      </c>
      <c r="S76" t="b">
        <v>0</v>
      </c>
      <c r="T76" t="s">
        <v>88</v>
      </c>
      <c r="U76" t="b">
        <v>0</v>
      </c>
      <c r="V76" t="s">
        <v>102</v>
      </c>
      <c r="W76" s="1">
        <v>44624.345601851855</v>
      </c>
      <c r="X76">
        <v>104</v>
      </c>
      <c r="Y76">
        <v>9</v>
      </c>
      <c r="Z76">
        <v>0</v>
      </c>
      <c r="AA76">
        <v>9</v>
      </c>
      <c r="AB76">
        <v>0</v>
      </c>
      <c r="AC76">
        <v>1</v>
      </c>
      <c r="AD76">
        <v>-9</v>
      </c>
      <c r="AE76">
        <v>0</v>
      </c>
      <c r="AF76">
        <v>0</v>
      </c>
      <c r="AG76">
        <v>0</v>
      </c>
      <c r="AH76" t="s">
        <v>90</v>
      </c>
      <c r="AI76" s="1">
        <v>44624.515798611108</v>
      </c>
      <c r="AJ76">
        <v>100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-9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281</v>
      </c>
      <c r="B77" t="s">
        <v>80</v>
      </c>
      <c r="C77" t="s">
        <v>282</v>
      </c>
      <c r="D77" t="s">
        <v>82</v>
      </c>
      <c r="E77" s="2" t="str">
        <f>HYPERLINK("capsilon://?command=openfolder&amp;siteaddress=FAM.docvelocity-na8.net&amp;folderid=FX3D6EDBD1-6D5A-C274-A286-8F5A16ECEE6B","FX220211872")</f>
        <v>FX220211872</v>
      </c>
      <c r="F77" t="s">
        <v>19</v>
      </c>
      <c r="G77" t="s">
        <v>19</v>
      </c>
      <c r="H77" t="s">
        <v>83</v>
      </c>
      <c r="I77" t="s">
        <v>283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44624.352812500001</v>
      </c>
      <c r="P77" s="1">
        <v>44624.517002314817</v>
      </c>
      <c r="Q77">
        <v>13795</v>
      </c>
      <c r="R77">
        <v>391</v>
      </c>
      <c r="S77" t="b">
        <v>0</v>
      </c>
      <c r="T77" t="s">
        <v>88</v>
      </c>
      <c r="U77" t="b">
        <v>0</v>
      </c>
      <c r="V77" t="s">
        <v>102</v>
      </c>
      <c r="W77" s="1">
        <v>44624.355300925927</v>
      </c>
      <c r="X77">
        <v>201</v>
      </c>
      <c r="Y77">
        <v>21</v>
      </c>
      <c r="Z77">
        <v>0</v>
      </c>
      <c r="AA77">
        <v>21</v>
      </c>
      <c r="AB77">
        <v>0</v>
      </c>
      <c r="AC77">
        <v>2</v>
      </c>
      <c r="AD77">
        <v>-21</v>
      </c>
      <c r="AE77">
        <v>0</v>
      </c>
      <c r="AF77">
        <v>0</v>
      </c>
      <c r="AG77">
        <v>0</v>
      </c>
      <c r="AH77" t="s">
        <v>278</v>
      </c>
      <c r="AI77" s="1">
        <v>44624.517002314817</v>
      </c>
      <c r="AJ77">
        <v>190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-21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284</v>
      </c>
      <c r="B78" t="s">
        <v>80</v>
      </c>
      <c r="C78" t="s">
        <v>285</v>
      </c>
      <c r="D78" t="s">
        <v>82</v>
      </c>
      <c r="E78" s="2" t="str">
        <f>HYPERLINK("capsilon://?command=openfolder&amp;siteaddress=FAM.docvelocity-na8.net&amp;folderid=FXB5143793-01C2-D11D-6538-DAE336D1A395","FX22029917")</f>
        <v>FX22029917</v>
      </c>
      <c r="F78" t="s">
        <v>19</v>
      </c>
      <c r="G78" t="s">
        <v>19</v>
      </c>
      <c r="H78" t="s">
        <v>83</v>
      </c>
      <c r="I78" t="s">
        <v>286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44624.366481481484</v>
      </c>
      <c r="P78" s="1">
        <v>44624.519247685188</v>
      </c>
      <c r="Q78">
        <v>12687</v>
      </c>
      <c r="R78">
        <v>512</v>
      </c>
      <c r="S78" t="b">
        <v>0</v>
      </c>
      <c r="T78" t="s">
        <v>88</v>
      </c>
      <c r="U78" t="b">
        <v>0</v>
      </c>
      <c r="V78" t="s">
        <v>102</v>
      </c>
      <c r="W78" s="1">
        <v>44624.369131944448</v>
      </c>
      <c r="X78">
        <v>215</v>
      </c>
      <c r="Y78">
        <v>52</v>
      </c>
      <c r="Z78">
        <v>0</v>
      </c>
      <c r="AA78">
        <v>52</v>
      </c>
      <c r="AB78">
        <v>0</v>
      </c>
      <c r="AC78">
        <v>10</v>
      </c>
      <c r="AD78">
        <v>-52</v>
      </c>
      <c r="AE78">
        <v>0</v>
      </c>
      <c r="AF78">
        <v>0</v>
      </c>
      <c r="AG78">
        <v>0</v>
      </c>
      <c r="AH78" t="s">
        <v>90</v>
      </c>
      <c r="AI78" s="1">
        <v>44624.519247685188</v>
      </c>
      <c r="AJ78">
        <v>297</v>
      </c>
      <c r="AK78">
        <v>2</v>
      </c>
      <c r="AL78">
        <v>0</v>
      </c>
      <c r="AM78">
        <v>2</v>
      </c>
      <c r="AN78">
        <v>0</v>
      </c>
      <c r="AO78">
        <v>12</v>
      </c>
      <c r="AP78">
        <v>-54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287</v>
      </c>
      <c r="B79" t="s">
        <v>80</v>
      </c>
      <c r="C79" t="s">
        <v>285</v>
      </c>
      <c r="D79" t="s">
        <v>82</v>
      </c>
      <c r="E79" s="2" t="str">
        <f>HYPERLINK("capsilon://?command=openfolder&amp;siteaddress=FAM.docvelocity-na8.net&amp;folderid=FXB5143793-01C2-D11D-6538-DAE336D1A395","FX22029917")</f>
        <v>FX22029917</v>
      </c>
      <c r="F79" t="s">
        <v>19</v>
      </c>
      <c r="G79" t="s">
        <v>19</v>
      </c>
      <c r="H79" t="s">
        <v>83</v>
      </c>
      <c r="I79" t="s">
        <v>288</v>
      </c>
      <c r="J79">
        <v>0</v>
      </c>
      <c r="K79" t="s">
        <v>85</v>
      </c>
      <c r="L79" t="s">
        <v>86</v>
      </c>
      <c r="M79" t="s">
        <v>87</v>
      </c>
      <c r="N79">
        <v>2</v>
      </c>
      <c r="O79" s="1">
        <v>44624.366643518515</v>
      </c>
      <c r="P79" s="1">
        <v>44624.517245370371</v>
      </c>
      <c r="Q79">
        <v>12885</v>
      </c>
      <c r="R79">
        <v>127</v>
      </c>
      <c r="S79" t="b">
        <v>0</v>
      </c>
      <c r="T79" t="s">
        <v>88</v>
      </c>
      <c r="U79" t="b">
        <v>0</v>
      </c>
      <c r="V79" t="s">
        <v>289</v>
      </c>
      <c r="W79" s="1">
        <v>44624.368148148147</v>
      </c>
      <c r="X79">
        <v>107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278</v>
      </c>
      <c r="AI79" s="1">
        <v>44624.517245370371</v>
      </c>
      <c r="AJ79">
        <v>20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290</v>
      </c>
      <c r="B80" t="s">
        <v>80</v>
      </c>
      <c r="C80" t="s">
        <v>291</v>
      </c>
      <c r="D80" t="s">
        <v>82</v>
      </c>
      <c r="E80" s="2" t="str">
        <f>HYPERLINK("capsilon://?command=openfolder&amp;siteaddress=FAM.docvelocity-na8.net&amp;folderid=FXB1E7CFFE-8B7D-2664-0BAB-23B9C3EA35AA","FX22028299")</f>
        <v>FX22028299</v>
      </c>
      <c r="F80" t="s">
        <v>19</v>
      </c>
      <c r="G80" t="s">
        <v>19</v>
      </c>
      <c r="H80" t="s">
        <v>83</v>
      </c>
      <c r="I80" t="s">
        <v>292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44624.372685185182</v>
      </c>
      <c r="P80" s="1">
        <v>44624.521736111114</v>
      </c>
      <c r="Q80">
        <v>12305</v>
      </c>
      <c r="R80">
        <v>573</v>
      </c>
      <c r="S80" t="b">
        <v>0</v>
      </c>
      <c r="T80" t="s">
        <v>88</v>
      </c>
      <c r="U80" t="b">
        <v>0</v>
      </c>
      <c r="V80" t="s">
        <v>102</v>
      </c>
      <c r="W80" s="1">
        <v>44624.375092592592</v>
      </c>
      <c r="X80">
        <v>186</v>
      </c>
      <c r="Y80">
        <v>64</v>
      </c>
      <c r="Z80">
        <v>0</v>
      </c>
      <c r="AA80">
        <v>64</v>
      </c>
      <c r="AB80">
        <v>0</v>
      </c>
      <c r="AC80">
        <v>3</v>
      </c>
      <c r="AD80">
        <v>-64</v>
      </c>
      <c r="AE80">
        <v>0</v>
      </c>
      <c r="AF80">
        <v>0</v>
      </c>
      <c r="AG80">
        <v>0</v>
      </c>
      <c r="AH80" t="s">
        <v>278</v>
      </c>
      <c r="AI80" s="1">
        <v>44624.521736111114</v>
      </c>
      <c r="AJ80">
        <v>387</v>
      </c>
      <c r="AK80">
        <v>8</v>
      </c>
      <c r="AL80">
        <v>0</v>
      </c>
      <c r="AM80">
        <v>8</v>
      </c>
      <c r="AN80">
        <v>0</v>
      </c>
      <c r="AO80">
        <v>8</v>
      </c>
      <c r="AP80">
        <v>-72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293</v>
      </c>
      <c r="B81" t="s">
        <v>80</v>
      </c>
      <c r="C81" t="s">
        <v>291</v>
      </c>
      <c r="D81" t="s">
        <v>82</v>
      </c>
      <c r="E81" s="2" t="str">
        <f>HYPERLINK("capsilon://?command=openfolder&amp;siteaddress=FAM.docvelocity-na8.net&amp;folderid=FXB1E7CFFE-8B7D-2664-0BAB-23B9C3EA35AA","FX22028299")</f>
        <v>FX22028299</v>
      </c>
      <c r="F81" t="s">
        <v>19</v>
      </c>
      <c r="G81" t="s">
        <v>19</v>
      </c>
      <c r="H81" t="s">
        <v>83</v>
      </c>
      <c r="I81" t="s">
        <v>294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44624.372754629629</v>
      </c>
      <c r="P81" s="1">
        <v>44624.522743055553</v>
      </c>
      <c r="Q81">
        <v>11951</v>
      </c>
      <c r="R81">
        <v>1008</v>
      </c>
      <c r="S81" t="b">
        <v>0</v>
      </c>
      <c r="T81" t="s">
        <v>88</v>
      </c>
      <c r="U81" t="b">
        <v>0</v>
      </c>
      <c r="V81" t="s">
        <v>89</v>
      </c>
      <c r="W81" s="1">
        <v>44624.382754629631</v>
      </c>
      <c r="X81">
        <v>706</v>
      </c>
      <c r="Y81">
        <v>66</v>
      </c>
      <c r="Z81">
        <v>0</v>
      </c>
      <c r="AA81">
        <v>66</v>
      </c>
      <c r="AB81">
        <v>0</v>
      </c>
      <c r="AC81">
        <v>8</v>
      </c>
      <c r="AD81">
        <v>-66</v>
      </c>
      <c r="AE81">
        <v>0</v>
      </c>
      <c r="AF81">
        <v>0</v>
      </c>
      <c r="AG81">
        <v>0</v>
      </c>
      <c r="AH81" t="s">
        <v>90</v>
      </c>
      <c r="AI81" s="1">
        <v>44624.522743055553</v>
      </c>
      <c r="AJ81">
        <v>302</v>
      </c>
      <c r="AK81">
        <v>6</v>
      </c>
      <c r="AL81">
        <v>0</v>
      </c>
      <c r="AM81">
        <v>6</v>
      </c>
      <c r="AN81">
        <v>0</v>
      </c>
      <c r="AO81">
        <v>6</v>
      </c>
      <c r="AP81">
        <v>-72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295</v>
      </c>
      <c r="B82" t="s">
        <v>80</v>
      </c>
      <c r="C82" t="s">
        <v>296</v>
      </c>
      <c r="D82" t="s">
        <v>82</v>
      </c>
      <c r="E82" s="2" t="str">
        <f>HYPERLINK("capsilon://?command=openfolder&amp;siteaddress=FAM.docvelocity-na8.net&amp;folderid=FXBA18067B-ED52-6D87-0E3C-6F20AFFF0756","FX22024160")</f>
        <v>FX22024160</v>
      </c>
      <c r="F82" t="s">
        <v>19</v>
      </c>
      <c r="G82" t="s">
        <v>19</v>
      </c>
      <c r="H82" t="s">
        <v>83</v>
      </c>
      <c r="I82" t="s">
        <v>297</v>
      </c>
      <c r="J82">
        <v>0</v>
      </c>
      <c r="K82" t="s">
        <v>85</v>
      </c>
      <c r="L82" t="s">
        <v>86</v>
      </c>
      <c r="M82" t="s">
        <v>87</v>
      </c>
      <c r="N82">
        <v>1</v>
      </c>
      <c r="O82" s="1">
        <v>44624.404895833337</v>
      </c>
      <c r="P82" s="1">
        <v>44624.429976851854</v>
      </c>
      <c r="Q82">
        <v>1577</v>
      </c>
      <c r="R82">
        <v>590</v>
      </c>
      <c r="S82" t="b">
        <v>0</v>
      </c>
      <c r="T82" t="s">
        <v>88</v>
      </c>
      <c r="U82" t="b">
        <v>0</v>
      </c>
      <c r="V82" t="s">
        <v>89</v>
      </c>
      <c r="W82" s="1">
        <v>44624.429976851854</v>
      </c>
      <c r="X82">
        <v>523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104</v>
      </c>
      <c r="AF82">
        <v>0</v>
      </c>
      <c r="AG82">
        <v>2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298</v>
      </c>
      <c r="B83" t="s">
        <v>80</v>
      </c>
      <c r="C83" t="s">
        <v>299</v>
      </c>
      <c r="D83" t="s">
        <v>82</v>
      </c>
      <c r="E83" s="2" t="str">
        <f>HYPERLINK("capsilon://?command=openfolder&amp;siteaddress=FAM.docvelocity-na8.net&amp;folderid=FXD681C238-7BB0-5627-C682-51A5A8ECFB87","FX220210116")</f>
        <v>FX220210116</v>
      </c>
      <c r="F83" t="s">
        <v>19</v>
      </c>
      <c r="G83" t="s">
        <v>19</v>
      </c>
      <c r="H83" t="s">
        <v>83</v>
      </c>
      <c r="I83" t="s">
        <v>300</v>
      </c>
      <c r="J83">
        <v>0</v>
      </c>
      <c r="K83" t="s">
        <v>85</v>
      </c>
      <c r="L83" t="s">
        <v>86</v>
      </c>
      <c r="M83" t="s">
        <v>87</v>
      </c>
      <c r="N83">
        <v>2</v>
      </c>
      <c r="O83" s="1">
        <v>44624.406875000001</v>
      </c>
      <c r="P83" s="1">
        <v>44624.522615740738</v>
      </c>
      <c r="Q83">
        <v>9735</v>
      </c>
      <c r="R83">
        <v>265</v>
      </c>
      <c r="S83" t="b">
        <v>0</v>
      </c>
      <c r="T83" t="s">
        <v>88</v>
      </c>
      <c r="U83" t="b">
        <v>0</v>
      </c>
      <c r="V83" t="s">
        <v>94</v>
      </c>
      <c r="W83" s="1">
        <v>44624.411805555559</v>
      </c>
      <c r="X83">
        <v>184</v>
      </c>
      <c r="Y83">
        <v>9</v>
      </c>
      <c r="Z83">
        <v>0</v>
      </c>
      <c r="AA83">
        <v>9</v>
      </c>
      <c r="AB83">
        <v>0</v>
      </c>
      <c r="AC83">
        <v>3</v>
      </c>
      <c r="AD83">
        <v>-9</v>
      </c>
      <c r="AE83">
        <v>0</v>
      </c>
      <c r="AF83">
        <v>0</v>
      </c>
      <c r="AG83">
        <v>0</v>
      </c>
      <c r="AH83" t="s">
        <v>278</v>
      </c>
      <c r="AI83" s="1">
        <v>44624.522615740738</v>
      </c>
      <c r="AJ83">
        <v>75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301</v>
      </c>
      <c r="B84" t="s">
        <v>80</v>
      </c>
      <c r="C84" t="s">
        <v>302</v>
      </c>
      <c r="D84" t="s">
        <v>82</v>
      </c>
      <c r="E84" s="2" t="str">
        <f>HYPERLINK("capsilon://?command=openfolder&amp;siteaddress=FAM.docvelocity-na8.net&amp;folderid=FX3CD28B53-E35B-59F8-CF23-D9CD3A15B6C8","FX2203257")</f>
        <v>FX2203257</v>
      </c>
      <c r="F84" t="s">
        <v>19</v>
      </c>
      <c r="G84" t="s">
        <v>19</v>
      </c>
      <c r="H84" t="s">
        <v>83</v>
      </c>
      <c r="I84" t="s">
        <v>303</v>
      </c>
      <c r="J84">
        <v>0</v>
      </c>
      <c r="K84" t="s">
        <v>85</v>
      </c>
      <c r="L84" t="s">
        <v>86</v>
      </c>
      <c r="M84" t="s">
        <v>87</v>
      </c>
      <c r="N84">
        <v>2</v>
      </c>
      <c r="O84" s="1">
        <v>44624.412604166668</v>
      </c>
      <c r="P84" s="1">
        <v>44624.524409722224</v>
      </c>
      <c r="Q84">
        <v>9201</v>
      </c>
      <c r="R84">
        <v>459</v>
      </c>
      <c r="S84" t="b">
        <v>0</v>
      </c>
      <c r="T84" t="s">
        <v>88</v>
      </c>
      <c r="U84" t="b">
        <v>0</v>
      </c>
      <c r="V84" t="s">
        <v>94</v>
      </c>
      <c r="W84" s="1">
        <v>44624.420069444444</v>
      </c>
      <c r="X84">
        <v>245</v>
      </c>
      <c r="Y84">
        <v>21</v>
      </c>
      <c r="Z84">
        <v>0</v>
      </c>
      <c r="AA84">
        <v>21</v>
      </c>
      <c r="AB84">
        <v>0</v>
      </c>
      <c r="AC84">
        <v>3</v>
      </c>
      <c r="AD84">
        <v>-21</v>
      </c>
      <c r="AE84">
        <v>0</v>
      </c>
      <c r="AF84">
        <v>0</v>
      </c>
      <c r="AG84">
        <v>0</v>
      </c>
      <c r="AH84" t="s">
        <v>278</v>
      </c>
      <c r="AI84" s="1">
        <v>44624.524409722224</v>
      </c>
      <c r="AJ84">
        <v>154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-21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304</v>
      </c>
      <c r="B85" t="s">
        <v>80</v>
      </c>
      <c r="C85" t="s">
        <v>305</v>
      </c>
      <c r="D85" t="s">
        <v>82</v>
      </c>
      <c r="E85" s="2" t="str">
        <f>HYPERLINK("capsilon://?command=openfolder&amp;siteaddress=FAM.docvelocity-na8.net&amp;folderid=FXECD51E28-F95A-A431-2518-CA7F83D456EF","FX211211630")</f>
        <v>FX211211630</v>
      </c>
      <c r="F85" t="s">
        <v>19</v>
      </c>
      <c r="G85" t="s">
        <v>19</v>
      </c>
      <c r="H85" t="s">
        <v>83</v>
      </c>
      <c r="I85" t="s">
        <v>306</v>
      </c>
      <c r="J85">
        <v>0</v>
      </c>
      <c r="K85" t="s">
        <v>85</v>
      </c>
      <c r="L85" t="s">
        <v>86</v>
      </c>
      <c r="M85" t="s">
        <v>82</v>
      </c>
      <c r="N85">
        <v>2</v>
      </c>
      <c r="O85" s="1">
        <v>44624.420393518521</v>
      </c>
      <c r="P85" s="1">
        <v>44624.435474537036</v>
      </c>
      <c r="Q85">
        <v>1026</v>
      </c>
      <c r="R85">
        <v>277</v>
      </c>
      <c r="S85" t="b">
        <v>0</v>
      </c>
      <c r="T85" t="s">
        <v>307</v>
      </c>
      <c r="U85" t="b">
        <v>0</v>
      </c>
      <c r="V85" t="s">
        <v>94</v>
      </c>
      <c r="W85" s="1">
        <v>44624.42423611111</v>
      </c>
      <c r="X85">
        <v>272</v>
      </c>
      <c r="Y85">
        <v>21</v>
      </c>
      <c r="Z85">
        <v>0</v>
      </c>
      <c r="AA85">
        <v>21</v>
      </c>
      <c r="AB85">
        <v>0</v>
      </c>
      <c r="AC85">
        <v>14</v>
      </c>
      <c r="AD85">
        <v>-21</v>
      </c>
      <c r="AE85">
        <v>0</v>
      </c>
      <c r="AF85">
        <v>0</v>
      </c>
      <c r="AG85">
        <v>0</v>
      </c>
      <c r="AH85" t="s">
        <v>307</v>
      </c>
      <c r="AI85" s="1">
        <v>44624.435474537036</v>
      </c>
      <c r="AJ85">
        <v>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-21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308</v>
      </c>
      <c r="B86" t="s">
        <v>80</v>
      </c>
      <c r="C86" t="s">
        <v>305</v>
      </c>
      <c r="D86" t="s">
        <v>82</v>
      </c>
      <c r="E86" s="2" t="str">
        <f>HYPERLINK("capsilon://?command=openfolder&amp;siteaddress=FAM.docvelocity-na8.net&amp;folderid=FXECD51E28-F95A-A431-2518-CA7F83D456EF","FX211211630")</f>
        <v>FX211211630</v>
      </c>
      <c r="F86" t="s">
        <v>19</v>
      </c>
      <c r="G86" t="s">
        <v>19</v>
      </c>
      <c r="H86" t="s">
        <v>83</v>
      </c>
      <c r="I86" t="s">
        <v>309</v>
      </c>
      <c r="J86">
        <v>0</v>
      </c>
      <c r="K86" t="s">
        <v>85</v>
      </c>
      <c r="L86" t="s">
        <v>86</v>
      </c>
      <c r="M86" t="s">
        <v>82</v>
      </c>
      <c r="N86">
        <v>2</v>
      </c>
      <c r="O86" s="1">
        <v>44624.421180555553</v>
      </c>
      <c r="P86" s="1">
        <v>44624.435578703706</v>
      </c>
      <c r="Q86">
        <v>988</v>
      </c>
      <c r="R86">
        <v>256</v>
      </c>
      <c r="S86" t="b">
        <v>0</v>
      </c>
      <c r="T86" t="s">
        <v>307</v>
      </c>
      <c r="U86" t="b">
        <v>0</v>
      </c>
      <c r="V86" t="s">
        <v>94</v>
      </c>
      <c r="W86" s="1">
        <v>44624.427152777775</v>
      </c>
      <c r="X86">
        <v>251</v>
      </c>
      <c r="Y86">
        <v>35</v>
      </c>
      <c r="Z86">
        <v>0</v>
      </c>
      <c r="AA86">
        <v>35</v>
      </c>
      <c r="AB86">
        <v>0</v>
      </c>
      <c r="AC86">
        <v>20</v>
      </c>
      <c r="AD86">
        <v>-35</v>
      </c>
      <c r="AE86">
        <v>0</v>
      </c>
      <c r="AF86">
        <v>0</v>
      </c>
      <c r="AG86">
        <v>0</v>
      </c>
      <c r="AH86" t="s">
        <v>307</v>
      </c>
      <c r="AI86" s="1">
        <v>44624.435578703706</v>
      </c>
      <c r="AJ86">
        <v>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-35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310</v>
      </c>
      <c r="B87" t="s">
        <v>80</v>
      </c>
      <c r="C87" t="s">
        <v>302</v>
      </c>
      <c r="D87" t="s">
        <v>82</v>
      </c>
      <c r="E87" s="2" t="str">
        <f>HYPERLINK("capsilon://?command=openfolder&amp;siteaddress=FAM.docvelocity-na8.net&amp;folderid=FX3CD28B53-E35B-59F8-CF23-D9CD3A15B6C8","FX2203257")</f>
        <v>FX2203257</v>
      </c>
      <c r="F87" t="s">
        <v>19</v>
      </c>
      <c r="G87" t="s">
        <v>19</v>
      </c>
      <c r="H87" t="s">
        <v>83</v>
      </c>
      <c r="I87" t="s">
        <v>311</v>
      </c>
      <c r="J87">
        <v>0</v>
      </c>
      <c r="K87" t="s">
        <v>85</v>
      </c>
      <c r="L87" t="s">
        <v>86</v>
      </c>
      <c r="M87" t="s">
        <v>87</v>
      </c>
      <c r="N87">
        <v>2</v>
      </c>
      <c r="O87" s="1">
        <v>44624.421689814815</v>
      </c>
      <c r="P87" s="1">
        <v>44624.525706018518</v>
      </c>
      <c r="Q87">
        <v>8483</v>
      </c>
      <c r="R87">
        <v>504</v>
      </c>
      <c r="S87" t="b">
        <v>0</v>
      </c>
      <c r="T87" t="s">
        <v>88</v>
      </c>
      <c r="U87" t="b">
        <v>0</v>
      </c>
      <c r="V87" t="s">
        <v>94</v>
      </c>
      <c r="W87" s="1">
        <v>44624.430868055555</v>
      </c>
      <c r="X87">
        <v>241</v>
      </c>
      <c r="Y87">
        <v>37</v>
      </c>
      <c r="Z87">
        <v>0</v>
      </c>
      <c r="AA87">
        <v>37</v>
      </c>
      <c r="AB87">
        <v>0</v>
      </c>
      <c r="AC87">
        <v>12</v>
      </c>
      <c r="AD87">
        <v>-37</v>
      </c>
      <c r="AE87">
        <v>0</v>
      </c>
      <c r="AF87">
        <v>0</v>
      </c>
      <c r="AG87">
        <v>0</v>
      </c>
      <c r="AH87" t="s">
        <v>90</v>
      </c>
      <c r="AI87" s="1">
        <v>44624.525706018518</v>
      </c>
      <c r="AJ87">
        <v>256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-37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312</v>
      </c>
      <c r="B88" t="s">
        <v>80</v>
      </c>
      <c r="C88" t="s">
        <v>285</v>
      </c>
      <c r="D88" t="s">
        <v>82</v>
      </c>
      <c r="E88" s="2" t="str">
        <f>HYPERLINK("capsilon://?command=openfolder&amp;siteaddress=FAM.docvelocity-na8.net&amp;folderid=FXB5143793-01C2-D11D-6538-DAE336D1A395","FX22029917")</f>
        <v>FX22029917</v>
      </c>
      <c r="F88" t="s">
        <v>19</v>
      </c>
      <c r="G88" t="s">
        <v>19</v>
      </c>
      <c r="H88" t="s">
        <v>83</v>
      </c>
      <c r="I88" t="s">
        <v>313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44624.421898148146</v>
      </c>
      <c r="P88" s="1">
        <v>44624.526504629626</v>
      </c>
      <c r="Q88">
        <v>7965</v>
      </c>
      <c r="R88">
        <v>1073</v>
      </c>
      <c r="S88" t="b">
        <v>0</v>
      </c>
      <c r="T88" t="s">
        <v>88</v>
      </c>
      <c r="U88" t="b">
        <v>0</v>
      </c>
      <c r="V88" t="s">
        <v>94</v>
      </c>
      <c r="W88" s="1">
        <v>44624.465312499997</v>
      </c>
      <c r="X88">
        <v>491</v>
      </c>
      <c r="Y88">
        <v>21</v>
      </c>
      <c r="Z88">
        <v>0</v>
      </c>
      <c r="AA88">
        <v>21</v>
      </c>
      <c r="AB88">
        <v>0</v>
      </c>
      <c r="AC88">
        <v>17</v>
      </c>
      <c r="AD88">
        <v>-21</v>
      </c>
      <c r="AE88">
        <v>0</v>
      </c>
      <c r="AF88">
        <v>0</v>
      </c>
      <c r="AG88">
        <v>0</v>
      </c>
      <c r="AH88" t="s">
        <v>278</v>
      </c>
      <c r="AI88" s="1">
        <v>44624.526504629626</v>
      </c>
      <c r="AJ88">
        <v>180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-23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314</v>
      </c>
      <c r="B89" t="s">
        <v>80</v>
      </c>
      <c r="C89" t="s">
        <v>296</v>
      </c>
      <c r="D89" t="s">
        <v>82</v>
      </c>
      <c r="E89" s="2" t="str">
        <f>HYPERLINK("capsilon://?command=openfolder&amp;siteaddress=FAM.docvelocity-na8.net&amp;folderid=FXBA18067B-ED52-6D87-0E3C-6F20AFFF0756","FX22024160")</f>
        <v>FX22024160</v>
      </c>
      <c r="F89" t="s">
        <v>19</v>
      </c>
      <c r="G89" t="s">
        <v>19</v>
      </c>
      <c r="H89" t="s">
        <v>83</v>
      </c>
      <c r="I89" t="s">
        <v>297</v>
      </c>
      <c r="J89">
        <v>0</v>
      </c>
      <c r="K89" t="s">
        <v>85</v>
      </c>
      <c r="L89" t="s">
        <v>86</v>
      </c>
      <c r="M89" t="s">
        <v>87</v>
      </c>
      <c r="N89">
        <v>2</v>
      </c>
      <c r="O89" s="1">
        <v>44624.430405092593</v>
      </c>
      <c r="P89" s="1">
        <v>44624.514791666668</v>
      </c>
      <c r="Q89">
        <v>4651</v>
      </c>
      <c r="R89">
        <v>2640</v>
      </c>
      <c r="S89" t="b">
        <v>0</v>
      </c>
      <c r="T89" t="s">
        <v>88</v>
      </c>
      <c r="U89" t="b">
        <v>1</v>
      </c>
      <c r="V89" t="s">
        <v>89</v>
      </c>
      <c r="W89" s="1">
        <v>44624.473344907405</v>
      </c>
      <c r="X89">
        <v>1998</v>
      </c>
      <c r="Y89">
        <v>89</v>
      </c>
      <c r="Z89">
        <v>0</v>
      </c>
      <c r="AA89">
        <v>89</v>
      </c>
      <c r="AB89">
        <v>0</v>
      </c>
      <c r="AC89">
        <v>71</v>
      </c>
      <c r="AD89">
        <v>-89</v>
      </c>
      <c r="AE89">
        <v>0</v>
      </c>
      <c r="AF89">
        <v>0</v>
      </c>
      <c r="AG89">
        <v>0</v>
      </c>
      <c r="AH89" t="s">
        <v>278</v>
      </c>
      <c r="AI89" s="1">
        <v>44624.514791666668</v>
      </c>
      <c r="AJ89">
        <v>509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-89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315</v>
      </c>
      <c r="B90" t="s">
        <v>80</v>
      </c>
      <c r="C90" t="s">
        <v>207</v>
      </c>
      <c r="D90" t="s">
        <v>82</v>
      </c>
      <c r="E90" s="2" t="str">
        <f>HYPERLINK("capsilon://?command=openfolder&amp;siteaddress=FAM.docvelocity-na8.net&amp;folderid=FX66919803-0D54-A761-53E7-0F1B6C945D62","FX21113990")</f>
        <v>FX21113990</v>
      </c>
      <c r="F90" t="s">
        <v>19</v>
      </c>
      <c r="G90" t="s">
        <v>19</v>
      </c>
      <c r="H90" t="s">
        <v>83</v>
      </c>
      <c r="I90" t="s">
        <v>316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44624.433946759258</v>
      </c>
      <c r="P90" s="1">
        <v>44624.525891203702</v>
      </c>
      <c r="Q90">
        <v>7511</v>
      </c>
      <c r="R90">
        <v>433</v>
      </c>
      <c r="S90" t="b">
        <v>0</v>
      </c>
      <c r="T90" t="s">
        <v>88</v>
      </c>
      <c r="U90" t="b">
        <v>0</v>
      </c>
      <c r="V90" t="s">
        <v>276</v>
      </c>
      <c r="W90" s="1">
        <v>44624.470925925925</v>
      </c>
      <c r="X90">
        <v>309</v>
      </c>
      <c r="Y90">
        <v>0</v>
      </c>
      <c r="Z90">
        <v>0</v>
      </c>
      <c r="AA90">
        <v>0</v>
      </c>
      <c r="AB90">
        <v>9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90</v>
      </c>
      <c r="AI90" s="1">
        <v>44624.525891203702</v>
      </c>
      <c r="AJ90">
        <v>15</v>
      </c>
      <c r="AK90">
        <v>0</v>
      </c>
      <c r="AL90">
        <v>0</v>
      </c>
      <c r="AM90">
        <v>0</v>
      </c>
      <c r="AN90">
        <v>9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317</v>
      </c>
      <c r="B91" t="s">
        <v>80</v>
      </c>
      <c r="C91" t="s">
        <v>318</v>
      </c>
      <c r="D91" t="s">
        <v>82</v>
      </c>
      <c r="E91" s="2" t="str">
        <f>HYPERLINK("capsilon://?command=openfolder&amp;siteaddress=FAM.docvelocity-na8.net&amp;folderid=FXFDCF04BF-27EF-8127-715C-9F0C389D12D5","FX22025224")</f>
        <v>FX22025224</v>
      </c>
      <c r="F91" t="s">
        <v>19</v>
      </c>
      <c r="G91" t="s">
        <v>19</v>
      </c>
      <c r="H91" t="s">
        <v>83</v>
      </c>
      <c r="I91" t="s">
        <v>319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44624.446793981479</v>
      </c>
      <c r="P91" s="1">
        <v>44624.528275462966</v>
      </c>
      <c r="Q91">
        <v>6375</v>
      </c>
      <c r="R91">
        <v>665</v>
      </c>
      <c r="S91" t="b">
        <v>0</v>
      </c>
      <c r="T91" t="s">
        <v>88</v>
      </c>
      <c r="U91" t="b">
        <v>0</v>
      </c>
      <c r="V91" t="s">
        <v>276</v>
      </c>
      <c r="W91" s="1">
        <v>44624.476261574076</v>
      </c>
      <c r="X91">
        <v>460</v>
      </c>
      <c r="Y91">
        <v>52</v>
      </c>
      <c r="Z91">
        <v>0</v>
      </c>
      <c r="AA91">
        <v>52</v>
      </c>
      <c r="AB91">
        <v>0</v>
      </c>
      <c r="AC91">
        <v>12</v>
      </c>
      <c r="AD91">
        <v>-52</v>
      </c>
      <c r="AE91">
        <v>0</v>
      </c>
      <c r="AF91">
        <v>0</v>
      </c>
      <c r="AG91">
        <v>0</v>
      </c>
      <c r="AH91" t="s">
        <v>90</v>
      </c>
      <c r="AI91" s="1">
        <v>44624.528275462966</v>
      </c>
      <c r="AJ91">
        <v>205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-52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320</v>
      </c>
      <c r="B92" t="s">
        <v>80</v>
      </c>
      <c r="C92" t="s">
        <v>321</v>
      </c>
      <c r="D92" t="s">
        <v>82</v>
      </c>
      <c r="E92" s="2" t="str">
        <f>HYPERLINK("capsilon://?command=openfolder&amp;siteaddress=FAM.docvelocity-na8.net&amp;folderid=FX5E742D24-2EA4-AA50-CF99-BD33457706E0","FX22024275")</f>
        <v>FX22024275</v>
      </c>
      <c r="F92" t="s">
        <v>19</v>
      </c>
      <c r="G92" t="s">
        <v>19</v>
      </c>
      <c r="H92" t="s">
        <v>83</v>
      </c>
      <c r="I92" t="s">
        <v>322</v>
      </c>
      <c r="J92">
        <v>0</v>
      </c>
      <c r="K92" t="s">
        <v>85</v>
      </c>
      <c r="L92" t="s">
        <v>86</v>
      </c>
      <c r="M92" t="s">
        <v>87</v>
      </c>
      <c r="N92">
        <v>1</v>
      </c>
      <c r="O92" s="1">
        <v>44624.447800925926</v>
      </c>
      <c r="P92" s="1">
        <v>44624.519652777781</v>
      </c>
      <c r="Q92">
        <v>5050</v>
      </c>
      <c r="R92">
        <v>1158</v>
      </c>
      <c r="S92" t="b">
        <v>0</v>
      </c>
      <c r="T92" t="s">
        <v>88</v>
      </c>
      <c r="U92" t="b">
        <v>0</v>
      </c>
      <c r="V92" t="s">
        <v>143</v>
      </c>
      <c r="W92" s="1">
        <v>44624.519652777781</v>
      </c>
      <c r="X92">
        <v>269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349</v>
      </c>
      <c r="AF92">
        <v>0</v>
      </c>
      <c r="AG92">
        <v>12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323</v>
      </c>
      <c r="B93" t="s">
        <v>80</v>
      </c>
      <c r="C93" t="s">
        <v>324</v>
      </c>
      <c r="D93" t="s">
        <v>82</v>
      </c>
      <c r="E93" s="2" t="str">
        <f>HYPERLINK("capsilon://?command=openfolder&amp;siteaddress=FAM.docvelocity-na8.net&amp;folderid=FXC42CA0F0-EEC7-F80E-0134-C85D561EF051","FX211211095")</f>
        <v>FX211211095</v>
      </c>
      <c r="F93" t="s">
        <v>19</v>
      </c>
      <c r="G93" t="s">
        <v>19</v>
      </c>
      <c r="H93" t="s">
        <v>83</v>
      </c>
      <c r="I93" t="s">
        <v>325</v>
      </c>
      <c r="J93">
        <v>0</v>
      </c>
      <c r="K93" t="s">
        <v>85</v>
      </c>
      <c r="L93" t="s">
        <v>86</v>
      </c>
      <c r="M93" t="s">
        <v>87</v>
      </c>
      <c r="N93">
        <v>1</v>
      </c>
      <c r="O93" s="1">
        <v>44624.451261574075</v>
      </c>
      <c r="P93" s="1">
        <v>44624.521215277775</v>
      </c>
      <c r="Q93">
        <v>5507</v>
      </c>
      <c r="R93">
        <v>537</v>
      </c>
      <c r="S93" t="b">
        <v>0</v>
      </c>
      <c r="T93" t="s">
        <v>88</v>
      </c>
      <c r="U93" t="b">
        <v>0</v>
      </c>
      <c r="V93" t="s">
        <v>143</v>
      </c>
      <c r="W93" s="1">
        <v>44624.521215277775</v>
      </c>
      <c r="X93">
        <v>135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52</v>
      </c>
      <c r="AF93">
        <v>0</v>
      </c>
      <c r="AG93">
        <v>2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326</v>
      </c>
      <c r="B94" t="s">
        <v>80</v>
      </c>
      <c r="C94" t="s">
        <v>324</v>
      </c>
      <c r="D94" t="s">
        <v>82</v>
      </c>
      <c r="E94" s="2" t="str">
        <f>HYPERLINK("capsilon://?command=openfolder&amp;siteaddress=FAM.docvelocity-na8.net&amp;folderid=FXC42CA0F0-EEC7-F80E-0134-C85D561EF051","FX211211095")</f>
        <v>FX211211095</v>
      </c>
      <c r="F94" t="s">
        <v>19</v>
      </c>
      <c r="G94" t="s">
        <v>19</v>
      </c>
      <c r="H94" t="s">
        <v>83</v>
      </c>
      <c r="I94" t="s">
        <v>327</v>
      </c>
      <c r="J94">
        <v>0</v>
      </c>
      <c r="K94" t="s">
        <v>85</v>
      </c>
      <c r="L94" t="s">
        <v>86</v>
      </c>
      <c r="M94" t="s">
        <v>87</v>
      </c>
      <c r="N94">
        <v>1</v>
      </c>
      <c r="O94" s="1">
        <v>44624.451678240737</v>
      </c>
      <c r="P94" s="1">
        <v>44624.522488425922</v>
      </c>
      <c r="Q94">
        <v>5770</v>
      </c>
      <c r="R94">
        <v>348</v>
      </c>
      <c r="S94" t="b">
        <v>0</v>
      </c>
      <c r="T94" t="s">
        <v>88</v>
      </c>
      <c r="U94" t="b">
        <v>0</v>
      </c>
      <c r="V94" t="s">
        <v>143</v>
      </c>
      <c r="W94" s="1">
        <v>44624.522488425922</v>
      </c>
      <c r="X94">
        <v>109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36</v>
      </c>
      <c r="AF94">
        <v>0</v>
      </c>
      <c r="AG94">
        <v>4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328</v>
      </c>
      <c r="B95" t="s">
        <v>80</v>
      </c>
      <c r="C95" t="s">
        <v>329</v>
      </c>
      <c r="D95" t="s">
        <v>82</v>
      </c>
      <c r="E95" s="2" t="str">
        <f>HYPERLINK("capsilon://?command=openfolder&amp;siteaddress=FAM.docvelocity-na8.net&amp;folderid=FX5CA35C4B-7B77-503A-BBAC-6311662BA857","FX22026392")</f>
        <v>FX22026392</v>
      </c>
      <c r="F95" t="s">
        <v>19</v>
      </c>
      <c r="G95" t="s">
        <v>19</v>
      </c>
      <c r="H95" t="s">
        <v>83</v>
      </c>
      <c r="I95" t="s">
        <v>330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44624.453402777777</v>
      </c>
      <c r="P95" s="1">
        <v>44624.527916666666</v>
      </c>
      <c r="Q95">
        <v>5770</v>
      </c>
      <c r="R95">
        <v>668</v>
      </c>
      <c r="S95" t="b">
        <v>0</v>
      </c>
      <c r="T95" t="s">
        <v>88</v>
      </c>
      <c r="U95" t="b">
        <v>0</v>
      </c>
      <c r="V95" t="s">
        <v>89</v>
      </c>
      <c r="W95" s="1">
        <v>44624.483703703707</v>
      </c>
      <c r="X95">
        <v>547</v>
      </c>
      <c r="Y95">
        <v>21</v>
      </c>
      <c r="Z95">
        <v>0</v>
      </c>
      <c r="AA95">
        <v>21</v>
      </c>
      <c r="AB95">
        <v>0</v>
      </c>
      <c r="AC95">
        <v>10</v>
      </c>
      <c r="AD95">
        <v>-21</v>
      </c>
      <c r="AE95">
        <v>0</v>
      </c>
      <c r="AF95">
        <v>0</v>
      </c>
      <c r="AG95">
        <v>0</v>
      </c>
      <c r="AH95" t="s">
        <v>278</v>
      </c>
      <c r="AI95" s="1">
        <v>44624.527916666666</v>
      </c>
      <c r="AJ95">
        <v>121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-21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331</v>
      </c>
      <c r="B96" t="s">
        <v>80</v>
      </c>
      <c r="C96" t="s">
        <v>332</v>
      </c>
      <c r="D96" t="s">
        <v>82</v>
      </c>
      <c r="E96" s="2" t="str">
        <f>HYPERLINK("capsilon://?command=openfolder&amp;siteaddress=FAM.docvelocity-na8.net&amp;folderid=FX2AB561C6-8FF4-52B3-0D0A-FBD2569DC4A8","FX22024501")</f>
        <v>FX22024501</v>
      </c>
      <c r="F96" t="s">
        <v>19</v>
      </c>
      <c r="G96" t="s">
        <v>19</v>
      </c>
      <c r="H96" t="s">
        <v>83</v>
      </c>
      <c r="I96" t="s">
        <v>333</v>
      </c>
      <c r="J96">
        <v>0</v>
      </c>
      <c r="K96" t="s">
        <v>85</v>
      </c>
      <c r="L96" t="s">
        <v>86</v>
      </c>
      <c r="M96" t="s">
        <v>82</v>
      </c>
      <c r="N96">
        <v>2</v>
      </c>
      <c r="O96" s="1">
        <v>44624.459340277775</v>
      </c>
      <c r="P96" s="1">
        <v>44624.523090277777</v>
      </c>
      <c r="Q96">
        <v>5135</v>
      </c>
      <c r="R96">
        <v>373</v>
      </c>
      <c r="S96" t="b">
        <v>0</v>
      </c>
      <c r="T96" t="s">
        <v>334</v>
      </c>
      <c r="U96" t="b">
        <v>0</v>
      </c>
      <c r="V96" t="s">
        <v>276</v>
      </c>
      <c r="W96" s="1">
        <v>44624.484444444446</v>
      </c>
      <c r="X96">
        <v>365</v>
      </c>
      <c r="Y96">
        <v>82</v>
      </c>
      <c r="Z96">
        <v>0</v>
      </c>
      <c r="AA96">
        <v>82</v>
      </c>
      <c r="AB96">
        <v>0</v>
      </c>
      <c r="AC96">
        <v>11</v>
      </c>
      <c r="AD96">
        <v>-82</v>
      </c>
      <c r="AE96">
        <v>0</v>
      </c>
      <c r="AF96">
        <v>0</v>
      </c>
      <c r="AG96">
        <v>0</v>
      </c>
      <c r="AH96" t="s">
        <v>334</v>
      </c>
      <c r="AI96" s="1">
        <v>44624.523090277777</v>
      </c>
      <c r="AJ96">
        <v>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-82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335</v>
      </c>
      <c r="B97" t="s">
        <v>80</v>
      </c>
      <c r="C97" t="s">
        <v>291</v>
      </c>
      <c r="D97" t="s">
        <v>82</v>
      </c>
      <c r="E97" s="2" t="str">
        <f>HYPERLINK("capsilon://?command=openfolder&amp;siteaddress=FAM.docvelocity-na8.net&amp;folderid=FXB1E7CFFE-8B7D-2664-0BAB-23B9C3EA35AA","FX22028299")</f>
        <v>FX22028299</v>
      </c>
      <c r="F97" t="s">
        <v>19</v>
      </c>
      <c r="G97" t="s">
        <v>19</v>
      </c>
      <c r="H97" t="s">
        <v>83</v>
      </c>
      <c r="I97" t="s">
        <v>336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44624.469074074077</v>
      </c>
      <c r="P97" s="1">
        <v>44624.529965277776</v>
      </c>
      <c r="Q97">
        <v>4382</v>
      </c>
      <c r="R97">
        <v>879</v>
      </c>
      <c r="S97" t="b">
        <v>0</v>
      </c>
      <c r="T97" t="s">
        <v>88</v>
      </c>
      <c r="U97" t="b">
        <v>0</v>
      </c>
      <c r="V97" t="s">
        <v>89</v>
      </c>
      <c r="W97" s="1">
        <v>44624.492372685185</v>
      </c>
      <c r="X97">
        <v>703</v>
      </c>
      <c r="Y97">
        <v>21</v>
      </c>
      <c r="Z97">
        <v>0</v>
      </c>
      <c r="AA97">
        <v>21</v>
      </c>
      <c r="AB97">
        <v>0</v>
      </c>
      <c r="AC97">
        <v>18</v>
      </c>
      <c r="AD97">
        <v>-21</v>
      </c>
      <c r="AE97">
        <v>0</v>
      </c>
      <c r="AF97">
        <v>0</v>
      </c>
      <c r="AG97">
        <v>0</v>
      </c>
      <c r="AH97" t="s">
        <v>278</v>
      </c>
      <c r="AI97" s="1">
        <v>44624.529965277776</v>
      </c>
      <c r="AJ97">
        <v>176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-22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337</v>
      </c>
      <c r="B98" t="s">
        <v>80</v>
      </c>
      <c r="C98" t="s">
        <v>338</v>
      </c>
      <c r="D98" t="s">
        <v>82</v>
      </c>
      <c r="E98" s="2" t="str">
        <f>HYPERLINK("capsilon://?command=openfolder&amp;siteaddress=FAM.docvelocity-na8.net&amp;folderid=FX43AFDDD7-A502-6A0D-73D9-EB8BD3388448","FX22017872")</f>
        <v>FX22017872</v>
      </c>
      <c r="F98" t="s">
        <v>19</v>
      </c>
      <c r="G98" t="s">
        <v>19</v>
      </c>
      <c r="H98" t="s">
        <v>83</v>
      </c>
      <c r="I98" t="s">
        <v>339</v>
      </c>
      <c r="J98">
        <v>0</v>
      </c>
      <c r="K98" t="s">
        <v>85</v>
      </c>
      <c r="L98" t="s">
        <v>86</v>
      </c>
      <c r="M98" t="s">
        <v>87</v>
      </c>
      <c r="N98">
        <v>2</v>
      </c>
      <c r="O98" s="1">
        <v>44624.472268518519</v>
      </c>
      <c r="P98" s="1">
        <v>44624.529641203706</v>
      </c>
      <c r="Q98">
        <v>4672</v>
      </c>
      <c r="R98">
        <v>285</v>
      </c>
      <c r="S98" t="b">
        <v>0</v>
      </c>
      <c r="T98" t="s">
        <v>88</v>
      </c>
      <c r="U98" t="b">
        <v>0</v>
      </c>
      <c r="V98" t="s">
        <v>276</v>
      </c>
      <c r="W98" s="1">
        <v>44624.486388888887</v>
      </c>
      <c r="X98">
        <v>168</v>
      </c>
      <c r="Y98">
        <v>21</v>
      </c>
      <c r="Z98">
        <v>0</v>
      </c>
      <c r="AA98">
        <v>21</v>
      </c>
      <c r="AB98">
        <v>0</v>
      </c>
      <c r="AC98">
        <v>2</v>
      </c>
      <c r="AD98">
        <v>-21</v>
      </c>
      <c r="AE98">
        <v>0</v>
      </c>
      <c r="AF98">
        <v>0</v>
      </c>
      <c r="AG98">
        <v>0</v>
      </c>
      <c r="AH98" t="s">
        <v>90</v>
      </c>
      <c r="AI98" s="1">
        <v>44624.529641203706</v>
      </c>
      <c r="AJ98">
        <v>117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-21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340</v>
      </c>
      <c r="B99" t="s">
        <v>80</v>
      </c>
      <c r="C99" t="s">
        <v>341</v>
      </c>
      <c r="D99" t="s">
        <v>82</v>
      </c>
      <c r="E99" s="2" t="str">
        <f>HYPERLINK("capsilon://?command=openfolder&amp;siteaddress=FAM.docvelocity-na8.net&amp;folderid=FX314FB2C1-A4DD-FE98-5107-674DD3AA4040","FX220211703")</f>
        <v>FX220211703</v>
      </c>
      <c r="F99" t="s">
        <v>19</v>
      </c>
      <c r="G99" t="s">
        <v>19</v>
      </c>
      <c r="H99" t="s">
        <v>83</v>
      </c>
      <c r="I99" t="s">
        <v>342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44624.479224537034</v>
      </c>
      <c r="P99" s="1">
        <v>44624.533009259256</v>
      </c>
      <c r="Q99">
        <v>3465</v>
      </c>
      <c r="R99">
        <v>1182</v>
      </c>
      <c r="S99" t="b">
        <v>0</v>
      </c>
      <c r="T99" t="s">
        <v>88</v>
      </c>
      <c r="U99" t="b">
        <v>0</v>
      </c>
      <c r="V99" t="s">
        <v>111</v>
      </c>
      <c r="W99" s="1">
        <v>44624.498356481483</v>
      </c>
      <c r="X99">
        <v>876</v>
      </c>
      <c r="Y99">
        <v>52</v>
      </c>
      <c r="Z99">
        <v>0</v>
      </c>
      <c r="AA99">
        <v>52</v>
      </c>
      <c r="AB99">
        <v>0</v>
      </c>
      <c r="AC99">
        <v>40</v>
      </c>
      <c r="AD99">
        <v>-52</v>
      </c>
      <c r="AE99">
        <v>0</v>
      </c>
      <c r="AF99">
        <v>0</v>
      </c>
      <c r="AG99">
        <v>0</v>
      </c>
      <c r="AH99" t="s">
        <v>90</v>
      </c>
      <c r="AI99" s="1">
        <v>44624.533009259256</v>
      </c>
      <c r="AJ99">
        <v>291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-54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343</v>
      </c>
      <c r="B100" t="s">
        <v>80</v>
      </c>
      <c r="C100" t="s">
        <v>344</v>
      </c>
      <c r="D100" t="s">
        <v>82</v>
      </c>
      <c r="E100" s="2" t="str">
        <f>HYPERLINK("capsilon://?command=openfolder&amp;siteaddress=FAM.docvelocity-na8.net&amp;folderid=FX7B51BEF1-1AD2-F92B-F4D4-D71D12CB3711","FX220212647")</f>
        <v>FX220212647</v>
      </c>
      <c r="F100" t="s">
        <v>19</v>
      </c>
      <c r="G100" t="s">
        <v>19</v>
      </c>
      <c r="H100" t="s">
        <v>83</v>
      </c>
      <c r="I100" t="s">
        <v>345</v>
      </c>
      <c r="J100">
        <v>0</v>
      </c>
      <c r="K100" t="s">
        <v>85</v>
      </c>
      <c r="L100" t="s">
        <v>86</v>
      </c>
      <c r="M100" t="s">
        <v>87</v>
      </c>
      <c r="N100">
        <v>2</v>
      </c>
      <c r="O100" s="1">
        <v>44624.480532407404</v>
      </c>
      <c r="P100" s="1">
        <v>44624.53229166667</v>
      </c>
      <c r="Q100">
        <v>3834</v>
      </c>
      <c r="R100">
        <v>638</v>
      </c>
      <c r="S100" t="b">
        <v>0</v>
      </c>
      <c r="T100" t="s">
        <v>88</v>
      </c>
      <c r="U100" t="b">
        <v>0</v>
      </c>
      <c r="V100" t="s">
        <v>276</v>
      </c>
      <c r="W100" s="1">
        <v>44624.491469907407</v>
      </c>
      <c r="X100">
        <v>438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-21</v>
      </c>
      <c r="AE100">
        <v>0</v>
      </c>
      <c r="AF100">
        <v>0</v>
      </c>
      <c r="AG100">
        <v>0</v>
      </c>
      <c r="AH100" t="s">
        <v>278</v>
      </c>
      <c r="AI100" s="1">
        <v>44624.53229166667</v>
      </c>
      <c r="AJ100">
        <v>200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-22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346</v>
      </c>
      <c r="B101" t="s">
        <v>80</v>
      </c>
      <c r="C101" t="s">
        <v>341</v>
      </c>
      <c r="D101" t="s">
        <v>82</v>
      </c>
      <c r="E101" s="2" t="str">
        <f>HYPERLINK("capsilon://?command=openfolder&amp;siteaddress=FAM.docvelocity-na8.net&amp;folderid=FX314FB2C1-A4DD-FE98-5107-674DD3AA4040","FX220211703")</f>
        <v>FX220211703</v>
      </c>
      <c r="F101" t="s">
        <v>19</v>
      </c>
      <c r="G101" t="s">
        <v>19</v>
      </c>
      <c r="H101" t="s">
        <v>83</v>
      </c>
      <c r="I101" t="s">
        <v>347</v>
      </c>
      <c r="J101">
        <v>0</v>
      </c>
      <c r="K101" t="s">
        <v>85</v>
      </c>
      <c r="L101" t="s">
        <v>86</v>
      </c>
      <c r="M101" t="s">
        <v>87</v>
      </c>
      <c r="N101">
        <v>1</v>
      </c>
      <c r="O101" s="1">
        <v>44624.485682870371</v>
      </c>
      <c r="P101" s="1">
        <v>44624.527453703704</v>
      </c>
      <c r="Q101">
        <v>2690</v>
      </c>
      <c r="R101">
        <v>919</v>
      </c>
      <c r="S101" t="b">
        <v>0</v>
      </c>
      <c r="T101" t="s">
        <v>88</v>
      </c>
      <c r="U101" t="b">
        <v>0</v>
      </c>
      <c r="V101" t="s">
        <v>143</v>
      </c>
      <c r="W101" s="1">
        <v>44624.527453703704</v>
      </c>
      <c r="X101">
        <v>388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37</v>
      </c>
      <c r="AF101">
        <v>0</v>
      </c>
      <c r="AG101">
        <v>5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348</v>
      </c>
      <c r="B102" t="s">
        <v>80</v>
      </c>
      <c r="C102" t="s">
        <v>329</v>
      </c>
      <c r="D102" t="s">
        <v>82</v>
      </c>
      <c r="E102" s="2" t="str">
        <f>HYPERLINK("capsilon://?command=openfolder&amp;siteaddress=FAM.docvelocity-na8.net&amp;folderid=FX5CA35C4B-7B77-503A-BBAC-6311662BA857","FX22026392")</f>
        <v>FX22026392</v>
      </c>
      <c r="F102" t="s">
        <v>19</v>
      </c>
      <c r="G102" t="s">
        <v>19</v>
      </c>
      <c r="H102" t="s">
        <v>83</v>
      </c>
      <c r="I102" t="s">
        <v>349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44624.486030092594</v>
      </c>
      <c r="P102" s="1">
        <v>44624.532511574071</v>
      </c>
      <c r="Q102">
        <v>3921</v>
      </c>
      <c r="R102">
        <v>95</v>
      </c>
      <c r="S102" t="b">
        <v>0</v>
      </c>
      <c r="T102" t="s">
        <v>88</v>
      </c>
      <c r="U102" t="b">
        <v>0</v>
      </c>
      <c r="V102" t="s">
        <v>276</v>
      </c>
      <c r="W102" s="1">
        <v>44624.494074074071</v>
      </c>
      <c r="X102">
        <v>77</v>
      </c>
      <c r="Y102">
        <v>0</v>
      </c>
      <c r="Z102">
        <v>0</v>
      </c>
      <c r="AA102">
        <v>0</v>
      </c>
      <c r="AB102">
        <v>52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278</v>
      </c>
      <c r="AI102" s="1">
        <v>44624.532511574071</v>
      </c>
      <c r="AJ102">
        <v>18</v>
      </c>
      <c r="AK102">
        <v>0</v>
      </c>
      <c r="AL102">
        <v>0</v>
      </c>
      <c r="AM102">
        <v>0</v>
      </c>
      <c r="AN102">
        <v>52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350</v>
      </c>
      <c r="B103" t="s">
        <v>80</v>
      </c>
      <c r="C103" t="s">
        <v>329</v>
      </c>
      <c r="D103" t="s">
        <v>82</v>
      </c>
      <c r="E103" s="2" t="str">
        <f>HYPERLINK("capsilon://?command=openfolder&amp;siteaddress=FAM.docvelocity-na8.net&amp;folderid=FX5CA35C4B-7B77-503A-BBAC-6311662BA857","FX22026392")</f>
        <v>FX22026392</v>
      </c>
      <c r="F103" t="s">
        <v>19</v>
      </c>
      <c r="G103" t="s">
        <v>19</v>
      </c>
      <c r="H103" t="s">
        <v>83</v>
      </c>
      <c r="I103" t="s">
        <v>351</v>
      </c>
      <c r="J103">
        <v>0</v>
      </c>
      <c r="K103" t="s">
        <v>85</v>
      </c>
      <c r="L103" t="s">
        <v>86</v>
      </c>
      <c r="M103" t="s">
        <v>87</v>
      </c>
      <c r="N103">
        <v>1</v>
      </c>
      <c r="O103" s="1">
        <v>44624.487685185188</v>
      </c>
      <c r="P103" s="1">
        <v>44624.530034722222</v>
      </c>
      <c r="Q103">
        <v>2992</v>
      </c>
      <c r="R103">
        <v>667</v>
      </c>
      <c r="S103" t="b">
        <v>0</v>
      </c>
      <c r="T103" t="s">
        <v>88</v>
      </c>
      <c r="U103" t="b">
        <v>0</v>
      </c>
      <c r="V103" t="s">
        <v>143</v>
      </c>
      <c r="W103" s="1">
        <v>44624.530034722222</v>
      </c>
      <c r="X103">
        <v>222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52</v>
      </c>
      <c r="AF103">
        <v>0</v>
      </c>
      <c r="AG103">
        <v>1</v>
      </c>
      <c r="AH103" t="s">
        <v>88</v>
      </c>
      <c r="AI103" t="s">
        <v>88</v>
      </c>
      <c r="AJ103" t="s">
        <v>88</v>
      </c>
      <c r="AK103" t="s">
        <v>88</v>
      </c>
      <c r="AL103" t="s">
        <v>88</v>
      </c>
      <c r="AM103" t="s">
        <v>88</v>
      </c>
      <c r="AN103" t="s">
        <v>88</v>
      </c>
      <c r="AO103" t="s">
        <v>88</v>
      </c>
      <c r="AP103" t="s">
        <v>88</v>
      </c>
      <c r="AQ103" t="s">
        <v>88</v>
      </c>
      <c r="AR103" t="s">
        <v>88</v>
      </c>
      <c r="AS103" t="s">
        <v>88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352</v>
      </c>
      <c r="B104" t="s">
        <v>80</v>
      </c>
      <c r="C104" t="s">
        <v>341</v>
      </c>
      <c r="D104" t="s">
        <v>82</v>
      </c>
      <c r="E104" s="2" t="str">
        <f>HYPERLINK("capsilon://?command=openfolder&amp;siteaddress=FAM.docvelocity-na8.net&amp;folderid=FX314FB2C1-A4DD-FE98-5107-674DD3AA4040","FX220211703")</f>
        <v>FX220211703</v>
      </c>
      <c r="F104" t="s">
        <v>19</v>
      </c>
      <c r="G104" t="s">
        <v>19</v>
      </c>
      <c r="H104" t="s">
        <v>83</v>
      </c>
      <c r="I104" t="s">
        <v>353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44624.49527777778</v>
      </c>
      <c r="P104" s="1">
        <v>44624.546759259261</v>
      </c>
      <c r="Q104">
        <v>3081</v>
      </c>
      <c r="R104">
        <v>1367</v>
      </c>
      <c r="S104" t="b">
        <v>0</v>
      </c>
      <c r="T104" t="s">
        <v>88</v>
      </c>
      <c r="U104" t="b">
        <v>0</v>
      </c>
      <c r="V104" t="s">
        <v>143</v>
      </c>
      <c r="W104" s="1">
        <v>44624.535520833335</v>
      </c>
      <c r="X104">
        <v>491</v>
      </c>
      <c r="Y104">
        <v>37</v>
      </c>
      <c r="Z104">
        <v>0</v>
      </c>
      <c r="AA104">
        <v>37</v>
      </c>
      <c r="AB104">
        <v>0</v>
      </c>
      <c r="AC104">
        <v>27</v>
      </c>
      <c r="AD104">
        <v>-37</v>
      </c>
      <c r="AE104">
        <v>0</v>
      </c>
      <c r="AF104">
        <v>0</v>
      </c>
      <c r="AG104">
        <v>0</v>
      </c>
      <c r="AH104" t="s">
        <v>98</v>
      </c>
      <c r="AI104" s="1">
        <v>44624.546759259261</v>
      </c>
      <c r="AJ104">
        <v>476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-38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354</v>
      </c>
      <c r="B105" t="s">
        <v>80</v>
      </c>
      <c r="C105" t="s">
        <v>324</v>
      </c>
      <c r="D105" t="s">
        <v>82</v>
      </c>
      <c r="E105" s="2" t="str">
        <f>HYPERLINK("capsilon://?command=openfolder&amp;siteaddress=FAM.docvelocity-na8.net&amp;folderid=FXC42CA0F0-EEC7-F80E-0134-C85D561EF051","FX211211095")</f>
        <v>FX211211095</v>
      </c>
      <c r="F105" t="s">
        <v>19</v>
      </c>
      <c r="G105" t="s">
        <v>19</v>
      </c>
      <c r="H105" t="s">
        <v>83</v>
      </c>
      <c r="I105" t="s">
        <v>325</v>
      </c>
      <c r="J105">
        <v>0</v>
      </c>
      <c r="K105" t="s">
        <v>85</v>
      </c>
      <c r="L105" t="s">
        <v>86</v>
      </c>
      <c r="M105" t="s">
        <v>87</v>
      </c>
      <c r="N105">
        <v>2</v>
      </c>
      <c r="O105" s="1">
        <v>44624.521597222221</v>
      </c>
      <c r="P105" s="1">
        <v>44624.539641203701</v>
      </c>
      <c r="Q105">
        <v>99</v>
      </c>
      <c r="R105">
        <v>1460</v>
      </c>
      <c r="S105" t="b">
        <v>0</v>
      </c>
      <c r="T105" t="s">
        <v>88</v>
      </c>
      <c r="U105" t="b">
        <v>1</v>
      </c>
      <c r="V105" t="s">
        <v>114</v>
      </c>
      <c r="W105" s="1">
        <v>44624.533159722225</v>
      </c>
      <c r="X105">
        <v>994</v>
      </c>
      <c r="Y105">
        <v>37</v>
      </c>
      <c r="Z105">
        <v>0</v>
      </c>
      <c r="AA105">
        <v>37</v>
      </c>
      <c r="AB105">
        <v>37</v>
      </c>
      <c r="AC105">
        <v>33</v>
      </c>
      <c r="AD105">
        <v>-37</v>
      </c>
      <c r="AE105">
        <v>0</v>
      </c>
      <c r="AF105">
        <v>0</v>
      </c>
      <c r="AG105">
        <v>0</v>
      </c>
      <c r="AH105" t="s">
        <v>278</v>
      </c>
      <c r="AI105" s="1">
        <v>44624.539641203701</v>
      </c>
      <c r="AJ105">
        <v>417</v>
      </c>
      <c r="AK105">
        <v>2</v>
      </c>
      <c r="AL105">
        <v>0</v>
      </c>
      <c r="AM105">
        <v>2</v>
      </c>
      <c r="AN105">
        <v>37</v>
      </c>
      <c r="AO105">
        <v>2</v>
      </c>
      <c r="AP105">
        <v>-39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355</v>
      </c>
      <c r="B106" t="s">
        <v>80</v>
      </c>
      <c r="C106" t="s">
        <v>321</v>
      </c>
      <c r="D106" t="s">
        <v>82</v>
      </c>
      <c r="E106" s="2" t="str">
        <f>HYPERLINK("capsilon://?command=openfolder&amp;siteaddress=FAM.docvelocity-na8.net&amp;folderid=FX5E742D24-2EA4-AA50-CF99-BD33457706E0","FX22024275")</f>
        <v>FX22024275</v>
      </c>
      <c r="F106" t="s">
        <v>19</v>
      </c>
      <c r="G106" t="s">
        <v>19</v>
      </c>
      <c r="H106" t="s">
        <v>83</v>
      </c>
      <c r="I106" t="s">
        <v>322</v>
      </c>
      <c r="J106">
        <v>0</v>
      </c>
      <c r="K106" t="s">
        <v>85</v>
      </c>
      <c r="L106" t="s">
        <v>86</v>
      </c>
      <c r="M106" t="s">
        <v>87</v>
      </c>
      <c r="N106">
        <v>2</v>
      </c>
      <c r="O106" s="1">
        <v>44624.521898148145</v>
      </c>
      <c r="P106" s="1">
        <v>44624.621967592589</v>
      </c>
      <c r="Q106">
        <v>1869</v>
      </c>
      <c r="R106">
        <v>6777</v>
      </c>
      <c r="S106" t="b">
        <v>0</v>
      </c>
      <c r="T106" t="s">
        <v>88</v>
      </c>
      <c r="U106" t="b">
        <v>1</v>
      </c>
      <c r="V106" t="s">
        <v>191</v>
      </c>
      <c r="W106" s="1">
        <v>44624.577488425923</v>
      </c>
      <c r="X106">
        <v>4103</v>
      </c>
      <c r="Y106">
        <v>405</v>
      </c>
      <c r="Z106">
        <v>0</v>
      </c>
      <c r="AA106">
        <v>405</v>
      </c>
      <c r="AB106">
        <v>450</v>
      </c>
      <c r="AC106">
        <v>168</v>
      </c>
      <c r="AD106">
        <v>-405</v>
      </c>
      <c r="AE106">
        <v>0</v>
      </c>
      <c r="AF106">
        <v>0</v>
      </c>
      <c r="AG106">
        <v>0</v>
      </c>
      <c r="AH106" t="s">
        <v>90</v>
      </c>
      <c r="AI106" s="1">
        <v>44624.621967592589</v>
      </c>
      <c r="AJ106">
        <v>2421</v>
      </c>
      <c r="AK106">
        <v>0</v>
      </c>
      <c r="AL106">
        <v>0</v>
      </c>
      <c r="AM106">
        <v>0</v>
      </c>
      <c r="AN106">
        <v>50</v>
      </c>
      <c r="AO106">
        <v>0</v>
      </c>
      <c r="AP106">
        <v>-405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356</v>
      </c>
      <c r="B107" t="s">
        <v>80</v>
      </c>
      <c r="C107" t="s">
        <v>338</v>
      </c>
      <c r="D107" t="s">
        <v>82</v>
      </c>
      <c r="E107" s="2" t="str">
        <f>HYPERLINK("capsilon://?command=openfolder&amp;siteaddress=FAM.docvelocity-na8.net&amp;folderid=FX43AFDDD7-A502-6A0D-73D9-EB8BD3388448","FX22017872")</f>
        <v>FX22017872</v>
      </c>
      <c r="F107" t="s">
        <v>19</v>
      </c>
      <c r="G107" t="s">
        <v>19</v>
      </c>
      <c r="H107" t="s">
        <v>83</v>
      </c>
      <c r="I107" t="s">
        <v>357</v>
      </c>
      <c r="J107">
        <v>0</v>
      </c>
      <c r="K107" t="s">
        <v>85</v>
      </c>
      <c r="L107" t="s">
        <v>86</v>
      </c>
      <c r="M107" t="s">
        <v>87</v>
      </c>
      <c r="N107">
        <v>2</v>
      </c>
      <c r="O107" s="1">
        <v>44624.522314814814</v>
      </c>
      <c r="P107" s="1">
        <v>44624.534803240742</v>
      </c>
      <c r="Q107">
        <v>654</v>
      </c>
      <c r="R107">
        <v>425</v>
      </c>
      <c r="S107" t="b">
        <v>0</v>
      </c>
      <c r="T107" t="s">
        <v>88</v>
      </c>
      <c r="U107" t="b">
        <v>0</v>
      </c>
      <c r="V107" t="s">
        <v>237</v>
      </c>
      <c r="W107" s="1">
        <v>44624.525717592594</v>
      </c>
      <c r="X107">
        <v>228</v>
      </c>
      <c r="Y107">
        <v>21</v>
      </c>
      <c r="Z107">
        <v>0</v>
      </c>
      <c r="AA107">
        <v>21</v>
      </c>
      <c r="AB107">
        <v>0</v>
      </c>
      <c r="AC107">
        <v>6</v>
      </c>
      <c r="AD107">
        <v>-21</v>
      </c>
      <c r="AE107">
        <v>0</v>
      </c>
      <c r="AF107">
        <v>0</v>
      </c>
      <c r="AG107">
        <v>0</v>
      </c>
      <c r="AH107" t="s">
        <v>278</v>
      </c>
      <c r="AI107" s="1">
        <v>44624.534803240742</v>
      </c>
      <c r="AJ107">
        <v>197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-21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358</v>
      </c>
      <c r="B108" t="s">
        <v>80</v>
      </c>
      <c r="C108" t="s">
        <v>332</v>
      </c>
      <c r="D108" t="s">
        <v>82</v>
      </c>
      <c r="E108" s="2" t="str">
        <f>HYPERLINK("capsilon://?command=openfolder&amp;siteaddress=FAM.docvelocity-na8.net&amp;folderid=FX2AB561C6-8FF4-52B3-0D0A-FBD2569DC4A8","FX22024501")</f>
        <v>FX22024501</v>
      </c>
      <c r="F108" t="s">
        <v>19</v>
      </c>
      <c r="G108" t="s">
        <v>19</v>
      </c>
      <c r="H108" t="s">
        <v>83</v>
      </c>
      <c r="I108" t="s">
        <v>359</v>
      </c>
      <c r="J108">
        <v>0</v>
      </c>
      <c r="K108" t="s">
        <v>85</v>
      </c>
      <c r="L108" t="s">
        <v>86</v>
      </c>
      <c r="M108" t="s">
        <v>87</v>
      </c>
      <c r="N108">
        <v>1</v>
      </c>
      <c r="O108" s="1">
        <v>44624.522800925923</v>
      </c>
      <c r="P108" s="1">
        <v>44624.532384259262</v>
      </c>
      <c r="Q108">
        <v>550</v>
      </c>
      <c r="R108">
        <v>278</v>
      </c>
      <c r="S108" t="b">
        <v>0</v>
      </c>
      <c r="T108" t="s">
        <v>88</v>
      </c>
      <c r="U108" t="b">
        <v>0</v>
      </c>
      <c r="V108" t="s">
        <v>143</v>
      </c>
      <c r="W108" s="1">
        <v>44624.532384259262</v>
      </c>
      <c r="X108">
        <v>202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56</v>
      </c>
      <c r="AF108">
        <v>0</v>
      </c>
      <c r="AG108">
        <v>2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360</v>
      </c>
      <c r="B109" t="s">
        <v>80</v>
      </c>
      <c r="C109" t="s">
        <v>324</v>
      </c>
      <c r="D109" t="s">
        <v>82</v>
      </c>
      <c r="E109" s="2" t="str">
        <f>HYPERLINK("capsilon://?command=openfolder&amp;siteaddress=FAM.docvelocity-na8.net&amp;folderid=FXC42CA0F0-EEC7-F80E-0134-C85D561EF051","FX211211095")</f>
        <v>FX211211095</v>
      </c>
      <c r="F109" t="s">
        <v>19</v>
      </c>
      <c r="G109" t="s">
        <v>19</v>
      </c>
      <c r="H109" t="s">
        <v>83</v>
      </c>
      <c r="I109" t="s">
        <v>327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44624.523854166669</v>
      </c>
      <c r="P109" s="1">
        <v>44624.587962962964</v>
      </c>
      <c r="Q109">
        <v>182</v>
      </c>
      <c r="R109">
        <v>5357</v>
      </c>
      <c r="S109" t="b">
        <v>0</v>
      </c>
      <c r="T109" t="s">
        <v>88</v>
      </c>
      <c r="U109" t="b">
        <v>1</v>
      </c>
      <c r="V109" t="s">
        <v>127</v>
      </c>
      <c r="W109" s="1">
        <v>44624.572534722225</v>
      </c>
      <c r="X109">
        <v>4110</v>
      </c>
      <c r="Y109">
        <v>309</v>
      </c>
      <c r="Z109">
        <v>0</v>
      </c>
      <c r="AA109">
        <v>309</v>
      </c>
      <c r="AB109">
        <v>0</v>
      </c>
      <c r="AC109">
        <v>249</v>
      </c>
      <c r="AD109">
        <v>-309</v>
      </c>
      <c r="AE109">
        <v>0</v>
      </c>
      <c r="AF109">
        <v>0</v>
      </c>
      <c r="AG109">
        <v>0</v>
      </c>
      <c r="AH109" t="s">
        <v>98</v>
      </c>
      <c r="AI109" s="1">
        <v>44624.587962962964</v>
      </c>
      <c r="AJ109">
        <v>1247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-309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361</v>
      </c>
      <c r="B110" t="s">
        <v>80</v>
      </c>
      <c r="C110" t="s">
        <v>332</v>
      </c>
      <c r="D110" t="s">
        <v>82</v>
      </c>
      <c r="E110" s="2" t="str">
        <f>HYPERLINK("capsilon://?command=openfolder&amp;siteaddress=FAM.docvelocity-na8.net&amp;folderid=FX2AB561C6-8FF4-52B3-0D0A-FBD2569DC4A8","FX22024501")</f>
        <v>FX22024501</v>
      </c>
      <c r="F110" t="s">
        <v>19</v>
      </c>
      <c r="G110" t="s">
        <v>19</v>
      </c>
      <c r="H110" t="s">
        <v>83</v>
      </c>
      <c r="I110" t="s">
        <v>362</v>
      </c>
      <c r="J110">
        <v>0</v>
      </c>
      <c r="K110" t="s">
        <v>85</v>
      </c>
      <c r="L110" t="s">
        <v>86</v>
      </c>
      <c r="M110" t="s">
        <v>87</v>
      </c>
      <c r="N110">
        <v>1</v>
      </c>
      <c r="O110" s="1">
        <v>44624.525046296294</v>
      </c>
      <c r="P110" s="1">
        <v>44624.533310185187</v>
      </c>
      <c r="Q110">
        <v>548</v>
      </c>
      <c r="R110">
        <v>166</v>
      </c>
      <c r="S110" t="b">
        <v>0</v>
      </c>
      <c r="T110" t="s">
        <v>88</v>
      </c>
      <c r="U110" t="b">
        <v>0</v>
      </c>
      <c r="V110" t="s">
        <v>143</v>
      </c>
      <c r="W110" s="1">
        <v>44624.533310185187</v>
      </c>
      <c r="X110">
        <v>79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56</v>
      </c>
      <c r="AF110">
        <v>0</v>
      </c>
      <c r="AG110">
        <v>2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363</v>
      </c>
      <c r="B111" t="s">
        <v>80</v>
      </c>
      <c r="C111" t="s">
        <v>341</v>
      </c>
      <c r="D111" t="s">
        <v>82</v>
      </c>
      <c r="E111" s="2" t="str">
        <f>HYPERLINK("capsilon://?command=openfolder&amp;siteaddress=FAM.docvelocity-na8.net&amp;folderid=FX314FB2C1-A4DD-FE98-5107-674DD3AA4040","FX220211703")</f>
        <v>FX220211703</v>
      </c>
      <c r="F111" t="s">
        <v>19</v>
      </c>
      <c r="G111" t="s">
        <v>19</v>
      </c>
      <c r="H111" t="s">
        <v>83</v>
      </c>
      <c r="I111" t="s">
        <v>347</v>
      </c>
      <c r="J111">
        <v>0</v>
      </c>
      <c r="K111" t="s">
        <v>85</v>
      </c>
      <c r="L111" t="s">
        <v>86</v>
      </c>
      <c r="M111" t="s">
        <v>87</v>
      </c>
      <c r="N111">
        <v>2</v>
      </c>
      <c r="O111" s="1">
        <v>44624.528009259258</v>
      </c>
      <c r="P111" s="1">
        <v>44624.569699074076</v>
      </c>
      <c r="Q111">
        <v>1873</v>
      </c>
      <c r="R111">
        <v>1729</v>
      </c>
      <c r="S111" t="b">
        <v>0</v>
      </c>
      <c r="T111" t="s">
        <v>88</v>
      </c>
      <c r="U111" t="b">
        <v>1</v>
      </c>
      <c r="V111" t="s">
        <v>89</v>
      </c>
      <c r="W111" s="1">
        <v>44624.54483796296</v>
      </c>
      <c r="X111">
        <v>1448</v>
      </c>
      <c r="Y111">
        <v>105</v>
      </c>
      <c r="Z111">
        <v>0</v>
      </c>
      <c r="AA111">
        <v>105</v>
      </c>
      <c r="AB111">
        <v>21</v>
      </c>
      <c r="AC111">
        <v>34</v>
      </c>
      <c r="AD111">
        <v>-105</v>
      </c>
      <c r="AE111">
        <v>0</v>
      </c>
      <c r="AF111">
        <v>0</v>
      </c>
      <c r="AG111">
        <v>0</v>
      </c>
      <c r="AH111" t="s">
        <v>103</v>
      </c>
      <c r="AI111" s="1">
        <v>44624.569699074076</v>
      </c>
      <c r="AJ111">
        <v>271</v>
      </c>
      <c r="AK111">
        <v>5</v>
      </c>
      <c r="AL111">
        <v>0</v>
      </c>
      <c r="AM111">
        <v>5</v>
      </c>
      <c r="AN111">
        <v>21</v>
      </c>
      <c r="AO111">
        <v>5</v>
      </c>
      <c r="AP111">
        <v>-110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364</v>
      </c>
      <c r="B112" t="s">
        <v>80</v>
      </c>
      <c r="C112" t="s">
        <v>329</v>
      </c>
      <c r="D112" t="s">
        <v>82</v>
      </c>
      <c r="E112" s="2" t="str">
        <f>HYPERLINK("capsilon://?command=openfolder&amp;siteaddress=FAM.docvelocity-na8.net&amp;folderid=FX5CA35C4B-7B77-503A-BBAC-6311662BA857","FX22026392")</f>
        <v>FX22026392</v>
      </c>
      <c r="F112" t="s">
        <v>19</v>
      </c>
      <c r="G112" t="s">
        <v>19</v>
      </c>
      <c r="H112" t="s">
        <v>83</v>
      </c>
      <c r="I112" t="s">
        <v>351</v>
      </c>
      <c r="J112">
        <v>0</v>
      </c>
      <c r="K112" t="s">
        <v>85</v>
      </c>
      <c r="L112" t="s">
        <v>86</v>
      </c>
      <c r="M112" t="s">
        <v>87</v>
      </c>
      <c r="N112">
        <v>2</v>
      </c>
      <c r="O112" s="1">
        <v>44624.530347222222</v>
      </c>
      <c r="P112" s="1">
        <v>44624.539467592593</v>
      </c>
      <c r="Q112">
        <v>27</v>
      </c>
      <c r="R112">
        <v>761</v>
      </c>
      <c r="S112" t="b">
        <v>0</v>
      </c>
      <c r="T112" t="s">
        <v>88</v>
      </c>
      <c r="U112" t="b">
        <v>1</v>
      </c>
      <c r="V112" t="s">
        <v>237</v>
      </c>
      <c r="W112" s="1">
        <v>44624.536886574075</v>
      </c>
      <c r="X112">
        <v>562</v>
      </c>
      <c r="Y112">
        <v>37</v>
      </c>
      <c r="Z112">
        <v>0</v>
      </c>
      <c r="AA112">
        <v>37</v>
      </c>
      <c r="AB112">
        <v>0</v>
      </c>
      <c r="AC112">
        <v>33</v>
      </c>
      <c r="AD112">
        <v>-37</v>
      </c>
      <c r="AE112">
        <v>0</v>
      </c>
      <c r="AF112">
        <v>0</v>
      </c>
      <c r="AG112">
        <v>0</v>
      </c>
      <c r="AH112" t="s">
        <v>90</v>
      </c>
      <c r="AI112" s="1">
        <v>44624.539467592593</v>
      </c>
      <c r="AJ112">
        <v>199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-37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365</v>
      </c>
      <c r="B113" t="s">
        <v>80</v>
      </c>
      <c r="C113" t="s">
        <v>332</v>
      </c>
      <c r="D113" t="s">
        <v>82</v>
      </c>
      <c r="E113" s="2" t="str">
        <f>HYPERLINK("capsilon://?command=openfolder&amp;siteaddress=FAM.docvelocity-na8.net&amp;folderid=FX2AB561C6-8FF4-52B3-0D0A-FBD2569DC4A8","FX22024501")</f>
        <v>FX22024501</v>
      </c>
      <c r="F113" t="s">
        <v>19</v>
      </c>
      <c r="G113" t="s">
        <v>19</v>
      </c>
      <c r="H113" t="s">
        <v>83</v>
      </c>
      <c r="I113" t="s">
        <v>359</v>
      </c>
      <c r="J113">
        <v>0</v>
      </c>
      <c r="K113" t="s">
        <v>85</v>
      </c>
      <c r="L113" t="s">
        <v>86</v>
      </c>
      <c r="M113" t="s">
        <v>87</v>
      </c>
      <c r="N113">
        <v>2</v>
      </c>
      <c r="O113" s="1">
        <v>44624.533576388887</v>
      </c>
      <c r="P113" s="1">
        <v>44624.544814814813</v>
      </c>
      <c r="Q113">
        <v>26</v>
      </c>
      <c r="R113">
        <v>945</v>
      </c>
      <c r="S113" t="b">
        <v>0</v>
      </c>
      <c r="T113" t="s">
        <v>88</v>
      </c>
      <c r="U113" t="b">
        <v>1</v>
      </c>
      <c r="V113" t="s">
        <v>114</v>
      </c>
      <c r="W113" s="1">
        <v>44624.539351851854</v>
      </c>
      <c r="X113">
        <v>484</v>
      </c>
      <c r="Y113">
        <v>82</v>
      </c>
      <c r="Z113">
        <v>0</v>
      </c>
      <c r="AA113">
        <v>82</v>
      </c>
      <c r="AB113">
        <v>0</v>
      </c>
      <c r="AC113">
        <v>22</v>
      </c>
      <c r="AD113">
        <v>-82</v>
      </c>
      <c r="AE113">
        <v>0</v>
      </c>
      <c r="AF113">
        <v>0</v>
      </c>
      <c r="AG113">
        <v>0</v>
      </c>
      <c r="AH113" t="s">
        <v>90</v>
      </c>
      <c r="AI113" s="1">
        <v>44624.544814814813</v>
      </c>
      <c r="AJ113">
        <v>461</v>
      </c>
      <c r="AK113">
        <v>2</v>
      </c>
      <c r="AL113">
        <v>0</v>
      </c>
      <c r="AM113">
        <v>2</v>
      </c>
      <c r="AN113">
        <v>0</v>
      </c>
      <c r="AO113">
        <v>2</v>
      </c>
      <c r="AP113">
        <v>-84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366</v>
      </c>
      <c r="B114" t="s">
        <v>80</v>
      </c>
      <c r="C114" t="s">
        <v>332</v>
      </c>
      <c r="D114" t="s">
        <v>82</v>
      </c>
      <c r="E114" s="2" t="str">
        <f>HYPERLINK("capsilon://?command=openfolder&amp;siteaddress=FAM.docvelocity-na8.net&amp;folderid=FX2AB561C6-8FF4-52B3-0D0A-FBD2569DC4A8","FX22024501")</f>
        <v>FX22024501</v>
      </c>
      <c r="F114" t="s">
        <v>19</v>
      </c>
      <c r="G114" t="s">
        <v>19</v>
      </c>
      <c r="H114" t="s">
        <v>83</v>
      </c>
      <c r="I114" t="s">
        <v>362</v>
      </c>
      <c r="J114">
        <v>0</v>
      </c>
      <c r="K114" t="s">
        <v>85</v>
      </c>
      <c r="L114" t="s">
        <v>86</v>
      </c>
      <c r="M114" t="s">
        <v>87</v>
      </c>
      <c r="N114">
        <v>2</v>
      </c>
      <c r="O114" s="1">
        <v>44624.534571759257</v>
      </c>
      <c r="P114" s="1">
        <v>44624.542534722219</v>
      </c>
      <c r="Q114">
        <v>54</v>
      </c>
      <c r="R114">
        <v>634</v>
      </c>
      <c r="S114" t="b">
        <v>0</v>
      </c>
      <c r="T114" t="s">
        <v>88</v>
      </c>
      <c r="U114" t="b">
        <v>1</v>
      </c>
      <c r="V114" t="s">
        <v>102</v>
      </c>
      <c r="W114" s="1">
        <v>44624.539224537039</v>
      </c>
      <c r="X114">
        <v>385</v>
      </c>
      <c r="Y114">
        <v>82</v>
      </c>
      <c r="Z114">
        <v>0</v>
      </c>
      <c r="AA114">
        <v>82</v>
      </c>
      <c r="AB114">
        <v>0</v>
      </c>
      <c r="AC114">
        <v>21</v>
      </c>
      <c r="AD114">
        <v>-82</v>
      </c>
      <c r="AE114">
        <v>0</v>
      </c>
      <c r="AF114">
        <v>0</v>
      </c>
      <c r="AG114">
        <v>0</v>
      </c>
      <c r="AH114" t="s">
        <v>278</v>
      </c>
      <c r="AI114" s="1">
        <v>44624.542534722219</v>
      </c>
      <c r="AJ114">
        <v>249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-82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367</v>
      </c>
      <c r="B115" t="s">
        <v>80</v>
      </c>
      <c r="C115" t="s">
        <v>368</v>
      </c>
      <c r="D115" t="s">
        <v>82</v>
      </c>
      <c r="E115" s="2" t="str">
        <f>HYPERLINK("capsilon://?command=openfolder&amp;siteaddress=FAM.docvelocity-na8.net&amp;folderid=FX2A54C81B-8A6C-3FCC-1810-A2E062DAE6EF","FX21127958")</f>
        <v>FX21127958</v>
      </c>
      <c r="F115" t="s">
        <v>19</v>
      </c>
      <c r="G115" t="s">
        <v>19</v>
      </c>
      <c r="H115" t="s">
        <v>83</v>
      </c>
      <c r="I115" t="s">
        <v>369</v>
      </c>
      <c r="J115">
        <v>0</v>
      </c>
      <c r="K115" t="s">
        <v>85</v>
      </c>
      <c r="L115" t="s">
        <v>86</v>
      </c>
      <c r="M115" t="s">
        <v>87</v>
      </c>
      <c r="N115">
        <v>2</v>
      </c>
      <c r="O115" s="1">
        <v>44621.509525462963</v>
      </c>
      <c r="P115" s="1">
        <v>44621.564016203702</v>
      </c>
      <c r="Q115">
        <v>3738</v>
      </c>
      <c r="R115">
        <v>970</v>
      </c>
      <c r="S115" t="b">
        <v>0</v>
      </c>
      <c r="T115" t="s">
        <v>88</v>
      </c>
      <c r="U115" t="b">
        <v>0</v>
      </c>
      <c r="V115" t="s">
        <v>149</v>
      </c>
      <c r="W115" s="1">
        <v>44621.517175925925</v>
      </c>
      <c r="X115">
        <v>602</v>
      </c>
      <c r="Y115">
        <v>42</v>
      </c>
      <c r="Z115">
        <v>0</v>
      </c>
      <c r="AA115">
        <v>42</v>
      </c>
      <c r="AB115">
        <v>0</v>
      </c>
      <c r="AC115">
        <v>5</v>
      </c>
      <c r="AD115">
        <v>-42</v>
      </c>
      <c r="AE115">
        <v>0</v>
      </c>
      <c r="AF115">
        <v>0</v>
      </c>
      <c r="AG115">
        <v>0</v>
      </c>
      <c r="AH115" t="s">
        <v>103</v>
      </c>
      <c r="AI115" s="1">
        <v>44621.564016203702</v>
      </c>
      <c r="AJ115">
        <v>368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-42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370</v>
      </c>
      <c r="B116" t="s">
        <v>80</v>
      </c>
      <c r="C116" t="s">
        <v>368</v>
      </c>
      <c r="D116" t="s">
        <v>82</v>
      </c>
      <c r="E116" s="2" t="str">
        <f>HYPERLINK("capsilon://?command=openfolder&amp;siteaddress=FAM.docvelocity-na8.net&amp;folderid=FX2A54C81B-8A6C-3FCC-1810-A2E062DAE6EF","FX21127958")</f>
        <v>FX21127958</v>
      </c>
      <c r="F116" t="s">
        <v>19</v>
      </c>
      <c r="G116" t="s">
        <v>19</v>
      </c>
      <c r="H116" t="s">
        <v>83</v>
      </c>
      <c r="I116" t="s">
        <v>371</v>
      </c>
      <c r="J116">
        <v>0</v>
      </c>
      <c r="K116" t="s">
        <v>85</v>
      </c>
      <c r="L116" t="s">
        <v>86</v>
      </c>
      <c r="M116" t="s">
        <v>87</v>
      </c>
      <c r="N116">
        <v>2</v>
      </c>
      <c r="O116" s="1">
        <v>44621.51090277778</v>
      </c>
      <c r="P116" s="1">
        <v>44621.568368055552</v>
      </c>
      <c r="Q116">
        <v>3218</v>
      </c>
      <c r="R116">
        <v>1747</v>
      </c>
      <c r="S116" t="b">
        <v>0</v>
      </c>
      <c r="T116" t="s">
        <v>88</v>
      </c>
      <c r="U116" t="b">
        <v>0</v>
      </c>
      <c r="V116" t="s">
        <v>111</v>
      </c>
      <c r="W116" s="1">
        <v>44621.529953703706</v>
      </c>
      <c r="X116">
        <v>1372</v>
      </c>
      <c r="Y116">
        <v>58</v>
      </c>
      <c r="Z116">
        <v>0</v>
      </c>
      <c r="AA116">
        <v>58</v>
      </c>
      <c r="AB116">
        <v>0</v>
      </c>
      <c r="AC116">
        <v>54</v>
      </c>
      <c r="AD116">
        <v>-58</v>
      </c>
      <c r="AE116">
        <v>0</v>
      </c>
      <c r="AF116">
        <v>0</v>
      </c>
      <c r="AG116">
        <v>0</v>
      </c>
      <c r="AH116" t="s">
        <v>103</v>
      </c>
      <c r="AI116" s="1">
        <v>44621.568368055552</v>
      </c>
      <c r="AJ116">
        <v>375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-58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372</v>
      </c>
      <c r="B117" t="s">
        <v>80</v>
      </c>
      <c r="C117" t="s">
        <v>373</v>
      </c>
      <c r="D117" t="s">
        <v>82</v>
      </c>
      <c r="E117" s="2" t="str">
        <f>HYPERLINK("capsilon://?command=openfolder&amp;siteaddress=FAM.docvelocity-na8.net&amp;folderid=FX5E3AADE2-434E-C4C7-789C-EBEC9EB1A2B0","FX22022487")</f>
        <v>FX22022487</v>
      </c>
      <c r="F117" t="s">
        <v>19</v>
      </c>
      <c r="G117" t="s">
        <v>19</v>
      </c>
      <c r="H117" t="s">
        <v>83</v>
      </c>
      <c r="I117" t="s">
        <v>374</v>
      </c>
      <c r="J117">
        <v>0</v>
      </c>
      <c r="K117" t="s">
        <v>85</v>
      </c>
      <c r="L117" t="s">
        <v>86</v>
      </c>
      <c r="M117" t="s">
        <v>87</v>
      </c>
      <c r="N117">
        <v>2</v>
      </c>
      <c r="O117" s="1">
        <v>44624.573831018519</v>
      </c>
      <c r="P117" s="1">
        <v>44624.597997685189</v>
      </c>
      <c r="Q117">
        <v>1434</v>
      </c>
      <c r="R117">
        <v>654</v>
      </c>
      <c r="S117" t="b">
        <v>0</v>
      </c>
      <c r="T117" t="s">
        <v>88</v>
      </c>
      <c r="U117" t="b">
        <v>0</v>
      </c>
      <c r="V117" t="s">
        <v>127</v>
      </c>
      <c r="W117" s="1">
        <v>44624.578541666669</v>
      </c>
      <c r="X117">
        <v>377</v>
      </c>
      <c r="Y117">
        <v>37</v>
      </c>
      <c r="Z117">
        <v>0</v>
      </c>
      <c r="AA117">
        <v>37</v>
      </c>
      <c r="AB117">
        <v>0</v>
      </c>
      <c r="AC117">
        <v>9</v>
      </c>
      <c r="AD117">
        <v>-37</v>
      </c>
      <c r="AE117">
        <v>0</v>
      </c>
      <c r="AF117">
        <v>0</v>
      </c>
      <c r="AG117">
        <v>0</v>
      </c>
      <c r="AH117" t="s">
        <v>98</v>
      </c>
      <c r="AI117" s="1">
        <v>44624.597997685189</v>
      </c>
      <c r="AJ117">
        <v>277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-37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375</v>
      </c>
      <c r="B118" t="s">
        <v>80</v>
      </c>
      <c r="C118" t="s">
        <v>376</v>
      </c>
      <c r="D118" t="s">
        <v>82</v>
      </c>
      <c r="E118" s="2" t="str">
        <f>HYPERLINK("capsilon://?command=openfolder&amp;siteaddress=FAM.docvelocity-na8.net&amp;folderid=FX4E77B65B-47B8-E6C8-853C-F30E0E04078F","FX22028436")</f>
        <v>FX22028436</v>
      </c>
      <c r="F118" t="s">
        <v>19</v>
      </c>
      <c r="G118" t="s">
        <v>19</v>
      </c>
      <c r="H118" t="s">
        <v>83</v>
      </c>
      <c r="I118" t="s">
        <v>377</v>
      </c>
      <c r="J118">
        <v>0</v>
      </c>
      <c r="K118" t="s">
        <v>85</v>
      </c>
      <c r="L118" t="s">
        <v>86</v>
      </c>
      <c r="M118" t="s">
        <v>87</v>
      </c>
      <c r="N118">
        <v>2</v>
      </c>
      <c r="O118" s="1">
        <v>44624.58390046296</v>
      </c>
      <c r="P118" s="1">
        <v>44624.605127314811</v>
      </c>
      <c r="Q118">
        <v>751</v>
      </c>
      <c r="R118">
        <v>1083</v>
      </c>
      <c r="S118" t="b">
        <v>0</v>
      </c>
      <c r="T118" t="s">
        <v>88</v>
      </c>
      <c r="U118" t="b">
        <v>0</v>
      </c>
      <c r="V118" t="s">
        <v>191</v>
      </c>
      <c r="W118" s="1">
        <v>44624.596701388888</v>
      </c>
      <c r="X118">
        <v>857</v>
      </c>
      <c r="Y118">
        <v>52</v>
      </c>
      <c r="Z118">
        <v>0</v>
      </c>
      <c r="AA118">
        <v>52</v>
      </c>
      <c r="AB118">
        <v>0</v>
      </c>
      <c r="AC118">
        <v>31</v>
      </c>
      <c r="AD118">
        <v>-52</v>
      </c>
      <c r="AE118">
        <v>0</v>
      </c>
      <c r="AF118">
        <v>0</v>
      </c>
      <c r="AG118">
        <v>0</v>
      </c>
      <c r="AH118" t="s">
        <v>103</v>
      </c>
      <c r="AI118" s="1">
        <v>44624.605127314811</v>
      </c>
      <c r="AJ118">
        <v>171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-52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378</v>
      </c>
      <c r="B119" t="s">
        <v>80</v>
      </c>
      <c r="C119" t="s">
        <v>376</v>
      </c>
      <c r="D119" t="s">
        <v>82</v>
      </c>
      <c r="E119" s="2" t="str">
        <f>HYPERLINK("capsilon://?command=openfolder&amp;siteaddress=FAM.docvelocity-na8.net&amp;folderid=FX4E77B65B-47B8-E6C8-853C-F30E0E04078F","FX22028436")</f>
        <v>FX22028436</v>
      </c>
      <c r="F119" t="s">
        <v>19</v>
      </c>
      <c r="G119" t="s">
        <v>19</v>
      </c>
      <c r="H119" t="s">
        <v>83</v>
      </c>
      <c r="I119" t="s">
        <v>379</v>
      </c>
      <c r="J119">
        <v>0</v>
      </c>
      <c r="K119" t="s">
        <v>85</v>
      </c>
      <c r="L119" t="s">
        <v>86</v>
      </c>
      <c r="M119" t="s">
        <v>87</v>
      </c>
      <c r="N119">
        <v>2</v>
      </c>
      <c r="O119" s="1">
        <v>44624.584247685183</v>
      </c>
      <c r="P119" s="1">
        <v>44624.606030092589</v>
      </c>
      <c r="Q119">
        <v>881</v>
      </c>
      <c r="R119">
        <v>1001</v>
      </c>
      <c r="S119" t="b">
        <v>0</v>
      </c>
      <c r="T119" t="s">
        <v>88</v>
      </c>
      <c r="U119" t="b">
        <v>0</v>
      </c>
      <c r="V119" t="s">
        <v>127</v>
      </c>
      <c r="W119" s="1">
        <v>44624.598749999997</v>
      </c>
      <c r="X119">
        <v>886</v>
      </c>
      <c r="Y119">
        <v>52</v>
      </c>
      <c r="Z119">
        <v>0</v>
      </c>
      <c r="AA119">
        <v>52</v>
      </c>
      <c r="AB119">
        <v>0</v>
      </c>
      <c r="AC119">
        <v>45</v>
      </c>
      <c r="AD119">
        <v>-52</v>
      </c>
      <c r="AE119">
        <v>0</v>
      </c>
      <c r="AF119">
        <v>0</v>
      </c>
      <c r="AG119">
        <v>0</v>
      </c>
      <c r="AH119" t="s">
        <v>103</v>
      </c>
      <c r="AI119" s="1">
        <v>44624.606030092589</v>
      </c>
      <c r="AJ119">
        <v>78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-52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380</v>
      </c>
      <c r="B120" t="s">
        <v>80</v>
      </c>
      <c r="C120" t="s">
        <v>368</v>
      </c>
      <c r="D120" t="s">
        <v>82</v>
      </c>
      <c r="E120" s="2" t="str">
        <f>HYPERLINK("capsilon://?command=openfolder&amp;siteaddress=FAM.docvelocity-na8.net&amp;folderid=FX2A54C81B-8A6C-3FCC-1810-A2E062DAE6EF","FX21127958")</f>
        <v>FX21127958</v>
      </c>
      <c r="F120" t="s">
        <v>19</v>
      </c>
      <c r="G120" t="s">
        <v>19</v>
      </c>
      <c r="H120" t="s">
        <v>83</v>
      </c>
      <c r="I120" t="s">
        <v>381</v>
      </c>
      <c r="J120">
        <v>0</v>
      </c>
      <c r="K120" t="s">
        <v>85</v>
      </c>
      <c r="L120" t="s">
        <v>86</v>
      </c>
      <c r="M120" t="s">
        <v>87</v>
      </c>
      <c r="N120">
        <v>1</v>
      </c>
      <c r="O120" s="1">
        <v>44621.512719907405</v>
      </c>
      <c r="P120" s="1">
        <v>44621.630937499998</v>
      </c>
      <c r="Q120">
        <v>9614</v>
      </c>
      <c r="R120">
        <v>600</v>
      </c>
      <c r="S120" t="b">
        <v>0</v>
      </c>
      <c r="T120" t="s">
        <v>88</v>
      </c>
      <c r="U120" t="b">
        <v>0</v>
      </c>
      <c r="V120" t="s">
        <v>143</v>
      </c>
      <c r="W120" s="1">
        <v>44621.630937499998</v>
      </c>
      <c r="X120">
        <v>301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39</v>
      </c>
      <c r="AF120">
        <v>0</v>
      </c>
      <c r="AG120">
        <v>5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382</v>
      </c>
      <c r="B121" t="s">
        <v>80</v>
      </c>
      <c r="C121" t="s">
        <v>247</v>
      </c>
      <c r="D121" t="s">
        <v>82</v>
      </c>
      <c r="E121" s="2" t="str">
        <f>HYPERLINK("capsilon://?command=openfolder&amp;siteaddress=FAM.docvelocity-na8.net&amp;folderid=FXC1521C74-EFDC-171E-D751-B83E79B31354","FX220212859")</f>
        <v>FX220212859</v>
      </c>
      <c r="F121" t="s">
        <v>19</v>
      </c>
      <c r="G121" t="s">
        <v>19</v>
      </c>
      <c r="H121" t="s">
        <v>83</v>
      </c>
      <c r="I121" t="s">
        <v>383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44624.619247685187</v>
      </c>
      <c r="P121" s="1">
        <v>44624.634375000001</v>
      </c>
      <c r="Q121">
        <v>562</v>
      </c>
      <c r="R121">
        <v>745</v>
      </c>
      <c r="S121" t="b">
        <v>0</v>
      </c>
      <c r="T121" t="s">
        <v>88</v>
      </c>
      <c r="U121" t="b">
        <v>0</v>
      </c>
      <c r="V121" t="s">
        <v>143</v>
      </c>
      <c r="W121" s="1">
        <v>44624.623749999999</v>
      </c>
      <c r="X121">
        <v>136</v>
      </c>
      <c r="Y121">
        <v>54</v>
      </c>
      <c r="Z121">
        <v>0</v>
      </c>
      <c r="AA121">
        <v>54</v>
      </c>
      <c r="AB121">
        <v>0</v>
      </c>
      <c r="AC121">
        <v>9</v>
      </c>
      <c r="AD121">
        <v>-54</v>
      </c>
      <c r="AE121">
        <v>0</v>
      </c>
      <c r="AF121">
        <v>0</v>
      </c>
      <c r="AG121">
        <v>0</v>
      </c>
      <c r="AH121" t="s">
        <v>98</v>
      </c>
      <c r="AI121" s="1">
        <v>44624.634375000001</v>
      </c>
      <c r="AJ121">
        <v>609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-54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384</v>
      </c>
      <c r="B122" t="s">
        <v>80</v>
      </c>
      <c r="C122" t="s">
        <v>385</v>
      </c>
      <c r="D122" t="s">
        <v>82</v>
      </c>
      <c r="E122" s="2" t="str">
        <f t="shared" ref="E122:E128" si="1">HYPERLINK("capsilon://?command=openfolder&amp;siteaddress=FAM.docvelocity-na8.net&amp;folderid=FX17D63F6B-255D-D47B-C85F-3F73AD0A4497","FX2112175")</f>
        <v>FX2112175</v>
      </c>
      <c r="F122" t="s">
        <v>19</v>
      </c>
      <c r="G122" t="s">
        <v>19</v>
      </c>
      <c r="H122" t="s">
        <v>83</v>
      </c>
      <c r="I122" t="s">
        <v>386</v>
      </c>
      <c r="J122">
        <v>0</v>
      </c>
      <c r="K122" t="s">
        <v>85</v>
      </c>
      <c r="L122" t="s">
        <v>86</v>
      </c>
      <c r="M122" t="s">
        <v>87</v>
      </c>
      <c r="N122">
        <v>2</v>
      </c>
      <c r="O122" s="1">
        <v>44624.620625000003</v>
      </c>
      <c r="P122" s="1">
        <v>44624.669131944444</v>
      </c>
      <c r="Q122">
        <v>3197</v>
      </c>
      <c r="R122">
        <v>994</v>
      </c>
      <c r="S122" t="b">
        <v>0</v>
      </c>
      <c r="T122" t="s">
        <v>88</v>
      </c>
      <c r="U122" t="b">
        <v>0</v>
      </c>
      <c r="V122" t="s">
        <v>94</v>
      </c>
      <c r="W122" s="1">
        <v>44624.633240740739</v>
      </c>
      <c r="X122">
        <v>860</v>
      </c>
      <c r="Y122">
        <v>67</v>
      </c>
      <c r="Z122">
        <v>0</v>
      </c>
      <c r="AA122">
        <v>67</v>
      </c>
      <c r="AB122">
        <v>0</v>
      </c>
      <c r="AC122">
        <v>48</v>
      </c>
      <c r="AD122">
        <v>-67</v>
      </c>
      <c r="AE122">
        <v>0</v>
      </c>
      <c r="AF122">
        <v>0</v>
      </c>
      <c r="AG122">
        <v>0</v>
      </c>
      <c r="AH122" t="s">
        <v>103</v>
      </c>
      <c r="AI122" s="1">
        <v>44624.669131944444</v>
      </c>
      <c r="AJ122">
        <v>122</v>
      </c>
      <c r="AK122">
        <v>2</v>
      </c>
      <c r="AL122">
        <v>0</v>
      </c>
      <c r="AM122">
        <v>2</v>
      </c>
      <c r="AN122">
        <v>0</v>
      </c>
      <c r="AO122">
        <v>1</v>
      </c>
      <c r="AP122">
        <v>-69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387</v>
      </c>
      <c r="B123" t="s">
        <v>80</v>
      </c>
      <c r="C123" t="s">
        <v>385</v>
      </c>
      <c r="D123" t="s">
        <v>82</v>
      </c>
      <c r="E123" s="2" t="str">
        <f t="shared" si="1"/>
        <v>FX2112175</v>
      </c>
      <c r="F123" t="s">
        <v>19</v>
      </c>
      <c r="G123" t="s">
        <v>19</v>
      </c>
      <c r="H123" t="s">
        <v>83</v>
      </c>
      <c r="I123" t="s">
        <v>388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44624.628796296296</v>
      </c>
      <c r="P123" s="1">
        <v>44624.670439814814</v>
      </c>
      <c r="Q123">
        <v>3084</v>
      </c>
      <c r="R123">
        <v>514</v>
      </c>
      <c r="S123" t="b">
        <v>0</v>
      </c>
      <c r="T123" t="s">
        <v>88</v>
      </c>
      <c r="U123" t="b">
        <v>0</v>
      </c>
      <c r="V123" t="s">
        <v>94</v>
      </c>
      <c r="W123" s="1">
        <v>44624.63790509259</v>
      </c>
      <c r="X123">
        <v>402</v>
      </c>
      <c r="Y123">
        <v>64</v>
      </c>
      <c r="Z123">
        <v>0</v>
      </c>
      <c r="AA123">
        <v>64</v>
      </c>
      <c r="AB123">
        <v>0</v>
      </c>
      <c r="AC123">
        <v>16</v>
      </c>
      <c r="AD123">
        <v>-64</v>
      </c>
      <c r="AE123">
        <v>0</v>
      </c>
      <c r="AF123">
        <v>0</v>
      </c>
      <c r="AG123">
        <v>0</v>
      </c>
      <c r="AH123" t="s">
        <v>103</v>
      </c>
      <c r="AI123" s="1">
        <v>44624.670439814814</v>
      </c>
      <c r="AJ123">
        <v>112</v>
      </c>
      <c r="AK123">
        <v>2</v>
      </c>
      <c r="AL123">
        <v>0</v>
      </c>
      <c r="AM123">
        <v>2</v>
      </c>
      <c r="AN123">
        <v>0</v>
      </c>
      <c r="AO123">
        <v>2</v>
      </c>
      <c r="AP123">
        <v>-66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389</v>
      </c>
      <c r="B124" t="s">
        <v>80</v>
      </c>
      <c r="C124" t="s">
        <v>385</v>
      </c>
      <c r="D124" t="s">
        <v>82</v>
      </c>
      <c r="E124" s="2" t="str">
        <f t="shared" si="1"/>
        <v>FX2112175</v>
      </c>
      <c r="F124" t="s">
        <v>19</v>
      </c>
      <c r="G124" t="s">
        <v>19</v>
      </c>
      <c r="H124" t="s">
        <v>83</v>
      </c>
      <c r="I124" t="s">
        <v>390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44624.629652777781</v>
      </c>
      <c r="P124" s="1">
        <v>44624.671388888892</v>
      </c>
      <c r="Q124">
        <v>3257</v>
      </c>
      <c r="R124">
        <v>349</v>
      </c>
      <c r="S124" t="b">
        <v>0</v>
      </c>
      <c r="T124" t="s">
        <v>88</v>
      </c>
      <c r="U124" t="b">
        <v>0</v>
      </c>
      <c r="V124" t="s">
        <v>94</v>
      </c>
      <c r="W124" s="1">
        <v>44624.641018518516</v>
      </c>
      <c r="X124">
        <v>268</v>
      </c>
      <c r="Y124">
        <v>64</v>
      </c>
      <c r="Z124">
        <v>0</v>
      </c>
      <c r="AA124">
        <v>64</v>
      </c>
      <c r="AB124">
        <v>0</v>
      </c>
      <c r="AC124">
        <v>18</v>
      </c>
      <c r="AD124">
        <v>-64</v>
      </c>
      <c r="AE124">
        <v>0</v>
      </c>
      <c r="AF124">
        <v>0</v>
      </c>
      <c r="AG124">
        <v>0</v>
      </c>
      <c r="AH124" t="s">
        <v>103</v>
      </c>
      <c r="AI124" s="1">
        <v>44624.671388888892</v>
      </c>
      <c r="AJ124">
        <v>81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-66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391</v>
      </c>
      <c r="B125" t="s">
        <v>80</v>
      </c>
      <c r="C125" t="s">
        <v>385</v>
      </c>
      <c r="D125" t="s">
        <v>82</v>
      </c>
      <c r="E125" s="2" t="str">
        <f t="shared" si="1"/>
        <v>FX2112175</v>
      </c>
      <c r="F125" t="s">
        <v>19</v>
      </c>
      <c r="G125" t="s">
        <v>19</v>
      </c>
      <c r="H125" t="s">
        <v>83</v>
      </c>
      <c r="I125" t="s">
        <v>392</v>
      </c>
      <c r="J125">
        <v>0</v>
      </c>
      <c r="K125" t="s">
        <v>85</v>
      </c>
      <c r="L125" t="s">
        <v>86</v>
      </c>
      <c r="M125" t="s">
        <v>87</v>
      </c>
      <c r="N125">
        <v>2</v>
      </c>
      <c r="O125" s="1">
        <v>44624.63385416667</v>
      </c>
      <c r="P125" s="1">
        <v>44624.671863425923</v>
      </c>
      <c r="Q125">
        <v>3051</v>
      </c>
      <c r="R125">
        <v>233</v>
      </c>
      <c r="S125" t="b">
        <v>0</v>
      </c>
      <c r="T125" t="s">
        <v>88</v>
      </c>
      <c r="U125" t="b">
        <v>0</v>
      </c>
      <c r="V125" t="s">
        <v>143</v>
      </c>
      <c r="W125" s="1">
        <v>44624.641377314816</v>
      </c>
      <c r="X125">
        <v>193</v>
      </c>
      <c r="Y125">
        <v>21</v>
      </c>
      <c r="Z125">
        <v>0</v>
      </c>
      <c r="AA125">
        <v>21</v>
      </c>
      <c r="AB125">
        <v>0</v>
      </c>
      <c r="AC125">
        <v>8</v>
      </c>
      <c r="AD125">
        <v>-21</v>
      </c>
      <c r="AE125">
        <v>0</v>
      </c>
      <c r="AF125">
        <v>0</v>
      </c>
      <c r="AG125">
        <v>0</v>
      </c>
      <c r="AH125" t="s">
        <v>103</v>
      </c>
      <c r="AI125" s="1">
        <v>44624.671863425923</v>
      </c>
      <c r="AJ125">
        <v>40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-21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393</v>
      </c>
      <c r="B126" t="s">
        <v>80</v>
      </c>
      <c r="C126" t="s">
        <v>385</v>
      </c>
      <c r="D126" t="s">
        <v>82</v>
      </c>
      <c r="E126" s="2" t="str">
        <f t="shared" si="1"/>
        <v>FX2112175</v>
      </c>
      <c r="F126" t="s">
        <v>19</v>
      </c>
      <c r="G126" t="s">
        <v>19</v>
      </c>
      <c r="H126" t="s">
        <v>83</v>
      </c>
      <c r="I126" t="s">
        <v>394</v>
      </c>
      <c r="J126">
        <v>0</v>
      </c>
      <c r="K126" t="s">
        <v>85</v>
      </c>
      <c r="L126" t="s">
        <v>86</v>
      </c>
      <c r="M126" t="s">
        <v>87</v>
      </c>
      <c r="N126">
        <v>2</v>
      </c>
      <c r="O126" s="1">
        <v>44624.633935185186</v>
      </c>
      <c r="P126" s="1">
        <v>44624.673009259262</v>
      </c>
      <c r="Q126">
        <v>2892</v>
      </c>
      <c r="R126">
        <v>484</v>
      </c>
      <c r="S126" t="b">
        <v>0</v>
      </c>
      <c r="T126" t="s">
        <v>88</v>
      </c>
      <c r="U126" t="b">
        <v>0</v>
      </c>
      <c r="V126" t="s">
        <v>94</v>
      </c>
      <c r="W126" s="1">
        <v>44624.645497685182</v>
      </c>
      <c r="X126">
        <v>386</v>
      </c>
      <c r="Y126">
        <v>89</v>
      </c>
      <c r="Z126">
        <v>0</v>
      </c>
      <c r="AA126">
        <v>89</v>
      </c>
      <c r="AB126">
        <v>0</v>
      </c>
      <c r="AC126">
        <v>32</v>
      </c>
      <c r="AD126">
        <v>-89</v>
      </c>
      <c r="AE126">
        <v>0</v>
      </c>
      <c r="AF126">
        <v>0</v>
      </c>
      <c r="AG126">
        <v>0</v>
      </c>
      <c r="AH126" t="s">
        <v>103</v>
      </c>
      <c r="AI126" s="1">
        <v>44624.673009259262</v>
      </c>
      <c r="AJ126">
        <v>98</v>
      </c>
      <c r="AK126">
        <v>2</v>
      </c>
      <c r="AL126">
        <v>0</v>
      </c>
      <c r="AM126">
        <v>2</v>
      </c>
      <c r="AN126">
        <v>0</v>
      </c>
      <c r="AO126">
        <v>2</v>
      </c>
      <c r="AP126">
        <v>-91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395</v>
      </c>
      <c r="B127" t="s">
        <v>80</v>
      </c>
      <c r="C127" t="s">
        <v>385</v>
      </c>
      <c r="D127" t="s">
        <v>82</v>
      </c>
      <c r="E127" s="2" t="str">
        <f t="shared" si="1"/>
        <v>FX2112175</v>
      </c>
      <c r="F127" t="s">
        <v>19</v>
      </c>
      <c r="G127" t="s">
        <v>19</v>
      </c>
      <c r="H127" t="s">
        <v>83</v>
      </c>
      <c r="I127" t="s">
        <v>396</v>
      </c>
      <c r="J127">
        <v>0</v>
      </c>
      <c r="K127" t="s">
        <v>85</v>
      </c>
      <c r="L127" t="s">
        <v>86</v>
      </c>
      <c r="M127" t="s">
        <v>87</v>
      </c>
      <c r="N127">
        <v>2</v>
      </c>
      <c r="O127" s="1">
        <v>44624.634467592594</v>
      </c>
      <c r="P127" s="1">
        <v>44624.674409722225</v>
      </c>
      <c r="Q127">
        <v>3059</v>
      </c>
      <c r="R127">
        <v>392</v>
      </c>
      <c r="S127" t="b">
        <v>0</v>
      </c>
      <c r="T127" t="s">
        <v>88</v>
      </c>
      <c r="U127" t="b">
        <v>0</v>
      </c>
      <c r="V127" t="s">
        <v>143</v>
      </c>
      <c r="W127" s="1">
        <v>44624.644120370373</v>
      </c>
      <c r="X127">
        <v>236</v>
      </c>
      <c r="Y127">
        <v>21</v>
      </c>
      <c r="Z127">
        <v>0</v>
      </c>
      <c r="AA127">
        <v>21</v>
      </c>
      <c r="AB127">
        <v>0</v>
      </c>
      <c r="AC127">
        <v>7</v>
      </c>
      <c r="AD127">
        <v>-21</v>
      </c>
      <c r="AE127">
        <v>0</v>
      </c>
      <c r="AF127">
        <v>0</v>
      </c>
      <c r="AG127">
        <v>0</v>
      </c>
      <c r="AH127" t="s">
        <v>90</v>
      </c>
      <c r="AI127" s="1">
        <v>44624.674409722225</v>
      </c>
      <c r="AJ127">
        <v>156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-21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397</v>
      </c>
      <c r="B128" t="s">
        <v>80</v>
      </c>
      <c r="C128" t="s">
        <v>385</v>
      </c>
      <c r="D128" t="s">
        <v>82</v>
      </c>
      <c r="E128" s="2" t="str">
        <f t="shared" si="1"/>
        <v>FX2112175</v>
      </c>
      <c r="F128" t="s">
        <v>19</v>
      </c>
      <c r="G128" t="s">
        <v>19</v>
      </c>
      <c r="H128" t="s">
        <v>83</v>
      </c>
      <c r="I128" t="s">
        <v>398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44624.63486111111</v>
      </c>
      <c r="P128" s="1">
        <v>44624.673437500001</v>
      </c>
      <c r="Q128">
        <v>2996</v>
      </c>
      <c r="R128">
        <v>337</v>
      </c>
      <c r="S128" t="b">
        <v>0</v>
      </c>
      <c r="T128" t="s">
        <v>88</v>
      </c>
      <c r="U128" t="b">
        <v>0</v>
      </c>
      <c r="V128" t="s">
        <v>143</v>
      </c>
      <c r="W128" s="1">
        <v>44624.647615740738</v>
      </c>
      <c r="X128">
        <v>301</v>
      </c>
      <c r="Y128">
        <v>21</v>
      </c>
      <c r="Z128">
        <v>0</v>
      </c>
      <c r="AA128">
        <v>21</v>
      </c>
      <c r="AB128">
        <v>0</v>
      </c>
      <c r="AC128">
        <v>9</v>
      </c>
      <c r="AD128">
        <v>-21</v>
      </c>
      <c r="AE128">
        <v>0</v>
      </c>
      <c r="AF128">
        <v>0</v>
      </c>
      <c r="AG128">
        <v>0</v>
      </c>
      <c r="AH128" t="s">
        <v>103</v>
      </c>
      <c r="AI128" s="1">
        <v>44624.673437500001</v>
      </c>
      <c r="AJ128">
        <v>36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-21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399</v>
      </c>
      <c r="B129" t="s">
        <v>80</v>
      </c>
      <c r="C129" t="s">
        <v>400</v>
      </c>
      <c r="D129" t="s">
        <v>82</v>
      </c>
      <c r="E129" s="2" t="str">
        <f>HYPERLINK("capsilon://?command=openfolder&amp;siteaddress=FAM.docvelocity-na8.net&amp;folderid=FX24BE4EFE-EF43-FC3E-FA75-F7FEEF9913A7","FX22027666")</f>
        <v>FX22027666</v>
      </c>
      <c r="F129" t="s">
        <v>19</v>
      </c>
      <c r="G129" t="s">
        <v>19</v>
      </c>
      <c r="H129" t="s">
        <v>83</v>
      </c>
      <c r="I129" t="s">
        <v>401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44624.67560185185</v>
      </c>
      <c r="P129" s="1">
        <v>44624.726678240739</v>
      </c>
      <c r="Q129">
        <v>4121</v>
      </c>
      <c r="R129">
        <v>292</v>
      </c>
      <c r="S129" t="b">
        <v>0</v>
      </c>
      <c r="T129" t="s">
        <v>88</v>
      </c>
      <c r="U129" t="b">
        <v>0</v>
      </c>
      <c r="V129" t="s">
        <v>149</v>
      </c>
      <c r="W129" s="1">
        <v>44624.680914351855</v>
      </c>
      <c r="X129">
        <v>180</v>
      </c>
      <c r="Y129">
        <v>9</v>
      </c>
      <c r="Z129">
        <v>0</v>
      </c>
      <c r="AA129">
        <v>9</v>
      </c>
      <c r="AB129">
        <v>0</v>
      </c>
      <c r="AC129">
        <v>3</v>
      </c>
      <c r="AD129">
        <v>-9</v>
      </c>
      <c r="AE129">
        <v>0</v>
      </c>
      <c r="AF129">
        <v>0</v>
      </c>
      <c r="AG129">
        <v>0</v>
      </c>
      <c r="AH129" t="s">
        <v>90</v>
      </c>
      <c r="AI129" s="1">
        <v>44624.726678240739</v>
      </c>
      <c r="AJ129">
        <v>112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402</v>
      </c>
      <c r="B130" t="s">
        <v>80</v>
      </c>
      <c r="C130" t="s">
        <v>403</v>
      </c>
      <c r="D130" t="s">
        <v>82</v>
      </c>
      <c r="E130" s="2" t="str">
        <f>HYPERLINK("capsilon://?command=openfolder&amp;siteaddress=FAM.docvelocity-na8.net&amp;folderid=FXAC76F8F5-55C0-A96A-B63F-BA07DFE1ED04","FX22027842")</f>
        <v>FX22027842</v>
      </c>
      <c r="F130" t="s">
        <v>19</v>
      </c>
      <c r="G130" t="s">
        <v>19</v>
      </c>
      <c r="H130" t="s">
        <v>83</v>
      </c>
      <c r="I130" t="s">
        <v>404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44624.68953703704</v>
      </c>
      <c r="P130" s="1">
        <v>44624.694849537038</v>
      </c>
      <c r="Q130">
        <v>287</v>
      </c>
      <c r="R130">
        <v>172</v>
      </c>
      <c r="S130" t="b">
        <v>0</v>
      </c>
      <c r="T130" t="s">
        <v>88</v>
      </c>
      <c r="U130" t="b">
        <v>0</v>
      </c>
      <c r="V130" t="s">
        <v>94</v>
      </c>
      <c r="W130" s="1">
        <v>44624.694849537038</v>
      </c>
      <c r="X130">
        <v>148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44</v>
      </c>
      <c r="AF130">
        <v>0</v>
      </c>
      <c r="AG130">
        <v>3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405</v>
      </c>
      <c r="B131" t="s">
        <v>80</v>
      </c>
      <c r="C131" t="s">
        <v>403</v>
      </c>
      <c r="D131" t="s">
        <v>82</v>
      </c>
      <c r="E131" s="2" t="str">
        <f>HYPERLINK("capsilon://?command=openfolder&amp;siteaddress=FAM.docvelocity-na8.net&amp;folderid=FXAC76F8F5-55C0-A96A-B63F-BA07DFE1ED04","FX22027842")</f>
        <v>FX22027842</v>
      </c>
      <c r="F131" t="s">
        <v>19</v>
      </c>
      <c r="G131" t="s">
        <v>19</v>
      </c>
      <c r="H131" t="s">
        <v>83</v>
      </c>
      <c r="I131" t="s">
        <v>404</v>
      </c>
      <c r="J131">
        <v>0</v>
      </c>
      <c r="K131" t="s">
        <v>85</v>
      </c>
      <c r="L131" t="s">
        <v>86</v>
      </c>
      <c r="M131" t="s">
        <v>87</v>
      </c>
      <c r="N131">
        <v>2</v>
      </c>
      <c r="O131" s="1">
        <v>44624.695833333331</v>
      </c>
      <c r="P131" s="1">
        <v>44624.730462962965</v>
      </c>
      <c r="Q131">
        <v>1470</v>
      </c>
      <c r="R131">
        <v>1522</v>
      </c>
      <c r="S131" t="b">
        <v>0</v>
      </c>
      <c r="T131" t="s">
        <v>88</v>
      </c>
      <c r="U131" t="b">
        <v>1</v>
      </c>
      <c r="V131" t="s">
        <v>94</v>
      </c>
      <c r="W131" s="1">
        <v>44624.703587962962</v>
      </c>
      <c r="X131">
        <v>629</v>
      </c>
      <c r="Y131">
        <v>126</v>
      </c>
      <c r="Z131">
        <v>0</v>
      </c>
      <c r="AA131">
        <v>126</v>
      </c>
      <c r="AB131">
        <v>0</v>
      </c>
      <c r="AC131">
        <v>61</v>
      </c>
      <c r="AD131">
        <v>-126</v>
      </c>
      <c r="AE131">
        <v>0</v>
      </c>
      <c r="AF131">
        <v>0</v>
      </c>
      <c r="AG131">
        <v>0</v>
      </c>
      <c r="AH131" t="s">
        <v>98</v>
      </c>
      <c r="AI131" s="1">
        <v>44624.730462962965</v>
      </c>
      <c r="AJ131">
        <v>893</v>
      </c>
      <c r="AK131">
        <v>8</v>
      </c>
      <c r="AL131">
        <v>0</v>
      </c>
      <c r="AM131">
        <v>8</v>
      </c>
      <c r="AN131">
        <v>0</v>
      </c>
      <c r="AO131">
        <v>7</v>
      </c>
      <c r="AP131">
        <v>-134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406</v>
      </c>
      <c r="B132" t="s">
        <v>80</v>
      </c>
      <c r="C132" t="s">
        <v>407</v>
      </c>
      <c r="D132" t="s">
        <v>82</v>
      </c>
      <c r="E132" s="2" t="str">
        <f>HYPERLINK("capsilon://?command=openfolder&amp;siteaddress=FAM.docvelocity-na8.net&amp;folderid=FXDA4B82FF-AB6D-AA3F-443B-604A8A4F6EF9","FX2202824")</f>
        <v>FX2202824</v>
      </c>
      <c r="F132" t="s">
        <v>19</v>
      </c>
      <c r="G132" t="s">
        <v>19</v>
      </c>
      <c r="H132" t="s">
        <v>83</v>
      </c>
      <c r="I132" t="s">
        <v>408</v>
      </c>
      <c r="J132">
        <v>0</v>
      </c>
      <c r="K132" t="s">
        <v>85</v>
      </c>
      <c r="L132" t="s">
        <v>86</v>
      </c>
      <c r="M132" t="s">
        <v>87</v>
      </c>
      <c r="N132">
        <v>2</v>
      </c>
      <c r="O132" s="1">
        <v>44621.522372685184</v>
      </c>
      <c r="P132" s="1">
        <v>44621.569918981484</v>
      </c>
      <c r="Q132">
        <v>2131</v>
      </c>
      <c r="R132">
        <v>1977</v>
      </c>
      <c r="S132" t="b">
        <v>0</v>
      </c>
      <c r="T132" t="s">
        <v>88</v>
      </c>
      <c r="U132" t="b">
        <v>0</v>
      </c>
      <c r="V132" t="s">
        <v>89</v>
      </c>
      <c r="W132" s="1">
        <v>44621.544803240744</v>
      </c>
      <c r="X132">
        <v>1839</v>
      </c>
      <c r="Y132">
        <v>52</v>
      </c>
      <c r="Z132">
        <v>0</v>
      </c>
      <c r="AA132">
        <v>52</v>
      </c>
      <c r="AB132">
        <v>0</v>
      </c>
      <c r="AC132">
        <v>39</v>
      </c>
      <c r="AD132">
        <v>-52</v>
      </c>
      <c r="AE132">
        <v>0</v>
      </c>
      <c r="AF132">
        <v>0</v>
      </c>
      <c r="AG132">
        <v>0</v>
      </c>
      <c r="AH132" t="s">
        <v>103</v>
      </c>
      <c r="AI132" s="1">
        <v>44621.569918981484</v>
      </c>
      <c r="AJ132">
        <v>133</v>
      </c>
      <c r="AK132">
        <v>2</v>
      </c>
      <c r="AL132">
        <v>0</v>
      </c>
      <c r="AM132">
        <v>2</v>
      </c>
      <c r="AN132">
        <v>0</v>
      </c>
      <c r="AO132">
        <v>2</v>
      </c>
      <c r="AP132">
        <v>-54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409</v>
      </c>
      <c r="B133" t="s">
        <v>80</v>
      </c>
      <c r="C133" t="s">
        <v>410</v>
      </c>
      <c r="D133" t="s">
        <v>82</v>
      </c>
      <c r="E133" s="2" t="str">
        <f>HYPERLINK("capsilon://?command=openfolder&amp;siteaddress=FAM.docvelocity-na8.net&amp;folderid=FXA78277CB-06C0-CE2E-76D8-0FB07D829EAF","FX220211311")</f>
        <v>FX220211311</v>
      </c>
      <c r="F133" t="s">
        <v>19</v>
      </c>
      <c r="G133" t="s">
        <v>19</v>
      </c>
      <c r="H133" t="s">
        <v>83</v>
      </c>
      <c r="I133" t="s">
        <v>411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44624.740046296298</v>
      </c>
      <c r="P133" s="1">
        <v>44624.762187499997</v>
      </c>
      <c r="Q133">
        <v>1478</v>
      </c>
      <c r="R133">
        <v>435</v>
      </c>
      <c r="S133" t="b">
        <v>0</v>
      </c>
      <c r="T133" t="s">
        <v>88</v>
      </c>
      <c r="U133" t="b">
        <v>0</v>
      </c>
      <c r="V133" t="s">
        <v>102</v>
      </c>
      <c r="W133" s="1">
        <v>44624.75136574074</v>
      </c>
      <c r="X133">
        <v>203</v>
      </c>
      <c r="Y133">
        <v>52</v>
      </c>
      <c r="Z133">
        <v>0</v>
      </c>
      <c r="AA133">
        <v>52</v>
      </c>
      <c r="AB133">
        <v>0</v>
      </c>
      <c r="AC133">
        <v>20</v>
      </c>
      <c r="AD133">
        <v>-52</v>
      </c>
      <c r="AE133">
        <v>0</v>
      </c>
      <c r="AF133">
        <v>0</v>
      </c>
      <c r="AG133">
        <v>0</v>
      </c>
      <c r="AH133" t="s">
        <v>90</v>
      </c>
      <c r="AI133" s="1">
        <v>44624.762187499997</v>
      </c>
      <c r="AJ133">
        <v>232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-52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412</v>
      </c>
      <c r="B134" t="s">
        <v>80</v>
      </c>
      <c r="C134" t="s">
        <v>413</v>
      </c>
      <c r="D134" t="s">
        <v>82</v>
      </c>
      <c r="E134" s="2" t="str">
        <f t="shared" ref="E134:E139" si="2">HYPERLINK("capsilon://?command=openfolder&amp;siteaddress=FAM.docvelocity-na8.net&amp;folderid=FXF520D2D2-3596-1070-6A4C-7D0FF2600A08","FX220210522")</f>
        <v>FX220210522</v>
      </c>
      <c r="F134" t="s">
        <v>19</v>
      </c>
      <c r="G134" t="s">
        <v>19</v>
      </c>
      <c r="H134" t="s">
        <v>83</v>
      </c>
      <c r="I134" t="s">
        <v>414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44624.746932870374</v>
      </c>
      <c r="P134" s="1">
        <v>44624.796331018515</v>
      </c>
      <c r="Q134">
        <v>1103</v>
      </c>
      <c r="R134">
        <v>3165</v>
      </c>
      <c r="S134" t="b">
        <v>0</v>
      </c>
      <c r="T134" t="s">
        <v>88</v>
      </c>
      <c r="U134" t="b">
        <v>0</v>
      </c>
      <c r="V134" t="s">
        <v>191</v>
      </c>
      <c r="W134" s="1">
        <v>44624.775057870371</v>
      </c>
      <c r="X134">
        <v>2052</v>
      </c>
      <c r="Y134">
        <v>317</v>
      </c>
      <c r="Z134">
        <v>0</v>
      </c>
      <c r="AA134">
        <v>317</v>
      </c>
      <c r="AB134">
        <v>39</v>
      </c>
      <c r="AC134">
        <v>122</v>
      </c>
      <c r="AD134">
        <v>-317</v>
      </c>
      <c r="AE134">
        <v>0</v>
      </c>
      <c r="AF134">
        <v>0</v>
      </c>
      <c r="AG134">
        <v>0</v>
      </c>
      <c r="AH134" t="s">
        <v>90</v>
      </c>
      <c r="AI134" s="1">
        <v>44624.796331018515</v>
      </c>
      <c r="AJ134">
        <v>1113</v>
      </c>
      <c r="AK134">
        <v>1</v>
      </c>
      <c r="AL134">
        <v>0</v>
      </c>
      <c r="AM134">
        <v>1</v>
      </c>
      <c r="AN134">
        <v>39</v>
      </c>
      <c r="AO134">
        <v>1</v>
      </c>
      <c r="AP134">
        <v>-318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415</v>
      </c>
      <c r="B135" t="s">
        <v>80</v>
      </c>
      <c r="C135" t="s">
        <v>413</v>
      </c>
      <c r="D135" t="s">
        <v>82</v>
      </c>
      <c r="E135" s="2" t="str">
        <f t="shared" si="2"/>
        <v>FX220210522</v>
      </c>
      <c r="F135" t="s">
        <v>19</v>
      </c>
      <c r="G135" t="s">
        <v>19</v>
      </c>
      <c r="H135" t="s">
        <v>83</v>
      </c>
      <c r="I135" t="s">
        <v>416</v>
      </c>
      <c r="J135">
        <v>0</v>
      </c>
      <c r="K135" t="s">
        <v>85</v>
      </c>
      <c r="L135" t="s">
        <v>86</v>
      </c>
      <c r="M135" t="s">
        <v>87</v>
      </c>
      <c r="N135">
        <v>1</v>
      </c>
      <c r="O135" s="1">
        <v>44624.753599537034</v>
      </c>
      <c r="P135" s="1">
        <v>44624.777708333335</v>
      </c>
      <c r="Q135">
        <v>1361</v>
      </c>
      <c r="R135">
        <v>722</v>
      </c>
      <c r="S135" t="b">
        <v>0</v>
      </c>
      <c r="T135" t="s">
        <v>88</v>
      </c>
      <c r="U135" t="b">
        <v>0</v>
      </c>
      <c r="V135" t="s">
        <v>191</v>
      </c>
      <c r="W135" s="1">
        <v>44624.777708333335</v>
      </c>
      <c r="X135">
        <v>228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328</v>
      </c>
      <c r="AF135">
        <v>0</v>
      </c>
      <c r="AG135">
        <v>8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417</v>
      </c>
      <c r="B136" t="s">
        <v>80</v>
      </c>
      <c r="C136" t="s">
        <v>413</v>
      </c>
      <c r="D136" t="s">
        <v>82</v>
      </c>
      <c r="E136" s="2" t="str">
        <f t="shared" si="2"/>
        <v>FX220210522</v>
      </c>
      <c r="F136" t="s">
        <v>19</v>
      </c>
      <c r="G136" t="s">
        <v>19</v>
      </c>
      <c r="H136" t="s">
        <v>83</v>
      </c>
      <c r="I136" t="s">
        <v>418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44624.756331018521</v>
      </c>
      <c r="P136" s="1">
        <v>44624.763912037037</v>
      </c>
      <c r="Q136">
        <v>250</v>
      </c>
      <c r="R136">
        <v>405</v>
      </c>
      <c r="S136" t="b">
        <v>0</v>
      </c>
      <c r="T136" t="s">
        <v>88</v>
      </c>
      <c r="U136" t="b">
        <v>0</v>
      </c>
      <c r="V136" t="s">
        <v>130</v>
      </c>
      <c r="W136" s="1">
        <v>44624.760347222225</v>
      </c>
      <c r="X136">
        <v>257</v>
      </c>
      <c r="Y136">
        <v>21</v>
      </c>
      <c r="Z136">
        <v>0</v>
      </c>
      <c r="AA136">
        <v>21</v>
      </c>
      <c r="AB136">
        <v>0</v>
      </c>
      <c r="AC136">
        <v>8</v>
      </c>
      <c r="AD136">
        <v>-21</v>
      </c>
      <c r="AE136">
        <v>0</v>
      </c>
      <c r="AF136">
        <v>0</v>
      </c>
      <c r="AG136">
        <v>0</v>
      </c>
      <c r="AH136" t="s">
        <v>90</v>
      </c>
      <c r="AI136" s="1">
        <v>44624.763912037037</v>
      </c>
      <c r="AJ136">
        <v>148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-21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419</v>
      </c>
      <c r="B137" t="s">
        <v>80</v>
      </c>
      <c r="C137" t="s">
        <v>413</v>
      </c>
      <c r="D137" t="s">
        <v>82</v>
      </c>
      <c r="E137" s="2" t="str">
        <f t="shared" si="2"/>
        <v>FX220210522</v>
      </c>
      <c r="F137" t="s">
        <v>19</v>
      </c>
      <c r="G137" t="s">
        <v>19</v>
      </c>
      <c r="H137" t="s">
        <v>83</v>
      </c>
      <c r="I137" t="s">
        <v>420</v>
      </c>
      <c r="J137">
        <v>0</v>
      </c>
      <c r="K137" t="s">
        <v>85</v>
      </c>
      <c r="L137" t="s">
        <v>86</v>
      </c>
      <c r="M137" t="s">
        <v>87</v>
      </c>
      <c r="N137">
        <v>1</v>
      </c>
      <c r="O137" s="1">
        <v>44624.756608796299</v>
      </c>
      <c r="P137" s="1">
        <v>44624.784837962965</v>
      </c>
      <c r="Q137">
        <v>2077</v>
      </c>
      <c r="R137">
        <v>362</v>
      </c>
      <c r="S137" t="b">
        <v>0</v>
      </c>
      <c r="T137" t="s">
        <v>88</v>
      </c>
      <c r="U137" t="b">
        <v>0</v>
      </c>
      <c r="V137" t="s">
        <v>127</v>
      </c>
      <c r="W137" s="1">
        <v>44624.784837962965</v>
      </c>
      <c r="X137">
        <v>275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328</v>
      </c>
      <c r="AF137">
        <v>0</v>
      </c>
      <c r="AG137">
        <v>8</v>
      </c>
      <c r="AH137" t="s">
        <v>88</v>
      </c>
      <c r="AI137" t="s">
        <v>88</v>
      </c>
      <c r="AJ137" t="s">
        <v>88</v>
      </c>
      <c r="AK137" t="s">
        <v>88</v>
      </c>
      <c r="AL137" t="s">
        <v>88</v>
      </c>
      <c r="AM137" t="s">
        <v>88</v>
      </c>
      <c r="AN137" t="s">
        <v>88</v>
      </c>
      <c r="AO137" t="s">
        <v>88</v>
      </c>
      <c r="AP137" t="s">
        <v>88</v>
      </c>
      <c r="AQ137" t="s">
        <v>88</v>
      </c>
      <c r="AR137" t="s">
        <v>88</v>
      </c>
      <c r="AS137" t="s">
        <v>88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421</v>
      </c>
      <c r="B138" t="s">
        <v>80</v>
      </c>
      <c r="C138" t="s">
        <v>413</v>
      </c>
      <c r="D138" t="s">
        <v>82</v>
      </c>
      <c r="E138" s="2" t="str">
        <f t="shared" si="2"/>
        <v>FX220210522</v>
      </c>
      <c r="F138" t="s">
        <v>19</v>
      </c>
      <c r="G138" t="s">
        <v>19</v>
      </c>
      <c r="H138" t="s">
        <v>83</v>
      </c>
      <c r="I138" t="s">
        <v>416</v>
      </c>
      <c r="J138">
        <v>0</v>
      </c>
      <c r="K138" t="s">
        <v>85</v>
      </c>
      <c r="L138" t="s">
        <v>86</v>
      </c>
      <c r="M138" t="s">
        <v>87</v>
      </c>
      <c r="N138">
        <v>2</v>
      </c>
      <c r="O138" s="1">
        <v>44624.778877314813</v>
      </c>
      <c r="P138" s="1">
        <v>44625.162569444445</v>
      </c>
      <c r="Q138">
        <v>29292</v>
      </c>
      <c r="R138">
        <v>3859</v>
      </c>
      <c r="S138" t="b">
        <v>0</v>
      </c>
      <c r="T138" t="s">
        <v>88</v>
      </c>
      <c r="U138" t="b">
        <v>1</v>
      </c>
      <c r="V138" t="s">
        <v>191</v>
      </c>
      <c r="W138" s="1">
        <v>44624.798958333333</v>
      </c>
      <c r="X138">
        <v>1726</v>
      </c>
      <c r="Y138">
        <v>296</v>
      </c>
      <c r="Z138">
        <v>0</v>
      </c>
      <c r="AA138">
        <v>296</v>
      </c>
      <c r="AB138">
        <v>42</v>
      </c>
      <c r="AC138">
        <v>112</v>
      </c>
      <c r="AD138">
        <v>-296</v>
      </c>
      <c r="AE138">
        <v>0</v>
      </c>
      <c r="AF138">
        <v>0</v>
      </c>
      <c r="AG138">
        <v>0</v>
      </c>
      <c r="AH138" t="s">
        <v>422</v>
      </c>
      <c r="AI138" s="1">
        <v>44625.162569444445</v>
      </c>
      <c r="AJ138">
        <v>2114</v>
      </c>
      <c r="AK138">
        <v>18</v>
      </c>
      <c r="AL138">
        <v>0</v>
      </c>
      <c r="AM138">
        <v>18</v>
      </c>
      <c r="AN138">
        <v>42</v>
      </c>
      <c r="AO138">
        <v>18</v>
      </c>
      <c r="AP138">
        <v>-314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423</v>
      </c>
      <c r="B139" t="s">
        <v>80</v>
      </c>
      <c r="C139" t="s">
        <v>413</v>
      </c>
      <c r="D139" t="s">
        <v>82</v>
      </c>
      <c r="E139" s="2" t="str">
        <f t="shared" si="2"/>
        <v>FX220210522</v>
      </c>
      <c r="F139" t="s">
        <v>19</v>
      </c>
      <c r="G139" t="s">
        <v>19</v>
      </c>
      <c r="H139" t="s">
        <v>83</v>
      </c>
      <c r="I139" t="s">
        <v>420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44624.786192129628</v>
      </c>
      <c r="P139" s="1">
        <v>44625.227349537039</v>
      </c>
      <c r="Q139">
        <v>35461</v>
      </c>
      <c r="R139">
        <v>2655</v>
      </c>
      <c r="S139" t="b">
        <v>0</v>
      </c>
      <c r="T139" t="s">
        <v>88</v>
      </c>
      <c r="U139" t="b">
        <v>1</v>
      </c>
      <c r="V139" t="s">
        <v>127</v>
      </c>
      <c r="W139" s="1">
        <v>44624.807256944441</v>
      </c>
      <c r="X139">
        <v>1815</v>
      </c>
      <c r="Y139">
        <v>296</v>
      </c>
      <c r="Z139">
        <v>0</v>
      </c>
      <c r="AA139">
        <v>296</v>
      </c>
      <c r="AB139">
        <v>42</v>
      </c>
      <c r="AC139">
        <v>112</v>
      </c>
      <c r="AD139">
        <v>-296</v>
      </c>
      <c r="AE139">
        <v>0</v>
      </c>
      <c r="AF139">
        <v>0</v>
      </c>
      <c r="AG139">
        <v>0</v>
      </c>
      <c r="AH139" t="s">
        <v>422</v>
      </c>
      <c r="AI139" s="1">
        <v>44625.227349537039</v>
      </c>
      <c r="AJ139">
        <v>820</v>
      </c>
      <c r="AK139">
        <v>19</v>
      </c>
      <c r="AL139">
        <v>0</v>
      </c>
      <c r="AM139">
        <v>19</v>
      </c>
      <c r="AN139">
        <v>42</v>
      </c>
      <c r="AO139">
        <v>18</v>
      </c>
      <c r="AP139">
        <v>-315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424</v>
      </c>
      <c r="B140" t="s">
        <v>80</v>
      </c>
      <c r="C140" t="s">
        <v>425</v>
      </c>
      <c r="D140" t="s">
        <v>82</v>
      </c>
      <c r="E140" s="2" t="str">
        <f>HYPERLINK("capsilon://?command=openfolder&amp;siteaddress=FAM.docvelocity-na8.net&amp;folderid=FX61B56799-88B5-A797-38AD-7BA0047B8EE5","FX21117656")</f>
        <v>FX21117656</v>
      </c>
      <c r="F140" t="s">
        <v>19</v>
      </c>
      <c r="G140" t="s">
        <v>19</v>
      </c>
      <c r="H140" t="s">
        <v>83</v>
      </c>
      <c r="I140" t="s">
        <v>426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44624.814386574071</v>
      </c>
      <c r="P140" s="1">
        <v>44625.23678240741</v>
      </c>
      <c r="Q140">
        <v>34956</v>
      </c>
      <c r="R140">
        <v>1539</v>
      </c>
      <c r="S140" t="b">
        <v>0</v>
      </c>
      <c r="T140" t="s">
        <v>88</v>
      </c>
      <c r="U140" t="b">
        <v>0</v>
      </c>
      <c r="V140" t="s">
        <v>149</v>
      </c>
      <c r="W140" s="1">
        <v>44624.99386574074</v>
      </c>
      <c r="X140">
        <v>1248</v>
      </c>
      <c r="Y140">
        <v>64</v>
      </c>
      <c r="Z140">
        <v>0</v>
      </c>
      <c r="AA140">
        <v>64</v>
      </c>
      <c r="AB140">
        <v>0</v>
      </c>
      <c r="AC140">
        <v>10</v>
      </c>
      <c r="AD140">
        <v>-64</v>
      </c>
      <c r="AE140">
        <v>0</v>
      </c>
      <c r="AF140">
        <v>0</v>
      </c>
      <c r="AG140">
        <v>0</v>
      </c>
      <c r="AH140" t="s">
        <v>422</v>
      </c>
      <c r="AI140" s="1">
        <v>44625.23678240741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-64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427</v>
      </c>
      <c r="B141" t="s">
        <v>80</v>
      </c>
      <c r="C141" t="s">
        <v>425</v>
      </c>
      <c r="D141" t="s">
        <v>82</v>
      </c>
      <c r="E141" s="2" t="str">
        <f>HYPERLINK("capsilon://?command=openfolder&amp;siteaddress=FAM.docvelocity-na8.net&amp;folderid=FX61B56799-88B5-A797-38AD-7BA0047B8EE5","FX21117656")</f>
        <v>FX21117656</v>
      </c>
      <c r="F141" t="s">
        <v>19</v>
      </c>
      <c r="G141" t="s">
        <v>19</v>
      </c>
      <c r="H141" t="s">
        <v>83</v>
      </c>
      <c r="I141" t="s">
        <v>428</v>
      </c>
      <c r="J141">
        <v>0</v>
      </c>
      <c r="K141" t="s">
        <v>85</v>
      </c>
      <c r="L141" t="s">
        <v>86</v>
      </c>
      <c r="M141" t="s">
        <v>87</v>
      </c>
      <c r="N141">
        <v>1</v>
      </c>
      <c r="O141" s="1">
        <v>44624.814421296294</v>
      </c>
      <c r="P141" s="1">
        <v>44625.067025462966</v>
      </c>
      <c r="Q141">
        <v>21348</v>
      </c>
      <c r="R141">
        <v>477</v>
      </c>
      <c r="S141" t="b">
        <v>0</v>
      </c>
      <c r="T141" t="s">
        <v>88</v>
      </c>
      <c r="U141" t="b">
        <v>0</v>
      </c>
      <c r="V141" t="s">
        <v>191</v>
      </c>
      <c r="W141" s="1">
        <v>44625.067025462966</v>
      </c>
      <c r="X141">
        <v>282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32</v>
      </c>
      <c r="AF141">
        <v>0</v>
      </c>
      <c r="AG141">
        <v>1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429</v>
      </c>
      <c r="B142" t="s">
        <v>80</v>
      </c>
      <c r="C142" t="s">
        <v>425</v>
      </c>
      <c r="D142" t="s">
        <v>82</v>
      </c>
      <c r="E142" s="2" t="str">
        <f>HYPERLINK("capsilon://?command=openfolder&amp;siteaddress=FAM.docvelocity-na8.net&amp;folderid=FX61B56799-88B5-A797-38AD-7BA0047B8EE5","FX21117656")</f>
        <v>FX21117656</v>
      </c>
      <c r="F142" t="s">
        <v>19</v>
      </c>
      <c r="G142" t="s">
        <v>19</v>
      </c>
      <c r="H142" t="s">
        <v>83</v>
      </c>
      <c r="I142" t="s">
        <v>430</v>
      </c>
      <c r="J142">
        <v>0</v>
      </c>
      <c r="K142" t="s">
        <v>85</v>
      </c>
      <c r="L142" t="s">
        <v>86</v>
      </c>
      <c r="M142" t="s">
        <v>87</v>
      </c>
      <c r="N142">
        <v>1</v>
      </c>
      <c r="O142" s="1">
        <v>44624.814768518518</v>
      </c>
      <c r="P142" s="1">
        <v>44625.072118055556</v>
      </c>
      <c r="Q142">
        <v>21796</v>
      </c>
      <c r="R142">
        <v>439</v>
      </c>
      <c r="S142" t="b">
        <v>0</v>
      </c>
      <c r="T142" t="s">
        <v>88</v>
      </c>
      <c r="U142" t="b">
        <v>0</v>
      </c>
      <c r="V142" t="s">
        <v>191</v>
      </c>
      <c r="W142" s="1">
        <v>44625.072118055556</v>
      </c>
      <c r="X142">
        <v>439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21</v>
      </c>
      <c r="AF142">
        <v>0</v>
      </c>
      <c r="AG142">
        <v>2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431</v>
      </c>
      <c r="B143" t="s">
        <v>80</v>
      </c>
      <c r="C143" t="s">
        <v>432</v>
      </c>
      <c r="D143" t="s">
        <v>82</v>
      </c>
      <c r="E143" s="2" t="str">
        <f>HYPERLINK("capsilon://?command=openfolder&amp;siteaddress=FAM.docvelocity-na8.net&amp;folderid=FX7E232B80-0205-512E-2A72-E35F1F9EA2ED","FX2203658")</f>
        <v>FX2203658</v>
      </c>
      <c r="F143" t="s">
        <v>19</v>
      </c>
      <c r="G143" t="s">
        <v>19</v>
      </c>
      <c r="H143" t="s">
        <v>83</v>
      </c>
      <c r="I143" t="s">
        <v>433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44625.028032407405</v>
      </c>
      <c r="P143" s="1">
        <v>44625.246655092589</v>
      </c>
      <c r="Q143">
        <v>17354</v>
      </c>
      <c r="R143">
        <v>1535</v>
      </c>
      <c r="S143" t="b">
        <v>0</v>
      </c>
      <c r="T143" t="s">
        <v>88</v>
      </c>
      <c r="U143" t="b">
        <v>0</v>
      </c>
      <c r="V143" t="s">
        <v>191</v>
      </c>
      <c r="W143" s="1">
        <v>44625.115636574075</v>
      </c>
      <c r="X143">
        <v>1224</v>
      </c>
      <c r="Y143">
        <v>83</v>
      </c>
      <c r="Z143">
        <v>0</v>
      </c>
      <c r="AA143">
        <v>83</v>
      </c>
      <c r="AB143">
        <v>0</v>
      </c>
      <c r="AC143">
        <v>63</v>
      </c>
      <c r="AD143">
        <v>-83</v>
      </c>
      <c r="AE143">
        <v>0</v>
      </c>
      <c r="AF143">
        <v>0</v>
      </c>
      <c r="AG143">
        <v>0</v>
      </c>
      <c r="AH143" t="s">
        <v>422</v>
      </c>
      <c r="AI143" s="1">
        <v>44625.246655092589</v>
      </c>
      <c r="AJ143">
        <v>301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-83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434</v>
      </c>
      <c r="B144" t="s">
        <v>80</v>
      </c>
      <c r="C144" t="s">
        <v>425</v>
      </c>
      <c r="D144" t="s">
        <v>82</v>
      </c>
      <c r="E144" s="2" t="str">
        <f>HYPERLINK("capsilon://?command=openfolder&amp;siteaddress=FAM.docvelocity-na8.net&amp;folderid=FX61B56799-88B5-A797-38AD-7BA0047B8EE5","FX21117656")</f>
        <v>FX21117656</v>
      </c>
      <c r="F144" t="s">
        <v>19</v>
      </c>
      <c r="G144" t="s">
        <v>19</v>
      </c>
      <c r="H144" t="s">
        <v>83</v>
      </c>
      <c r="I144" t="s">
        <v>428</v>
      </c>
      <c r="J144">
        <v>0</v>
      </c>
      <c r="K144" t="s">
        <v>85</v>
      </c>
      <c r="L144" t="s">
        <v>86</v>
      </c>
      <c r="M144" t="s">
        <v>87</v>
      </c>
      <c r="N144">
        <v>2</v>
      </c>
      <c r="O144" s="1">
        <v>44625.068310185183</v>
      </c>
      <c r="P144" s="1">
        <v>44625.232141203705</v>
      </c>
      <c r="Q144">
        <v>11207</v>
      </c>
      <c r="R144">
        <v>2948</v>
      </c>
      <c r="S144" t="b">
        <v>0</v>
      </c>
      <c r="T144" t="s">
        <v>88</v>
      </c>
      <c r="U144" t="b">
        <v>1</v>
      </c>
      <c r="V144" t="s">
        <v>191</v>
      </c>
      <c r="W144" s="1">
        <v>44625.101458333331</v>
      </c>
      <c r="X144">
        <v>2535</v>
      </c>
      <c r="Y144">
        <v>99</v>
      </c>
      <c r="Z144">
        <v>0</v>
      </c>
      <c r="AA144">
        <v>99</v>
      </c>
      <c r="AB144">
        <v>0</v>
      </c>
      <c r="AC144">
        <v>94</v>
      </c>
      <c r="AD144">
        <v>-99</v>
      </c>
      <c r="AE144">
        <v>0</v>
      </c>
      <c r="AF144">
        <v>0</v>
      </c>
      <c r="AG144">
        <v>0</v>
      </c>
      <c r="AH144" t="s">
        <v>422</v>
      </c>
      <c r="AI144" s="1">
        <v>44625.232141203705</v>
      </c>
      <c r="AJ144">
        <v>413</v>
      </c>
      <c r="AK144">
        <v>3</v>
      </c>
      <c r="AL144">
        <v>0</v>
      </c>
      <c r="AM144">
        <v>3</v>
      </c>
      <c r="AN144">
        <v>0</v>
      </c>
      <c r="AO144">
        <v>1</v>
      </c>
      <c r="AP144">
        <v>-102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435</v>
      </c>
      <c r="B145" t="s">
        <v>80</v>
      </c>
      <c r="C145" t="s">
        <v>425</v>
      </c>
      <c r="D145" t="s">
        <v>82</v>
      </c>
      <c r="E145" s="2" t="str">
        <f>HYPERLINK("capsilon://?command=openfolder&amp;siteaddress=FAM.docvelocity-na8.net&amp;folderid=FX61B56799-88B5-A797-38AD-7BA0047B8EE5","FX21117656")</f>
        <v>FX21117656</v>
      </c>
      <c r="F145" t="s">
        <v>19</v>
      </c>
      <c r="G145" t="s">
        <v>19</v>
      </c>
      <c r="H145" t="s">
        <v>83</v>
      </c>
      <c r="I145" t="s">
        <v>430</v>
      </c>
      <c r="J145">
        <v>0</v>
      </c>
      <c r="K145" t="s">
        <v>85</v>
      </c>
      <c r="L145" t="s">
        <v>86</v>
      </c>
      <c r="M145" t="s">
        <v>87</v>
      </c>
      <c r="N145">
        <v>2</v>
      </c>
      <c r="O145" s="1">
        <v>44625.072500000002</v>
      </c>
      <c r="P145" s="1">
        <v>44625.234872685185</v>
      </c>
      <c r="Q145">
        <v>12385</v>
      </c>
      <c r="R145">
        <v>1644</v>
      </c>
      <c r="S145" t="b">
        <v>0</v>
      </c>
      <c r="T145" t="s">
        <v>88</v>
      </c>
      <c r="U145" t="b">
        <v>1</v>
      </c>
      <c r="V145" t="s">
        <v>114</v>
      </c>
      <c r="W145" s="1">
        <v>44625.117777777778</v>
      </c>
      <c r="X145">
        <v>1409</v>
      </c>
      <c r="Y145">
        <v>42</v>
      </c>
      <c r="Z145">
        <v>0</v>
      </c>
      <c r="AA145">
        <v>42</v>
      </c>
      <c r="AB145">
        <v>0</v>
      </c>
      <c r="AC145">
        <v>31</v>
      </c>
      <c r="AD145">
        <v>-42</v>
      </c>
      <c r="AE145">
        <v>0</v>
      </c>
      <c r="AF145">
        <v>0</v>
      </c>
      <c r="AG145">
        <v>0</v>
      </c>
      <c r="AH145" t="s">
        <v>422</v>
      </c>
      <c r="AI145" s="1">
        <v>44625.234872685185</v>
      </c>
      <c r="AJ145">
        <v>235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-42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436</v>
      </c>
      <c r="B146" t="s">
        <v>80</v>
      </c>
      <c r="C146" t="s">
        <v>116</v>
      </c>
      <c r="D146" t="s">
        <v>82</v>
      </c>
      <c r="E146" s="2" t="str">
        <f>HYPERLINK("capsilon://?command=openfolder&amp;siteaddress=FAM.docvelocity-na8.net&amp;folderid=FX77F18AED-2FB0-3CDA-D1EB-98965AB9A922","FX211113414")</f>
        <v>FX211113414</v>
      </c>
      <c r="F146" t="s">
        <v>19</v>
      </c>
      <c r="G146" t="s">
        <v>19</v>
      </c>
      <c r="H146" t="s">
        <v>83</v>
      </c>
      <c r="I146" t="s">
        <v>437</v>
      </c>
      <c r="J146">
        <v>0</v>
      </c>
      <c r="K146" t="s">
        <v>85</v>
      </c>
      <c r="L146" t="s">
        <v>86</v>
      </c>
      <c r="M146" t="s">
        <v>87</v>
      </c>
      <c r="N146">
        <v>2</v>
      </c>
      <c r="O146" s="1">
        <v>44621.534745370373</v>
      </c>
      <c r="P146" s="1">
        <v>44621.571875000001</v>
      </c>
      <c r="Q146">
        <v>2385</v>
      </c>
      <c r="R146">
        <v>823</v>
      </c>
      <c r="S146" t="b">
        <v>0</v>
      </c>
      <c r="T146" t="s">
        <v>88</v>
      </c>
      <c r="U146" t="b">
        <v>0</v>
      </c>
      <c r="V146" t="s">
        <v>237</v>
      </c>
      <c r="W146" s="1">
        <v>44621.542326388888</v>
      </c>
      <c r="X146">
        <v>655</v>
      </c>
      <c r="Y146">
        <v>53</v>
      </c>
      <c r="Z146">
        <v>0</v>
      </c>
      <c r="AA146">
        <v>53</v>
      </c>
      <c r="AB146">
        <v>0</v>
      </c>
      <c r="AC146">
        <v>33</v>
      </c>
      <c r="AD146">
        <v>-53</v>
      </c>
      <c r="AE146">
        <v>0</v>
      </c>
      <c r="AF146">
        <v>0</v>
      </c>
      <c r="AG146">
        <v>0</v>
      </c>
      <c r="AH146" t="s">
        <v>103</v>
      </c>
      <c r="AI146" s="1">
        <v>44621.571875000001</v>
      </c>
      <c r="AJ146">
        <v>168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-53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438</v>
      </c>
      <c r="B147" t="s">
        <v>80</v>
      </c>
      <c r="C147" t="s">
        <v>439</v>
      </c>
      <c r="D147" t="s">
        <v>82</v>
      </c>
      <c r="E147" s="2" t="str">
        <f>HYPERLINK("capsilon://?command=openfolder&amp;siteaddress=FAM.docvelocity-na8.net&amp;folderid=FX2FEA6EE5-4313-2463-19C1-122E716138DA","FX22024843")</f>
        <v>FX22024843</v>
      </c>
      <c r="F147" t="s">
        <v>19</v>
      </c>
      <c r="G147" t="s">
        <v>19</v>
      </c>
      <c r="H147" t="s">
        <v>83</v>
      </c>
      <c r="I147" t="s">
        <v>440</v>
      </c>
      <c r="J147">
        <v>0</v>
      </c>
      <c r="K147" t="s">
        <v>85</v>
      </c>
      <c r="L147" t="s">
        <v>86</v>
      </c>
      <c r="M147" t="s">
        <v>87</v>
      </c>
      <c r="N147">
        <v>2</v>
      </c>
      <c r="O147" s="1">
        <v>44621.539351851854</v>
      </c>
      <c r="P147" s="1">
        <v>44621.572847222225</v>
      </c>
      <c r="Q147">
        <v>2642</v>
      </c>
      <c r="R147">
        <v>252</v>
      </c>
      <c r="S147" t="b">
        <v>0</v>
      </c>
      <c r="T147" t="s">
        <v>88</v>
      </c>
      <c r="U147" t="b">
        <v>0</v>
      </c>
      <c r="V147" t="s">
        <v>130</v>
      </c>
      <c r="W147" s="1">
        <v>44621.542233796295</v>
      </c>
      <c r="X147">
        <v>168</v>
      </c>
      <c r="Y147">
        <v>21</v>
      </c>
      <c r="Z147">
        <v>0</v>
      </c>
      <c r="AA147">
        <v>21</v>
      </c>
      <c r="AB147">
        <v>0</v>
      </c>
      <c r="AC147">
        <v>3</v>
      </c>
      <c r="AD147">
        <v>-21</v>
      </c>
      <c r="AE147">
        <v>0</v>
      </c>
      <c r="AF147">
        <v>0</v>
      </c>
      <c r="AG147">
        <v>0</v>
      </c>
      <c r="AH147" t="s">
        <v>103</v>
      </c>
      <c r="AI147" s="1">
        <v>44621.572847222225</v>
      </c>
      <c r="AJ147">
        <v>84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-21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441</v>
      </c>
      <c r="B148" t="s">
        <v>80</v>
      </c>
      <c r="C148" t="s">
        <v>442</v>
      </c>
      <c r="D148" t="s">
        <v>82</v>
      </c>
      <c r="E148" s="2" t="str">
        <f>HYPERLINK("capsilon://?command=openfolder&amp;siteaddress=FAM.docvelocity-na8.net&amp;folderid=FXFC4037B6-2AE2-8E26-4EC7-C76EB10E151C","FX22028709")</f>
        <v>FX22028709</v>
      </c>
      <c r="F148" t="s">
        <v>19</v>
      </c>
      <c r="G148" t="s">
        <v>19</v>
      </c>
      <c r="H148" t="s">
        <v>83</v>
      </c>
      <c r="I148" t="s">
        <v>443</v>
      </c>
      <c r="J148">
        <v>0</v>
      </c>
      <c r="K148" t="s">
        <v>85</v>
      </c>
      <c r="L148" t="s">
        <v>86</v>
      </c>
      <c r="M148" t="s">
        <v>87</v>
      </c>
      <c r="N148">
        <v>1</v>
      </c>
      <c r="O148" s="1">
        <v>44621.541134259256</v>
      </c>
      <c r="P148" s="1">
        <v>44621.63318287037</v>
      </c>
      <c r="Q148">
        <v>7429</v>
      </c>
      <c r="R148">
        <v>524</v>
      </c>
      <c r="S148" t="b">
        <v>0</v>
      </c>
      <c r="T148" t="s">
        <v>88</v>
      </c>
      <c r="U148" t="b">
        <v>0</v>
      </c>
      <c r="V148" t="s">
        <v>143</v>
      </c>
      <c r="W148" s="1">
        <v>44621.63318287037</v>
      </c>
      <c r="X148">
        <v>193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100</v>
      </c>
      <c r="AF148">
        <v>0</v>
      </c>
      <c r="AG148">
        <v>4</v>
      </c>
      <c r="AH148" t="s">
        <v>88</v>
      </c>
      <c r="AI148" t="s">
        <v>88</v>
      </c>
      <c r="AJ148" t="s">
        <v>88</v>
      </c>
      <c r="AK148" t="s">
        <v>88</v>
      </c>
      <c r="AL148" t="s">
        <v>88</v>
      </c>
      <c r="AM148" t="s">
        <v>88</v>
      </c>
      <c r="AN148" t="s">
        <v>88</v>
      </c>
      <c r="AO148" t="s">
        <v>88</v>
      </c>
      <c r="AP148" t="s">
        <v>88</v>
      </c>
      <c r="AQ148" t="s">
        <v>88</v>
      </c>
      <c r="AR148" t="s">
        <v>88</v>
      </c>
      <c r="AS148" t="s">
        <v>88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444</v>
      </c>
      <c r="B149" t="s">
        <v>80</v>
      </c>
      <c r="C149" t="s">
        <v>202</v>
      </c>
      <c r="D149" t="s">
        <v>82</v>
      </c>
      <c r="E149" s="2" t="str">
        <f>HYPERLINK("capsilon://?command=openfolder&amp;siteaddress=FAM.docvelocity-na8.net&amp;folderid=FX903746B8-DCEA-E959-822B-FE604F3D2C58","FX211211484")</f>
        <v>FX211211484</v>
      </c>
      <c r="F149" t="s">
        <v>19</v>
      </c>
      <c r="G149" t="s">
        <v>19</v>
      </c>
      <c r="H149" t="s">
        <v>83</v>
      </c>
      <c r="I149" t="s">
        <v>445</v>
      </c>
      <c r="J149">
        <v>0</v>
      </c>
      <c r="K149" t="s">
        <v>85</v>
      </c>
      <c r="L149" t="s">
        <v>86</v>
      </c>
      <c r="M149" t="s">
        <v>87</v>
      </c>
      <c r="N149">
        <v>2</v>
      </c>
      <c r="O149" s="1">
        <v>44621.547766203701</v>
      </c>
      <c r="P149" s="1">
        <v>44621.573807870373</v>
      </c>
      <c r="Q149">
        <v>1935</v>
      </c>
      <c r="R149">
        <v>315</v>
      </c>
      <c r="S149" t="b">
        <v>0</v>
      </c>
      <c r="T149" t="s">
        <v>88</v>
      </c>
      <c r="U149" t="b">
        <v>0</v>
      </c>
      <c r="V149" t="s">
        <v>237</v>
      </c>
      <c r="W149" s="1">
        <v>44621.553749999999</v>
      </c>
      <c r="X149">
        <v>232</v>
      </c>
      <c r="Y149">
        <v>50</v>
      </c>
      <c r="Z149">
        <v>0</v>
      </c>
      <c r="AA149">
        <v>50</v>
      </c>
      <c r="AB149">
        <v>0</v>
      </c>
      <c r="AC149">
        <v>18</v>
      </c>
      <c r="AD149">
        <v>-50</v>
      </c>
      <c r="AE149">
        <v>0</v>
      </c>
      <c r="AF149">
        <v>0</v>
      </c>
      <c r="AG149">
        <v>0</v>
      </c>
      <c r="AH149" t="s">
        <v>103</v>
      </c>
      <c r="AI149" s="1">
        <v>44621.573807870373</v>
      </c>
      <c r="AJ149">
        <v>83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-52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446</v>
      </c>
      <c r="B150" t="s">
        <v>80</v>
      </c>
      <c r="C150" t="s">
        <v>447</v>
      </c>
      <c r="D150" t="s">
        <v>82</v>
      </c>
      <c r="E150" s="2" t="str">
        <f>HYPERLINK("capsilon://?command=openfolder&amp;siteaddress=FAM.docvelocity-na8.net&amp;folderid=FXD62A0207-A366-BEF0-168E-27B566B321AC","FX22026651")</f>
        <v>FX22026651</v>
      </c>
      <c r="F150" t="s">
        <v>19</v>
      </c>
      <c r="G150" t="s">
        <v>19</v>
      </c>
      <c r="H150" t="s">
        <v>83</v>
      </c>
      <c r="I150" t="s">
        <v>448</v>
      </c>
      <c r="J150">
        <v>0</v>
      </c>
      <c r="K150" t="s">
        <v>85</v>
      </c>
      <c r="L150" t="s">
        <v>86</v>
      </c>
      <c r="M150" t="s">
        <v>87</v>
      </c>
      <c r="N150">
        <v>2</v>
      </c>
      <c r="O150" s="1">
        <v>44621.549143518518</v>
      </c>
      <c r="P150" s="1">
        <v>44621.576562499999</v>
      </c>
      <c r="Q150">
        <v>1153</v>
      </c>
      <c r="R150">
        <v>1216</v>
      </c>
      <c r="S150" t="b">
        <v>0</v>
      </c>
      <c r="T150" t="s">
        <v>88</v>
      </c>
      <c r="U150" t="b">
        <v>0</v>
      </c>
      <c r="V150" t="s">
        <v>191</v>
      </c>
      <c r="W150" s="1">
        <v>44621.563923611109</v>
      </c>
      <c r="X150">
        <v>970</v>
      </c>
      <c r="Y150">
        <v>79</v>
      </c>
      <c r="Z150">
        <v>0</v>
      </c>
      <c r="AA150">
        <v>79</v>
      </c>
      <c r="AB150">
        <v>0</v>
      </c>
      <c r="AC150">
        <v>73</v>
      </c>
      <c r="AD150">
        <v>-79</v>
      </c>
      <c r="AE150">
        <v>0</v>
      </c>
      <c r="AF150">
        <v>0</v>
      </c>
      <c r="AG150">
        <v>0</v>
      </c>
      <c r="AH150" t="s">
        <v>103</v>
      </c>
      <c r="AI150" s="1">
        <v>44621.576562499999</v>
      </c>
      <c r="AJ150">
        <v>237</v>
      </c>
      <c r="AK150">
        <v>3</v>
      </c>
      <c r="AL150">
        <v>0</v>
      </c>
      <c r="AM150">
        <v>3</v>
      </c>
      <c r="AN150">
        <v>0</v>
      </c>
      <c r="AO150">
        <v>2</v>
      </c>
      <c r="AP150">
        <v>-82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449</v>
      </c>
      <c r="B151" t="s">
        <v>80</v>
      </c>
      <c r="C151" t="s">
        <v>450</v>
      </c>
      <c r="D151" t="s">
        <v>82</v>
      </c>
      <c r="E151" s="2" t="str">
        <f>HYPERLINK("capsilon://?command=openfolder&amp;siteaddress=FAM.docvelocity-na8.net&amp;folderid=FX83E42FF9-F014-F90B-449E-844FA8D2BB6B","FX22029962")</f>
        <v>FX22029962</v>
      </c>
      <c r="F151" t="s">
        <v>19</v>
      </c>
      <c r="G151" t="s">
        <v>19</v>
      </c>
      <c r="H151" t="s">
        <v>83</v>
      </c>
      <c r="I151" t="s">
        <v>451</v>
      </c>
      <c r="J151">
        <v>38</v>
      </c>
      <c r="K151" t="s">
        <v>85</v>
      </c>
      <c r="L151" t="s">
        <v>86</v>
      </c>
      <c r="M151" t="s">
        <v>87</v>
      </c>
      <c r="N151">
        <v>1</v>
      </c>
      <c r="O151" s="1">
        <v>44621.570208333331</v>
      </c>
      <c r="P151" s="1">
        <v>44621.639374999999</v>
      </c>
      <c r="Q151">
        <v>4998</v>
      </c>
      <c r="R151">
        <v>978</v>
      </c>
      <c r="S151" t="b">
        <v>0</v>
      </c>
      <c r="T151" t="s">
        <v>88</v>
      </c>
      <c r="U151" t="b">
        <v>0</v>
      </c>
      <c r="V151" t="s">
        <v>143</v>
      </c>
      <c r="W151" s="1">
        <v>44621.639374999999</v>
      </c>
      <c r="X151">
        <v>534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38</v>
      </c>
      <c r="AE151">
        <v>37</v>
      </c>
      <c r="AF151">
        <v>0</v>
      </c>
      <c r="AG151">
        <v>3</v>
      </c>
      <c r="AH151" t="s">
        <v>88</v>
      </c>
      <c r="AI151" t="s">
        <v>88</v>
      </c>
      <c r="AJ151" t="s">
        <v>88</v>
      </c>
      <c r="AK151" t="s">
        <v>88</v>
      </c>
      <c r="AL151" t="s">
        <v>88</v>
      </c>
      <c r="AM151" t="s">
        <v>88</v>
      </c>
      <c r="AN151" t="s">
        <v>88</v>
      </c>
      <c r="AO151" t="s">
        <v>88</v>
      </c>
      <c r="AP151" t="s">
        <v>88</v>
      </c>
      <c r="AQ151" t="s">
        <v>88</v>
      </c>
      <c r="AR151" t="s">
        <v>88</v>
      </c>
      <c r="AS151" t="s">
        <v>88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452</v>
      </c>
      <c r="B152" t="s">
        <v>80</v>
      </c>
      <c r="C152" t="s">
        <v>332</v>
      </c>
      <c r="D152" t="s">
        <v>82</v>
      </c>
      <c r="E152" s="2" t="str">
        <f>HYPERLINK("capsilon://?command=openfolder&amp;siteaddress=FAM.docvelocity-na8.net&amp;folderid=FX2AB561C6-8FF4-52B3-0D0A-FBD2569DC4A8","FX22024501")</f>
        <v>FX22024501</v>
      </c>
      <c r="F152" t="s">
        <v>19</v>
      </c>
      <c r="G152" t="s">
        <v>19</v>
      </c>
      <c r="H152" t="s">
        <v>83</v>
      </c>
      <c r="I152" t="s">
        <v>453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44621.576423611114</v>
      </c>
      <c r="P152" s="1">
        <v>44621.588726851849</v>
      </c>
      <c r="Q152">
        <v>736</v>
      </c>
      <c r="R152">
        <v>327</v>
      </c>
      <c r="S152" t="b">
        <v>0</v>
      </c>
      <c r="T152" t="s">
        <v>88</v>
      </c>
      <c r="U152" t="b">
        <v>0</v>
      </c>
      <c r="V152" t="s">
        <v>154</v>
      </c>
      <c r="W152" s="1">
        <v>44621.577893518515</v>
      </c>
      <c r="X152">
        <v>90</v>
      </c>
      <c r="Y152">
        <v>21</v>
      </c>
      <c r="Z152">
        <v>0</v>
      </c>
      <c r="AA152">
        <v>21</v>
      </c>
      <c r="AB152">
        <v>0</v>
      </c>
      <c r="AC152">
        <v>3</v>
      </c>
      <c r="AD152">
        <v>-21</v>
      </c>
      <c r="AE152">
        <v>0</v>
      </c>
      <c r="AF152">
        <v>0</v>
      </c>
      <c r="AG152">
        <v>0</v>
      </c>
      <c r="AH152" t="s">
        <v>107</v>
      </c>
      <c r="AI152" s="1">
        <v>44621.588726851849</v>
      </c>
      <c r="AJ152">
        <v>237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-21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454</v>
      </c>
      <c r="B153" t="s">
        <v>80</v>
      </c>
      <c r="C153" t="s">
        <v>455</v>
      </c>
      <c r="D153" t="s">
        <v>82</v>
      </c>
      <c r="E153" s="2" t="str">
        <f>HYPERLINK("capsilon://?command=openfolder&amp;siteaddress=FAM.docvelocity-na8.net&amp;folderid=FXC4D225BF-3264-58A6-8574-01EA67510E8B","FX22022865")</f>
        <v>FX22022865</v>
      </c>
      <c r="F153" t="s">
        <v>19</v>
      </c>
      <c r="G153" t="s">
        <v>19</v>
      </c>
      <c r="H153" t="s">
        <v>83</v>
      </c>
      <c r="I153" t="s">
        <v>456</v>
      </c>
      <c r="J153">
        <v>0</v>
      </c>
      <c r="K153" t="s">
        <v>85</v>
      </c>
      <c r="L153" t="s">
        <v>86</v>
      </c>
      <c r="M153" t="s">
        <v>87</v>
      </c>
      <c r="N153">
        <v>2</v>
      </c>
      <c r="O153" s="1">
        <v>44621.595590277779</v>
      </c>
      <c r="P153" s="1">
        <v>44621.631053240744</v>
      </c>
      <c r="Q153">
        <v>1922</v>
      </c>
      <c r="R153">
        <v>1142</v>
      </c>
      <c r="S153" t="b">
        <v>0</v>
      </c>
      <c r="T153" t="s">
        <v>88</v>
      </c>
      <c r="U153" t="b">
        <v>0</v>
      </c>
      <c r="V153" t="s">
        <v>89</v>
      </c>
      <c r="W153" s="1">
        <v>44621.606412037036</v>
      </c>
      <c r="X153">
        <v>707</v>
      </c>
      <c r="Y153">
        <v>21</v>
      </c>
      <c r="Z153">
        <v>0</v>
      </c>
      <c r="AA153">
        <v>21</v>
      </c>
      <c r="AB153">
        <v>0</v>
      </c>
      <c r="AC153">
        <v>4</v>
      </c>
      <c r="AD153">
        <v>-21</v>
      </c>
      <c r="AE153">
        <v>0</v>
      </c>
      <c r="AF153">
        <v>0</v>
      </c>
      <c r="AG153">
        <v>0</v>
      </c>
      <c r="AH153" t="s">
        <v>90</v>
      </c>
      <c r="AI153" s="1">
        <v>44621.631053240744</v>
      </c>
      <c r="AJ153">
        <v>435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-21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457</v>
      </c>
      <c r="B154" t="s">
        <v>80</v>
      </c>
      <c r="C154" t="s">
        <v>455</v>
      </c>
      <c r="D154" t="s">
        <v>82</v>
      </c>
      <c r="E154" s="2" t="str">
        <f>HYPERLINK("capsilon://?command=openfolder&amp;siteaddress=FAM.docvelocity-na8.net&amp;folderid=FXC4D225BF-3264-58A6-8574-01EA67510E8B","FX22022865")</f>
        <v>FX22022865</v>
      </c>
      <c r="F154" t="s">
        <v>19</v>
      </c>
      <c r="G154" t="s">
        <v>19</v>
      </c>
      <c r="H154" t="s">
        <v>83</v>
      </c>
      <c r="I154" t="s">
        <v>458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44621.596168981479</v>
      </c>
      <c r="P154" s="1">
        <v>44621.632870370369</v>
      </c>
      <c r="Q154">
        <v>2433</v>
      </c>
      <c r="R154">
        <v>738</v>
      </c>
      <c r="S154" t="b">
        <v>0</v>
      </c>
      <c r="T154" t="s">
        <v>88</v>
      </c>
      <c r="U154" t="b">
        <v>0</v>
      </c>
      <c r="V154" t="s">
        <v>89</v>
      </c>
      <c r="W154" s="1">
        <v>44621.611956018518</v>
      </c>
      <c r="X154">
        <v>582</v>
      </c>
      <c r="Y154">
        <v>21</v>
      </c>
      <c r="Z154">
        <v>0</v>
      </c>
      <c r="AA154">
        <v>21</v>
      </c>
      <c r="AB154">
        <v>0</v>
      </c>
      <c r="AC154">
        <v>7</v>
      </c>
      <c r="AD154">
        <v>-21</v>
      </c>
      <c r="AE154">
        <v>0</v>
      </c>
      <c r="AF154">
        <v>0</v>
      </c>
      <c r="AG154">
        <v>0</v>
      </c>
      <c r="AH154" t="s">
        <v>90</v>
      </c>
      <c r="AI154" s="1">
        <v>44621.632870370369</v>
      </c>
      <c r="AJ154">
        <v>156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-21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459</v>
      </c>
      <c r="B155" t="s">
        <v>80</v>
      </c>
      <c r="C155" t="s">
        <v>455</v>
      </c>
      <c r="D155" t="s">
        <v>82</v>
      </c>
      <c r="E155" s="2" t="str">
        <f>HYPERLINK("capsilon://?command=openfolder&amp;siteaddress=FAM.docvelocity-na8.net&amp;folderid=FXC4D225BF-3264-58A6-8574-01EA67510E8B","FX22022865")</f>
        <v>FX22022865</v>
      </c>
      <c r="F155" t="s">
        <v>19</v>
      </c>
      <c r="G155" t="s">
        <v>19</v>
      </c>
      <c r="H155" t="s">
        <v>83</v>
      </c>
      <c r="I155" t="s">
        <v>460</v>
      </c>
      <c r="J155">
        <v>0</v>
      </c>
      <c r="K155" t="s">
        <v>85</v>
      </c>
      <c r="L155" t="s">
        <v>86</v>
      </c>
      <c r="M155" t="s">
        <v>87</v>
      </c>
      <c r="N155">
        <v>2</v>
      </c>
      <c r="O155" s="1">
        <v>44621.627291666664</v>
      </c>
      <c r="P155" s="1">
        <v>44621.633437500001</v>
      </c>
      <c r="Q155">
        <v>385</v>
      </c>
      <c r="R155">
        <v>146</v>
      </c>
      <c r="S155" t="b">
        <v>0</v>
      </c>
      <c r="T155" t="s">
        <v>88</v>
      </c>
      <c r="U155" t="b">
        <v>0</v>
      </c>
      <c r="V155" t="s">
        <v>127</v>
      </c>
      <c r="W155" s="1">
        <v>44621.632673611108</v>
      </c>
      <c r="X155">
        <v>97</v>
      </c>
      <c r="Y155">
        <v>0</v>
      </c>
      <c r="Z155">
        <v>0</v>
      </c>
      <c r="AA155">
        <v>0</v>
      </c>
      <c r="AB155">
        <v>9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90</v>
      </c>
      <c r="AI155" s="1">
        <v>44621.633437500001</v>
      </c>
      <c r="AJ155">
        <v>49</v>
      </c>
      <c r="AK155">
        <v>0</v>
      </c>
      <c r="AL155">
        <v>0</v>
      </c>
      <c r="AM155">
        <v>0</v>
      </c>
      <c r="AN155">
        <v>9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461</v>
      </c>
      <c r="B156" t="s">
        <v>80</v>
      </c>
      <c r="C156" t="s">
        <v>368</v>
      </c>
      <c r="D156" t="s">
        <v>82</v>
      </c>
      <c r="E156" s="2" t="str">
        <f>HYPERLINK("capsilon://?command=openfolder&amp;siteaddress=FAM.docvelocity-na8.net&amp;folderid=FX2A54C81B-8A6C-3FCC-1810-A2E062DAE6EF","FX21127958")</f>
        <v>FX21127958</v>
      </c>
      <c r="F156" t="s">
        <v>19</v>
      </c>
      <c r="G156" t="s">
        <v>19</v>
      </c>
      <c r="H156" t="s">
        <v>83</v>
      </c>
      <c r="I156" t="s">
        <v>381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44621.632627314815</v>
      </c>
      <c r="P156" s="1">
        <v>44621.744027777779</v>
      </c>
      <c r="Q156">
        <v>5483</v>
      </c>
      <c r="R156">
        <v>4142</v>
      </c>
      <c r="S156" t="b">
        <v>0</v>
      </c>
      <c r="T156" t="s">
        <v>88</v>
      </c>
      <c r="U156" t="b">
        <v>1</v>
      </c>
      <c r="V156" t="s">
        <v>191</v>
      </c>
      <c r="W156" s="1">
        <v>44621.659131944441</v>
      </c>
      <c r="X156">
        <v>2285</v>
      </c>
      <c r="Y156">
        <v>303</v>
      </c>
      <c r="Z156">
        <v>0</v>
      </c>
      <c r="AA156">
        <v>303</v>
      </c>
      <c r="AB156">
        <v>0</v>
      </c>
      <c r="AC156">
        <v>275</v>
      </c>
      <c r="AD156">
        <v>-303</v>
      </c>
      <c r="AE156">
        <v>0</v>
      </c>
      <c r="AF156">
        <v>0</v>
      </c>
      <c r="AG156">
        <v>0</v>
      </c>
      <c r="AH156" t="s">
        <v>98</v>
      </c>
      <c r="AI156" s="1">
        <v>44621.744027777779</v>
      </c>
      <c r="AJ156">
        <v>1840</v>
      </c>
      <c r="AK156">
        <v>15</v>
      </c>
      <c r="AL156">
        <v>0</v>
      </c>
      <c r="AM156">
        <v>15</v>
      </c>
      <c r="AN156">
        <v>0</v>
      </c>
      <c r="AO156">
        <v>15</v>
      </c>
      <c r="AP156">
        <v>-318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462</v>
      </c>
      <c r="B157" t="s">
        <v>80</v>
      </c>
      <c r="C157" t="s">
        <v>442</v>
      </c>
      <c r="D157" t="s">
        <v>82</v>
      </c>
      <c r="E157" s="2" t="str">
        <f>HYPERLINK("capsilon://?command=openfolder&amp;siteaddress=FAM.docvelocity-na8.net&amp;folderid=FXFC4037B6-2AE2-8E26-4EC7-C76EB10E151C","FX22028709")</f>
        <v>FX22028709</v>
      </c>
      <c r="F157" t="s">
        <v>19</v>
      </c>
      <c r="G157" t="s">
        <v>19</v>
      </c>
      <c r="H157" t="s">
        <v>83</v>
      </c>
      <c r="I157" t="s">
        <v>443</v>
      </c>
      <c r="J157">
        <v>0</v>
      </c>
      <c r="K157" t="s">
        <v>85</v>
      </c>
      <c r="L157" t="s">
        <v>86</v>
      </c>
      <c r="M157" t="s">
        <v>87</v>
      </c>
      <c r="N157">
        <v>2</v>
      </c>
      <c r="O157" s="1">
        <v>44621.634097222224</v>
      </c>
      <c r="P157" s="1">
        <v>44621.783472222225</v>
      </c>
      <c r="Q157">
        <v>10618</v>
      </c>
      <c r="R157">
        <v>2288</v>
      </c>
      <c r="S157" t="b">
        <v>0</v>
      </c>
      <c r="T157" t="s">
        <v>88</v>
      </c>
      <c r="U157" t="b">
        <v>1</v>
      </c>
      <c r="V157" t="s">
        <v>237</v>
      </c>
      <c r="W157" s="1">
        <v>44621.648310185185</v>
      </c>
      <c r="X157">
        <v>1222</v>
      </c>
      <c r="Y157">
        <v>156</v>
      </c>
      <c r="Z157">
        <v>0</v>
      </c>
      <c r="AA157">
        <v>156</v>
      </c>
      <c r="AB157">
        <v>0</v>
      </c>
      <c r="AC157">
        <v>125</v>
      </c>
      <c r="AD157">
        <v>-156</v>
      </c>
      <c r="AE157">
        <v>0</v>
      </c>
      <c r="AF157">
        <v>0</v>
      </c>
      <c r="AG157">
        <v>0</v>
      </c>
      <c r="AH157" t="s">
        <v>98</v>
      </c>
      <c r="AI157" s="1">
        <v>44621.783472222225</v>
      </c>
      <c r="AJ157">
        <v>1041</v>
      </c>
      <c r="AK157">
        <v>1</v>
      </c>
      <c r="AL157">
        <v>0</v>
      </c>
      <c r="AM157">
        <v>1</v>
      </c>
      <c r="AN157">
        <v>0</v>
      </c>
      <c r="AO157">
        <v>1</v>
      </c>
      <c r="AP157">
        <v>-157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463</v>
      </c>
      <c r="B158" t="s">
        <v>80</v>
      </c>
      <c r="C158" t="s">
        <v>450</v>
      </c>
      <c r="D158" t="s">
        <v>82</v>
      </c>
      <c r="E158" s="2" t="str">
        <f>HYPERLINK("capsilon://?command=openfolder&amp;siteaddress=FAM.docvelocity-na8.net&amp;folderid=FX83E42FF9-F014-F90B-449E-844FA8D2BB6B","FX22029962")</f>
        <v>FX22029962</v>
      </c>
      <c r="F158" t="s">
        <v>19</v>
      </c>
      <c r="G158" t="s">
        <v>19</v>
      </c>
      <c r="H158" t="s">
        <v>83</v>
      </c>
      <c r="I158" t="s">
        <v>451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44621.639907407407</v>
      </c>
      <c r="P158" s="1">
        <v>44622.209826388891</v>
      </c>
      <c r="Q158">
        <v>46689</v>
      </c>
      <c r="R158">
        <v>2552</v>
      </c>
      <c r="S158" t="b">
        <v>0</v>
      </c>
      <c r="T158" t="s">
        <v>88</v>
      </c>
      <c r="U158" t="b">
        <v>1</v>
      </c>
      <c r="V158" t="s">
        <v>94</v>
      </c>
      <c r="W158" s="1">
        <v>44621.651979166665</v>
      </c>
      <c r="X158">
        <v>1040</v>
      </c>
      <c r="Y158">
        <v>74</v>
      </c>
      <c r="Z158">
        <v>0</v>
      </c>
      <c r="AA158">
        <v>74</v>
      </c>
      <c r="AB158">
        <v>37</v>
      </c>
      <c r="AC158">
        <v>53</v>
      </c>
      <c r="AD158">
        <v>-74</v>
      </c>
      <c r="AE158">
        <v>0</v>
      </c>
      <c r="AF158">
        <v>0</v>
      </c>
      <c r="AG158">
        <v>0</v>
      </c>
      <c r="AH158" t="s">
        <v>464</v>
      </c>
      <c r="AI158" s="1">
        <v>44622.209826388891</v>
      </c>
      <c r="AJ158">
        <v>886</v>
      </c>
      <c r="AK158">
        <v>0</v>
      </c>
      <c r="AL158">
        <v>0</v>
      </c>
      <c r="AM158">
        <v>0</v>
      </c>
      <c r="AN158">
        <v>77</v>
      </c>
      <c r="AO158">
        <v>0</v>
      </c>
      <c r="AP158">
        <v>-74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465</v>
      </c>
      <c r="B159" t="s">
        <v>80</v>
      </c>
      <c r="C159" t="s">
        <v>466</v>
      </c>
      <c r="D159" t="s">
        <v>82</v>
      </c>
      <c r="E159" s="2" t="str">
        <f>HYPERLINK("capsilon://?command=openfolder&amp;siteaddress=FAM.docvelocity-na8.net&amp;folderid=FX92D47DB9-6879-87E5-88A6-C0AFB4E48EFB","FX22029805")</f>
        <v>FX22029805</v>
      </c>
      <c r="F159" t="s">
        <v>19</v>
      </c>
      <c r="G159" t="s">
        <v>19</v>
      </c>
      <c r="H159" t="s">
        <v>83</v>
      </c>
      <c r="I159" t="s">
        <v>467</v>
      </c>
      <c r="J159">
        <v>0</v>
      </c>
      <c r="K159" t="s">
        <v>85</v>
      </c>
      <c r="L159" t="s">
        <v>86</v>
      </c>
      <c r="M159" t="s">
        <v>87</v>
      </c>
      <c r="N159">
        <v>2</v>
      </c>
      <c r="O159" s="1">
        <v>44621.644953703704</v>
      </c>
      <c r="P159" s="1">
        <v>44621.732627314814</v>
      </c>
      <c r="Q159">
        <v>7439</v>
      </c>
      <c r="R159">
        <v>136</v>
      </c>
      <c r="S159" t="b">
        <v>0</v>
      </c>
      <c r="T159" t="s">
        <v>88</v>
      </c>
      <c r="U159" t="b">
        <v>0</v>
      </c>
      <c r="V159" t="s">
        <v>127</v>
      </c>
      <c r="W159" s="1">
        <v>44621.646261574075</v>
      </c>
      <c r="X159">
        <v>110</v>
      </c>
      <c r="Y159">
        <v>0</v>
      </c>
      <c r="Z159">
        <v>0</v>
      </c>
      <c r="AA159">
        <v>0</v>
      </c>
      <c r="AB159">
        <v>9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103</v>
      </c>
      <c r="AI159" s="1">
        <v>44621.732627314814</v>
      </c>
      <c r="AJ159">
        <v>13</v>
      </c>
      <c r="AK159">
        <v>0</v>
      </c>
      <c r="AL159">
        <v>0</v>
      </c>
      <c r="AM159">
        <v>0</v>
      </c>
      <c r="AN159">
        <v>9</v>
      </c>
      <c r="AO159">
        <v>0</v>
      </c>
      <c r="AP159">
        <v>0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468</v>
      </c>
      <c r="B160" t="s">
        <v>80</v>
      </c>
      <c r="C160" t="s">
        <v>469</v>
      </c>
      <c r="D160" t="s">
        <v>82</v>
      </c>
      <c r="E160" s="2" t="str">
        <f>HYPERLINK("capsilon://?command=openfolder&amp;siteaddress=FAM.docvelocity-na8.net&amp;folderid=FX31C8E895-2F4C-8BF1-0798-DAD85F7E2852","FX22011760")</f>
        <v>FX22011760</v>
      </c>
      <c r="F160" t="s">
        <v>19</v>
      </c>
      <c r="G160" t="s">
        <v>19</v>
      </c>
      <c r="H160" t="s">
        <v>83</v>
      </c>
      <c r="I160" t="s">
        <v>470</v>
      </c>
      <c r="J160">
        <v>0</v>
      </c>
      <c r="K160" t="s">
        <v>85</v>
      </c>
      <c r="L160" t="s">
        <v>86</v>
      </c>
      <c r="M160" t="s">
        <v>87</v>
      </c>
      <c r="N160">
        <v>1</v>
      </c>
      <c r="O160" s="1">
        <v>44621.673935185187</v>
      </c>
      <c r="P160" s="1">
        <v>44621.714259259257</v>
      </c>
      <c r="Q160">
        <v>3211</v>
      </c>
      <c r="R160">
        <v>273</v>
      </c>
      <c r="S160" t="b">
        <v>0</v>
      </c>
      <c r="T160" t="s">
        <v>88</v>
      </c>
      <c r="U160" t="b">
        <v>0</v>
      </c>
      <c r="V160" t="s">
        <v>143</v>
      </c>
      <c r="W160" s="1">
        <v>44621.714259259257</v>
      </c>
      <c r="X160">
        <v>79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21</v>
      </c>
      <c r="AF160">
        <v>0</v>
      </c>
      <c r="AG160">
        <v>1</v>
      </c>
      <c r="AH160" t="s">
        <v>88</v>
      </c>
      <c r="AI160" t="s">
        <v>88</v>
      </c>
      <c r="AJ160" t="s">
        <v>88</v>
      </c>
      <c r="AK160" t="s">
        <v>88</v>
      </c>
      <c r="AL160" t="s">
        <v>88</v>
      </c>
      <c r="AM160" t="s">
        <v>88</v>
      </c>
      <c r="AN160" t="s">
        <v>88</v>
      </c>
      <c r="AO160" t="s">
        <v>88</v>
      </c>
      <c r="AP160" t="s">
        <v>88</v>
      </c>
      <c r="AQ160" t="s">
        <v>88</v>
      </c>
      <c r="AR160" t="s">
        <v>88</v>
      </c>
      <c r="AS160" t="s">
        <v>88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471</v>
      </c>
      <c r="B161" t="s">
        <v>80</v>
      </c>
      <c r="C161" t="s">
        <v>469</v>
      </c>
      <c r="D161" t="s">
        <v>82</v>
      </c>
      <c r="E161" s="2" t="str">
        <f>HYPERLINK("capsilon://?command=openfolder&amp;siteaddress=FAM.docvelocity-na8.net&amp;folderid=FX31C8E895-2F4C-8BF1-0798-DAD85F7E2852","FX22011760")</f>
        <v>FX22011760</v>
      </c>
      <c r="F161" t="s">
        <v>19</v>
      </c>
      <c r="G161" t="s">
        <v>19</v>
      </c>
      <c r="H161" t="s">
        <v>83</v>
      </c>
      <c r="I161" t="s">
        <v>472</v>
      </c>
      <c r="J161">
        <v>0</v>
      </c>
      <c r="K161" t="s">
        <v>85</v>
      </c>
      <c r="L161" t="s">
        <v>86</v>
      </c>
      <c r="M161" t="s">
        <v>87</v>
      </c>
      <c r="N161">
        <v>2</v>
      </c>
      <c r="O161" s="1">
        <v>44621.679965277777</v>
      </c>
      <c r="P161" s="1">
        <v>44621.733206018522</v>
      </c>
      <c r="Q161">
        <v>4099</v>
      </c>
      <c r="R161">
        <v>501</v>
      </c>
      <c r="S161" t="b">
        <v>0</v>
      </c>
      <c r="T161" t="s">
        <v>88</v>
      </c>
      <c r="U161" t="b">
        <v>0</v>
      </c>
      <c r="V161" t="s">
        <v>102</v>
      </c>
      <c r="W161" s="1">
        <v>44621.684733796297</v>
      </c>
      <c r="X161">
        <v>390</v>
      </c>
      <c r="Y161">
        <v>21</v>
      </c>
      <c r="Z161">
        <v>0</v>
      </c>
      <c r="AA161">
        <v>21</v>
      </c>
      <c r="AB161">
        <v>0</v>
      </c>
      <c r="AC161">
        <v>15</v>
      </c>
      <c r="AD161">
        <v>-21</v>
      </c>
      <c r="AE161">
        <v>0</v>
      </c>
      <c r="AF161">
        <v>0</v>
      </c>
      <c r="AG161">
        <v>0</v>
      </c>
      <c r="AH161" t="s">
        <v>103</v>
      </c>
      <c r="AI161" s="1">
        <v>44621.733206018522</v>
      </c>
      <c r="AJ161">
        <v>50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-21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473</v>
      </c>
      <c r="B162" t="s">
        <v>80</v>
      </c>
      <c r="C162" t="s">
        <v>469</v>
      </c>
      <c r="D162" t="s">
        <v>82</v>
      </c>
      <c r="E162" s="2" t="str">
        <f>HYPERLINK("capsilon://?command=openfolder&amp;siteaddress=FAM.docvelocity-na8.net&amp;folderid=FX31C8E895-2F4C-8BF1-0798-DAD85F7E2852","FX22011760")</f>
        <v>FX22011760</v>
      </c>
      <c r="F162" t="s">
        <v>19</v>
      </c>
      <c r="G162" t="s">
        <v>19</v>
      </c>
      <c r="H162" t="s">
        <v>83</v>
      </c>
      <c r="I162" t="s">
        <v>470</v>
      </c>
      <c r="J162">
        <v>0</v>
      </c>
      <c r="K162" t="s">
        <v>85</v>
      </c>
      <c r="L162" t="s">
        <v>86</v>
      </c>
      <c r="M162" t="s">
        <v>87</v>
      </c>
      <c r="N162">
        <v>2</v>
      </c>
      <c r="O162" s="1">
        <v>44621.714722222219</v>
      </c>
      <c r="P162" s="1">
        <v>44621.732476851852</v>
      </c>
      <c r="Q162">
        <v>1001</v>
      </c>
      <c r="R162">
        <v>533</v>
      </c>
      <c r="S162" t="b">
        <v>0</v>
      </c>
      <c r="T162" t="s">
        <v>88</v>
      </c>
      <c r="U162" t="b">
        <v>1</v>
      </c>
      <c r="V162" t="s">
        <v>94</v>
      </c>
      <c r="W162" s="1">
        <v>44621.718113425923</v>
      </c>
      <c r="X162">
        <v>287</v>
      </c>
      <c r="Y162">
        <v>21</v>
      </c>
      <c r="Z162">
        <v>0</v>
      </c>
      <c r="AA162">
        <v>21</v>
      </c>
      <c r="AB162">
        <v>0</v>
      </c>
      <c r="AC162">
        <v>16</v>
      </c>
      <c r="AD162">
        <v>-21</v>
      </c>
      <c r="AE162">
        <v>0</v>
      </c>
      <c r="AF162">
        <v>0</v>
      </c>
      <c r="AG162">
        <v>0</v>
      </c>
      <c r="AH162" t="s">
        <v>103</v>
      </c>
      <c r="AI162" s="1">
        <v>44621.732476851852</v>
      </c>
      <c r="AJ162">
        <v>246</v>
      </c>
      <c r="AK162">
        <v>4</v>
      </c>
      <c r="AL162">
        <v>0</v>
      </c>
      <c r="AM162">
        <v>4</v>
      </c>
      <c r="AN162">
        <v>0</v>
      </c>
      <c r="AO162">
        <v>3</v>
      </c>
      <c r="AP162">
        <v>-25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474</v>
      </c>
      <c r="B163" t="s">
        <v>80</v>
      </c>
      <c r="C163" t="s">
        <v>475</v>
      </c>
      <c r="D163" t="s">
        <v>82</v>
      </c>
      <c r="E163" s="2" t="str">
        <f>HYPERLINK("capsilon://?command=openfolder&amp;siteaddress=FAM.docvelocity-na8.net&amp;folderid=FX108CED81-4216-0A98-E3DC-873DFFD39FEC","FX22026467")</f>
        <v>FX22026467</v>
      </c>
      <c r="F163" t="s">
        <v>19</v>
      </c>
      <c r="G163" t="s">
        <v>19</v>
      </c>
      <c r="H163" t="s">
        <v>83</v>
      </c>
      <c r="I163" t="s">
        <v>476</v>
      </c>
      <c r="J163">
        <v>0</v>
      </c>
      <c r="K163" t="s">
        <v>85</v>
      </c>
      <c r="L163" t="s">
        <v>86</v>
      </c>
      <c r="M163" t="s">
        <v>87</v>
      </c>
      <c r="N163">
        <v>2</v>
      </c>
      <c r="O163" s="1">
        <v>44621.724930555552</v>
      </c>
      <c r="P163" s="1">
        <v>44621.735150462962</v>
      </c>
      <c r="Q163">
        <v>533</v>
      </c>
      <c r="R163">
        <v>350</v>
      </c>
      <c r="S163" t="b">
        <v>0</v>
      </c>
      <c r="T163" t="s">
        <v>88</v>
      </c>
      <c r="U163" t="b">
        <v>0</v>
      </c>
      <c r="V163" t="s">
        <v>149</v>
      </c>
      <c r="W163" s="1">
        <v>44621.728622685187</v>
      </c>
      <c r="X163">
        <v>183</v>
      </c>
      <c r="Y163">
        <v>9</v>
      </c>
      <c r="Z163">
        <v>0</v>
      </c>
      <c r="AA163">
        <v>9</v>
      </c>
      <c r="AB163">
        <v>0</v>
      </c>
      <c r="AC163">
        <v>2</v>
      </c>
      <c r="AD163">
        <v>-9</v>
      </c>
      <c r="AE163">
        <v>0</v>
      </c>
      <c r="AF163">
        <v>0</v>
      </c>
      <c r="AG163">
        <v>0</v>
      </c>
      <c r="AH163" t="s">
        <v>103</v>
      </c>
      <c r="AI163" s="1">
        <v>44621.735150462962</v>
      </c>
      <c r="AJ163">
        <v>167</v>
      </c>
      <c r="AK163">
        <v>2</v>
      </c>
      <c r="AL163">
        <v>0</v>
      </c>
      <c r="AM163">
        <v>2</v>
      </c>
      <c r="AN163">
        <v>0</v>
      </c>
      <c r="AO163">
        <v>1</v>
      </c>
      <c r="AP163">
        <v>-11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477</v>
      </c>
      <c r="B164" t="s">
        <v>80</v>
      </c>
      <c r="C164" t="s">
        <v>478</v>
      </c>
      <c r="D164" t="s">
        <v>82</v>
      </c>
      <c r="E164" s="2" t="str">
        <f>HYPERLINK("capsilon://?command=openfolder&amp;siteaddress=FAM.docvelocity-na8.net&amp;folderid=FX729A4D6F-BA9D-5B26-476A-6B690C69B2A1","FX220113367")</f>
        <v>FX220113367</v>
      </c>
      <c r="F164" t="s">
        <v>19</v>
      </c>
      <c r="G164" t="s">
        <v>19</v>
      </c>
      <c r="H164" t="s">
        <v>83</v>
      </c>
      <c r="I164" t="s">
        <v>479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44621.729548611111</v>
      </c>
      <c r="P164" s="1">
        <v>44621.735312500001</v>
      </c>
      <c r="Q164">
        <v>370</v>
      </c>
      <c r="R164">
        <v>128</v>
      </c>
      <c r="S164" t="b">
        <v>0</v>
      </c>
      <c r="T164" t="s">
        <v>88</v>
      </c>
      <c r="U164" t="b">
        <v>0</v>
      </c>
      <c r="V164" t="s">
        <v>114</v>
      </c>
      <c r="W164" s="1">
        <v>44621.734837962962</v>
      </c>
      <c r="X164">
        <v>115</v>
      </c>
      <c r="Y164">
        <v>0</v>
      </c>
      <c r="Z164">
        <v>0</v>
      </c>
      <c r="AA164">
        <v>0</v>
      </c>
      <c r="AB164">
        <v>9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103</v>
      </c>
      <c r="AI164" s="1">
        <v>44621.735312500001</v>
      </c>
      <c r="AJ164">
        <v>13</v>
      </c>
      <c r="AK164">
        <v>0</v>
      </c>
      <c r="AL164">
        <v>0</v>
      </c>
      <c r="AM164">
        <v>0</v>
      </c>
      <c r="AN164">
        <v>9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480</v>
      </c>
      <c r="B165" t="s">
        <v>80</v>
      </c>
      <c r="C165" t="s">
        <v>481</v>
      </c>
      <c r="D165" t="s">
        <v>82</v>
      </c>
      <c r="E165" s="2" t="str">
        <f>HYPERLINK("capsilon://?command=openfolder&amp;siteaddress=FAM.docvelocity-na8.net&amp;folderid=FXFBA9B77C-87CC-5EA8-742B-82AFF8ABCBD4","FX22027926")</f>
        <v>FX22027926</v>
      </c>
      <c r="F165" t="s">
        <v>19</v>
      </c>
      <c r="G165" t="s">
        <v>19</v>
      </c>
      <c r="H165" t="s">
        <v>83</v>
      </c>
      <c r="I165" t="s">
        <v>482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44621.772291666668</v>
      </c>
      <c r="P165" s="1">
        <v>44621.784143518518</v>
      </c>
      <c r="Q165">
        <v>841</v>
      </c>
      <c r="R165">
        <v>183</v>
      </c>
      <c r="S165" t="b">
        <v>0</v>
      </c>
      <c r="T165" t="s">
        <v>88</v>
      </c>
      <c r="U165" t="b">
        <v>0</v>
      </c>
      <c r="V165" t="s">
        <v>102</v>
      </c>
      <c r="W165" s="1">
        <v>44621.77516203704</v>
      </c>
      <c r="X165">
        <v>137</v>
      </c>
      <c r="Y165">
        <v>9</v>
      </c>
      <c r="Z165">
        <v>0</v>
      </c>
      <c r="AA165">
        <v>9</v>
      </c>
      <c r="AB165">
        <v>0</v>
      </c>
      <c r="AC165">
        <v>3</v>
      </c>
      <c r="AD165">
        <v>-9</v>
      </c>
      <c r="AE165">
        <v>0</v>
      </c>
      <c r="AF165">
        <v>0</v>
      </c>
      <c r="AG165">
        <v>0</v>
      </c>
      <c r="AH165" t="s">
        <v>103</v>
      </c>
      <c r="AI165" s="1">
        <v>44621.784143518518</v>
      </c>
      <c r="AJ165">
        <v>46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-9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483</v>
      </c>
      <c r="B166" t="s">
        <v>80</v>
      </c>
      <c r="C166" t="s">
        <v>484</v>
      </c>
      <c r="D166" t="s">
        <v>82</v>
      </c>
      <c r="E166" s="2" t="str">
        <f>HYPERLINK("capsilon://?command=openfolder&amp;siteaddress=FAM.docvelocity-na8.net&amp;folderid=FXA62C462F-D208-4BCE-D0AB-096FB3D26A70","FX211113493")</f>
        <v>FX211113493</v>
      </c>
      <c r="F166" t="s">
        <v>19</v>
      </c>
      <c r="G166" t="s">
        <v>19</v>
      </c>
      <c r="H166" t="s">
        <v>83</v>
      </c>
      <c r="I166" t="s">
        <v>485</v>
      </c>
      <c r="J166">
        <v>0</v>
      </c>
      <c r="K166" t="s">
        <v>85</v>
      </c>
      <c r="L166" t="s">
        <v>86</v>
      </c>
      <c r="M166" t="s">
        <v>87</v>
      </c>
      <c r="N166">
        <v>1</v>
      </c>
      <c r="O166" s="1">
        <v>44621.774282407408</v>
      </c>
      <c r="P166" s="1">
        <v>44621.788368055553</v>
      </c>
      <c r="Q166">
        <v>915</v>
      </c>
      <c r="R166">
        <v>302</v>
      </c>
      <c r="S166" t="b">
        <v>0</v>
      </c>
      <c r="T166" t="s">
        <v>88</v>
      </c>
      <c r="U166" t="b">
        <v>0</v>
      </c>
      <c r="V166" t="s">
        <v>143</v>
      </c>
      <c r="W166" s="1">
        <v>44621.788368055553</v>
      </c>
      <c r="X166">
        <v>85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21</v>
      </c>
      <c r="AF166">
        <v>0</v>
      </c>
      <c r="AG166">
        <v>2</v>
      </c>
      <c r="AH166" t="s">
        <v>88</v>
      </c>
      <c r="AI166" t="s">
        <v>88</v>
      </c>
      <c r="AJ166" t="s">
        <v>88</v>
      </c>
      <c r="AK166" t="s">
        <v>88</v>
      </c>
      <c r="AL166" t="s">
        <v>88</v>
      </c>
      <c r="AM166" t="s">
        <v>88</v>
      </c>
      <c r="AN166" t="s">
        <v>88</v>
      </c>
      <c r="AO166" t="s">
        <v>88</v>
      </c>
      <c r="AP166" t="s">
        <v>88</v>
      </c>
      <c r="AQ166" t="s">
        <v>88</v>
      </c>
      <c r="AR166" t="s">
        <v>88</v>
      </c>
      <c r="AS166" t="s">
        <v>88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486</v>
      </c>
      <c r="B167" t="s">
        <v>80</v>
      </c>
      <c r="C167" t="s">
        <v>484</v>
      </c>
      <c r="D167" t="s">
        <v>82</v>
      </c>
      <c r="E167" s="2" t="str">
        <f>HYPERLINK("capsilon://?command=openfolder&amp;siteaddress=FAM.docvelocity-na8.net&amp;folderid=FXA62C462F-D208-4BCE-D0AB-096FB3D26A70","FX211113493")</f>
        <v>FX211113493</v>
      </c>
      <c r="F167" t="s">
        <v>19</v>
      </c>
      <c r="G167" t="s">
        <v>19</v>
      </c>
      <c r="H167" t="s">
        <v>83</v>
      </c>
      <c r="I167" t="s">
        <v>487</v>
      </c>
      <c r="J167">
        <v>0</v>
      </c>
      <c r="K167" t="s">
        <v>85</v>
      </c>
      <c r="L167" t="s">
        <v>86</v>
      </c>
      <c r="M167" t="s">
        <v>87</v>
      </c>
      <c r="N167">
        <v>2</v>
      </c>
      <c r="O167" s="1">
        <v>44621.774421296293</v>
      </c>
      <c r="P167" s="1">
        <v>44621.785902777781</v>
      </c>
      <c r="Q167">
        <v>160</v>
      </c>
      <c r="R167">
        <v>832</v>
      </c>
      <c r="S167" t="b">
        <v>0</v>
      </c>
      <c r="T167" t="s">
        <v>88</v>
      </c>
      <c r="U167" t="b">
        <v>0</v>
      </c>
      <c r="V167" t="s">
        <v>102</v>
      </c>
      <c r="W167" s="1">
        <v>44621.783379629633</v>
      </c>
      <c r="X167">
        <v>681</v>
      </c>
      <c r="Y167">
        <v>105</v>
      </c>
      <c r="Z167">
        <v>0</v>
      </c>
      <c r="AA167">
        <v>105</v>
      </c>
      <c r="AB167">
        <v>0</v>
      </c>
      <c r="AC167">
        <v>31</v>
      </c>
      <c r="AD167">
        <v>-105</v>
      </c>
      <c r="AE167">
        <v>0</v>
      </c>
      <c r="AF167">
        <v>0</v>
      </c>
      <c r="AG167">
        <v>0</v>
      </c>
      <c r="AH167" t="s">
        <v>103</v>
      </c>
      <c r="AI167" s="1">
        <v>44621.785902777781</v>
      </c>
      <c r="AJ167">
        <v>151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-107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488</v>
      </c>
      <c r="B168" t="s">
        <v>80</v>
      </c>
      <c r="C168" t="s">
        <v>489</v>
      </c>
      <c r="D168" t="s">
        <v>82</v>
      </c>
      <c r="E168" s="2" t="str">
        <f>HYPERLINK("capsilon://?command=openfolder&amp;siteaddress=FAM.docvelocity-na8.net&amp;folderid=FX0ABA042F-B0B4-45A4-4C34-5DCD40CC037E","FX22019944")</f>
        <v>FX22019944</v>
      </c>
      <c r="F168" t="s">
        <v>19</v>
      </c>
      <c r="G168" t="s">
        <v>19</v>
      </c>
      <c r="H168" t="s">
        <v>83</v>
      </c>
      <c r="I168" t="s">
        <v>490</v>
      </c>
      <c r="J168">
        <v>0</v>
      </c>
      <c r="K168" t="s">
        <v>85</v>
      </c>
      <c r="L168" t="s">
        <v>86</v>
      </c>
      <c r="M168" t="s">
        <v>87</v>
      </c>
      <c r="N168">
        <v>2</v>
      </c>
      <c r="O168" s="1">
        <v>44621.775289351855</v>
      </c>
      <c r="P168" s="1">
        <v>44621.786678240744</v>
      </c>
      <c r="Q168">
        <v>477</v>
      </c>
      <c r="R168">
        <v>507</v>
      </c>
      <c r="S168" t="b">
        <v>0</v>
      </c>
      <c r="T168" t="s">
        <v>88</v>
      </c>
      <c r="U168" t="b">
        <v>0</v>
      </c>
      <c r="V168" t="s">
        <v>191</v>
      </c>
      <c r="W168" s="1">
        <v>44621.782581018517</v>
      </c>
      <c r="X168">
        <v>352</v>
      </c>
      <c r="Y168">
        <v>38</v>
      </c>
      <c r="Z168">
        <v>0</v>
      </c>
      <c r="AA168">
        <v>38</v>
      </c>
      <c r="AB168">
        <v>0</v>
      </c>
      <c r="AC168">
        <v>8</v>
      </c>
      <c r="AD168">
        <v>-38</v>
      </c>
      <c r="AE168">
        <v>0</v>
      </c>
      <c r="AF168">
        <v>0</v>
      </c>
      <c r="AG168">
        <v>0</v>
      </c>
      <c r="AH168" t="s">
        <v>103</v>
      </c>
      <c r="AI168" s="1">
        <v>44621.786678240744</v>
      </c>
      <c r="AJ168">
        <v>66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-38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491</v>
      </c>
      <c r="B169" t="s">
        <v>80</v>
      </c>
      <c r="C169" t="s">
        <v>484</v>
      </c>
      <c r="D169" t="s">
        <v>82</v>
      </c>
      <c r="E169" s="2" t="str">
        <f>HYPERLINK("capsilon://?command=openfolder&amp;siteaddress=FAM.docvelocity-na8.net&amp;folderid=FXA62C462F-D208-4BCE-D0AB-096FB3D26A70","FX211113493")</f>
        <v>FX211113493</v>
      </c>
      <c r="F169" t="s">
        <v>19</v>
      </c>
      <c r="G169" t="s">
        <v>19</v>
      </c>
      <c r="H169" t="s">
        <v>83</v>
      </c>
      <c r="I169" t="s">
        <v>485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44621.788877314815</v>
      </c>
      <c r="P169" s="1">
        <v>44621.830937500003</v>
      </c>
      <c r="Q169">
        <v>2986</v>
      </c>
      <c r="R169">
        <v>648</v>
      </c>
      <c r="S169" t="b">
        <v>0</v>
      </c>
      <c r="T169" t="s">
        <v>88</v>
      </c>
      <c r="U169" t="b">
        <v>1</v>
      </c>
      <c r="V169" t="s">
        <v>130</v>
      </c>
      <c r="W169" s="1">
        <v>44621.794999999998</v>
      </c>
      <c r="X169">
        <v>528</v>
      </c>
      <c r="Y169">
        <v>42</v>
      </c>
      <c r="Z169">
        <v>0</v>
      </c>
      <c r="AA169">
        <v>42</v>
      </c>
      <c r="AB169">
        <v>0</v>
      </c>
      <c r="AC169">
        <v>25</v>
      </c>
      <c r="AD169">
        <v>-42</v>
      </c>
      <c r="AE169">
        <v>0</v>
      </c>
      <c r="AF169">
        <v>0</v>
      </c>
      <c r="AG169">
        <v>0</v>
      </c>
      <c r="AH169" t="s">
        <v>103</v>
      </c>
      <c r="AI169" s="1">
        <v>44621.830937500003</v>
      </c>
      <c r="AJ169">
        <v>120</v>
      </c>
      <c r="AK169">
        <v>2</v>
      </c>
      <c r="AL169">
        <v>0</v>
      </c>
      <c r="AM169">
        <v>2</v>
      </c>
      <c r="AN169">
        <v>0</v>
      </c>
      <c r="AO169">
        <v>1</v>
      </c>
      <c r="AP169">
        <v>-44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492</v>
      </c>
      <c r="B170" t="s">
        <v>80</v>
      </c>
      <c r="C170" t="s">
        <v>493</v>
      </c>
      <c r="D170" t="s">
        <v>82</v>
      </c>
      <c r="E170" s="2" t="str">
        <f>HYPERLINK("capsilon://?command=openfolder&amp;siteaddress=FAM.docvelocity-na8.net&amp;folderid=FX2A4026FE-82BB-CAC4-C4F9-4C5D2EBBDFE6","FX211212290")</f>
        <v>FX211212290</v>
      </c>
      <c r="F170" t="s">
        <v>19</v>
      </c>
      <c r="G170" t="s">
        <v>19</v>
      </c>
      <c r="H170" t="s">
        <v>83</v>
      </c>
      <c r="I170" t="s">
        <v>494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44621.05809027778</v>
      </c>
      <c r="P170" s="1">
        <v>44621.491967592592</v>
      </c>
      <c r="Q170">
        <v>36809</v>
      </c>
      <c r="R170">
        <v>678</v>
      </c>
      <c r="S170" t="b">
        <v>0</v>
      </c>
      <c r="T170" t="s">
        <v>88</v>
      </c>
      <c r="U170" t="b">
        <v>0</v>
      </c>
      <c r="V170" t="s">
        <v>94</v>
      </c>
      <c r="W170" s="1">
        <v>44621.196840277778</v>
      </c>
      <c r="X170">
        <v>537</v>
      </c>
      <c r="Y170">
        <v>47</v>
      </c>
      <c r="Z170">
        <v>0</v>
      </c>
      <c r="AA170">
        <v>47</v>
      </c>
      <c r="AB170">
        <v>0</v>
      </c>
      <c r="AC170">
        <v>15</v>
      </c>
      <c r="AD170">
        <v>-47</v>
      </c>
      <c r="AE170">
        <v>0</v>
      </c>
      <c r="AF170">
        <v>0</v>
      </c>
      <c r="AG170">
        <v>0</v>
      </c>
      <c r="AH170" t="s">
        <v>107</v>
      </c>
      <c r="AI170" s="1">
        <v>44621.491967592592</v>
      </c>
      <c r="AJ170">
        <v>141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-47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495</v>
      </c>
      <c r="B171" t="s">
        <v>80</v>
      </c>
      <c r="C171" t="s">
        <v>217</v>
      </c>
      <c r="D171" t="s">
        <v>82</v>
      </c>
      <c r="E171" s="2" t="str">
        <f>HYPERLINK("capsilon://?command=openfolder&amp;siteaddress=FAM.docvelocity-na8.net&amp;folderid=FX5AE5E742-3B74-068F-C732-32217D9AB407","FX21129612")</f>
        <v>FX21129612</v>
      </c>
      <c r="F171" t="s">
        <v>19</v>
      </c>
      <c r="G171" t="s">
        <v>19</v>
      </c>
      <c r="H171" t="s">
        <v>83</v>
      </c>
      <c r="I171" t="s">
        <v>496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44621.092083333337</v>
      </c>
      <c r="P171" s="1">
        <v>44621.496574074074</v>
      </c>
      <c r="Q171">
        <v>33707</v>
      </c>
      <c r="R171">
        <v>1241</v>
      </c>
      <c r="S171" t="b">
        <v>0</v>
      </c>
      <c r="T171" t="s">
        <v>88</v>
      </c>
      <c r="U171" t="b">
        <v>0</v>
      </c>
      <c r="V171" t="s">
        <v>276</v>
      </c>
      <c r="W171" s="1">
        <v>44621.199224537035</v>
      </c>
      <c r="X171">
        <v>716</v>
      </c>
      <c r="Y171">
        <v>52</v>
      </c>
      <c r="Z171">
        <v>0</v>
      </c>
      <c r="AA171">
        <v>52</v>
      </c>
      <c r="AB171">
        <v>0</v>
      </c>
      <c r="AC171">
        <v>8</v>
      </c>
      <c r="AD171">
        <v>-52</v>
      </c>
      <c r="AE171">
        <v>0</v>
      </c>
      <c r="AF171">
        <v>0</v>
      </c>
      <c r="AG171">
        <v>0</v>
      </c>
      <c r="AH171" t="s">
        <v>98</v>
      </c>
      <c r="AI171" s="1">
        <v>44621.496574074074</v>
      </c>
      <c r="AJ171">
        <v>525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-52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497</v>
      </c>
      <c r="B172" t="s">
        <v>80</v>
      </c>
      <c r="C172" t="s">
        <v>217</v>
      </c>
      <c r="D172" t="s">
        <v>82</v>
      </c>
      <c r="E172" s="2" t="str">
        <f>HYPERLINK("capsilon://?command=openfolder&amp;siteaddress=FAM.docvelocity-na8.net&amp;folderid=FX5AE5E742-3B74-068F-C732-32217D9AB407","FX21129612")</f>
        <v>FX21129612</v>
      </c>
      <c r="F172" t="s">
        <v>19</v>
      </c>
      <c r="G172" t="s">
        <v>19</v>
      </c>
      <c r="H172" t="s">
        <v>83</v>
      </c>
      <c r="I172" t="s">
        <v>498</v>
      </c>
      <c r="J172">
        <v>0</v>
      </c>
      <c r="K172" t="s">
        <v>85</v>
      </c>
      <c r="L172" t="s">
        <v>86</v>
      </c>
      <c r="M172" t="s">
        <v>87</v>
      </c>
      <c r="N172">
        <v>2</v>
      </c>
      <c r="O172" s="1">
        <v>44621.092291666668</v>
      </c>
      <c r="P172" s="1">
        <v>44621.509756944448</v>
      </c>
      <c r="Q172">
        <v>34238</v>
      </c>
      <c r="R172">
        <v>1831</v>
      </c>
      <c r="S172" t="b">
        <v>0</v>
      </c>
      <c r="T172" t="s">
        <v>88</v>
      </c>
      <c r="U172" t="b">
        <v>0</v>
      </c>
      <c r="V172" t="s">
        <v>111</v>
      </c>
      <c r="W172" s="1">
        <v>44621.203969907408</v>
      </c>
      <c r="X172">
        <v>1006</v>
      </c>
      <c r="Y172">
        <v>42</v>
      </c>
      <c r="Z172">
        <v>0</v>
      </c>
      <c r="AA172">
        <v>42</v>
      </c>
      <c r="AB172">
        <v>0</v>
      </c>
      <c r="AC172">
        <v>33</v>
      </c>
      <c r="AD172">
        <v>-42</v>
      </c>
      <c r="AE172">
        <v>0</v>
      </c>
      <c r="AF172">
        <v>0</v>
      </c>
      <c r="AG172">
        <v>0</v>
      </c>
      <c r="AH172" t="s">
        <v>98</v>
      </c>
      <c r="AI172" s="1">
        <v>44621.509756944448</v>
      </c>
      <c r="AJ172">
        <v>805</v>
      </c>
      <c r="AK172">
        <v>6</v>
      </c>
      <c r="AL172">
        <v>0</v>
      </c>
      <c r="AM172">
        <v>6</v>
      </c>
      <c r="AN172">
        <v>0</v>
      </c>
      <c r="AO172">
        <v>6</v>
      </c>
      <c r="AP172">
        <v>-48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499</v>
      </c>
      <c r="B173" t="s">
        <v>80</v>
      </c>
      <c r="C173" t="s">
        <v>500</v>
      </c>
      <c r="D173" t="s">
        <v>82</v>
      </c>
      <c r="E173" s="2" t="str">
        <f>HYPERLINK("capsilon://?command=openfolder&amp;siteaddress=FAM.docvelocity-na8.net&amp;folderid=FXD12B136E-AC25-F550-06DD-F60178B71830","FX22028893")</f>
        <v>FX22028893</v>
      </c>
      <c r="F173" t="s">
        <v>19</v>
      </c>
      <c r="G173" t="s">
        <v>19</v>
      </c>
      <c r="H173" t="s">
        <v>83</v>
      </c>
      <c r="I173" t="s">
        <v>501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44621.864062499997</v>
      </c>
      <c r="P173" s="1">
        <v>44622.215879629628</v>
      </c>
      <c r="Q173">
        <v>28924</v>
      </c>
      <c r="R173">
        <v>1473</v>
      </c>
      <c r="S173" t="b">
        <v>0</v>
      </c>
      <c r="T173" t="s">
        <v>88</v>
      </c>
      <c r="U173" t="b">
        <v>0</v>
      </c>
      <c r="V173" t="s">
        <v>149</v>
      </c>
      <c r="W173" s="1">
        <v>44621.94226851852</v>
      </c>
      <c r="X173">
        <v>924</v>
      </c>
      <c r="Y173">
        <v>63</v>
      </c>
      <c r="Z173">
        <v>0</v>
      </c>
      <c r="AA173">
        <v>63</v>
      </c>
      <c r="AB173">
        <v>0</v>
      </c>
      <c r="AC173">
        <v>17</v>
      </c>
      <c r="AD173">
        <v>-63</v>
      </c>
      <c r="AE173">
        <v>0</v>
      </c>
      <c r="AF173">
        <v>0</v>
      </c>
      <c r="AG173">
        <v>0</v>
      </c>
      <c r="AH173" t="s">
        <v>464</v>
      </c>
      <c r="AI173" s="1">
        <v>44622.215879629628</v>
      </c>
      <c r="AJ173">
        <v>522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-64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502</v>
      </c>
      <c r="B174" t="s">
        <v>80</v>
      </c>
      <c r="C174" t="s">
        <v>503</v>
      </c>
      <c r="D174" t="s">
        <v>82</v>
      </c>
      <c r="E174" s="2" t="str">
        <f>HYPERLINK("capsilon://?command=openfolder&amp;siteaddress=FAM.docvelocity-na8.net&amp;folderid=FXA79E27A2-0CA7-F87F-34A7-73C6127A60AD","FX22027098")</f>
        <v>FX22027098</v>
      </c>
      <c r="F174" t="s">
        <v>19</v>
      </c>
      <c r="G174" t="s">
        <v>19</v>
      </c>
      <c r="H174" t="s">
        <v>83</v>
      </c>
      <c r="I174" t="s">
        <v>504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44621.88863425926</v>
      </c>
      <c r="P174" s="1">
        <v>44622.2184375</v>
      </c>
      <c r="Q174">
        <v>27590</v>
      </c>
      <c r="R174">
        <v>905</v>
      </c>
      <c r="S174" t="b">
        <v>0</v>
      </c>
      <c r="T174" t="s">
        <v>88</v>
      </c>
      <c r="U174" t="b">
        <v>0</v>
      </c>
      <c r="V174" t="s">
        <v>149</v>
      </c>
      <c r="W174" s="1">
        <v>44621.950208333335</v>
      </c>
      <c r="X174">
        <v>685</v>
      </c>
      <c r="Y174">
        <v>21</v>
      </c>
      <c r="Z174">
        <v>0</v>
      </c>
      <c r="AA174">
        <v>21</v>
      </c>
      <c r="AB174">
        <v>0</v>
      </c>
      <c r="AC174">
        <v>7</v>
      </c>
      <c r="AD174">
        <v>-21</v>
      </c>
      <c r="AE174">
        <v>0</v>
      </c>
      <c r="AF174">
        <v>0</v>
      </c>
      <c r="AG174">
        <v>0</v>
      </c>
      <c r="AH174" t="s">
        <v>464</v>
      </c>
      <c r="AI174" s="1">
        <v>44622.2184375</v>
      </c>
      <c r="AJ174">
        <v>220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-21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505</v>
      </c>
      <c r="B175" t="s">
        <v>80</v>
      </c>
      <c r="C175" t="s">
        <v>503</v>
      </c>
      <c r="D175" t="s">
        <v>82</v>
      </c>
      <c r="E175" s="2" t="str">
        <f>HYPERLINK("capsilon://?command=openfolder&amp;siteaddress=FAM.docvelocity-na8.net&amp;folderid=FXA79E27A2-0CA7-F87F-34A7-73C6127A60AD","FX22027098")</f>
        <v>FX22027098</v>
      </c>
      <c r="F175" t="s">
        <v>19</v>
      </c>
      <c r="G175" t="s">
        <v>19</v>
      </c>
      <c r="H175" t="s">
        <v>83</v>
      </c>
      <c r="I175" t="s">
        <v>506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44621.889918981484</v>
      </c>
      <c r="P175" s="1">
        <v>44622.224907407406</v>
      </c>
      <c r="Q175">
        <v>27345</v>
      </c>
      <c r="R175">
        <v>1598</v>
      </c>
      <c r="S175" t="b">
        <v>0</v>
      </c>
      <c r="T175" t="s">
        <v>88</v>
      </c>
      <c r="U175" t="b">
        <v>0</v>
      </c>
      <c r="V175" t="s">
        <v>149</v>
      </c>
      <c r="W175" s="1">
        <v>44621.962256944447</v>
      </c>
      <c r="X175">
        <v>1040</v>
      </c>
      <c r="Y175">
        <v>66</v>
      </c>
      <c r="Z175">
        <v>0</v>
      </c>
      <c r="AA175">
        <v>66</v>
      </c>
      <c r="AB175">
        <v>0</v>
      </c>
      <c r="AC175">
        <v>11</v>
      </c>
      <c r="AD175">
        <v>-66</v>
      </c>
      <c r="AE175">
        <v>0</v>
      </c>
      <c r="AF175">
        <v>0</v>
      </c>
      <c r="AG175">
        <v>0</v>
      </c>
      <c r="AH175" t="s">
        <v>464</v>
      </c>
      <c r="AI175" s="1">
        <v>44622.224907407406</v>
      </c>
      <c r="AJ175">
        <v>558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-68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507</v>
      </c>
      <c r="B176" t="s">
        <v>80</v>
      </c>
      <c r="C176" t="s">
        <v>508</v>
      </c>
      <c r="D176" t="s">
        <v>82</v>
      </c>
      <c r="E176" s="2" t="str">
        <f>HYPERLINK("capsilon://?command=openfolder&amp;siteaddress=FAM.docvelocity-na8.net&amp;folderid=FX914168FF-F14E-6999-5F48-117E22A24F47","FX22024481")</f>
        <v>FX22024481</v>
      </c>
      <c r="F176" t="s">
        <v>19</v>
      </c>
      <c r="G176" t="s">
        <v>19</v>
      </c>
      <c r="H176" t="s">
        <v>83</v>
      </c>
      <c r="I176" t="s">
        <v>509</v>
      </c>
      <c r="J176">
        <v>0</v>
      </c>
      <c r="K176" t="s">
        <v>85</v>
      </c>
      <c r="L176" t="s">
        <v>86</v>
      </c>
      <c r="M176" t="s">
        <v>87</v>
      </c>
      <c r="N176">
        <v>2</v>
      </c>
      <c r="O176" s="1">
        <v>44621.890763888892</v>
      </c>
      <c r="P176" s="1">
        <v>44622.225717592592</v>
      </c>
      <c r="Q176">
        <v>28590</v>
      </c>
      <c r="R176">
        <v>350</v>
      </c>
      <c r="S176" t="b">
        <v>0</v>
      </c>
      <c r="T176" t="s">
        <v>88</v>
      </c>
      <c r="U176" t="b">
        <v>0</v>
      </c>
      <c r="V176" t="s">
        <v>149</v>
      </c>
      <c r="W176" s="1">
        <v>44621.965509259258</v>
      </c>
      <c r="X176">
        <v>281</v>
      </c>
      <c r="Y176">
        <v>9</v>
      </c>
      <c r="Z176">
        <v>0</v>
      </c>
      <c r="AA176">
        <v>9</v>
      </c>
      <c r="AB176">
        <v>0</v>
      </c>
      <c r="AC176">
        <v>3</v>
      </c>
      <c r="AD176">
        <v>-9</v>
      </c>
      <c r="AE176">
        <v>0</v>
      </c>
      <c r="AF176">
        <v>0</v>
      </c>
      <c r="AG176">
        <v>0</v>
      </c>
      <c r="AH176" t="s">
        <v>464</v>
      </c>
      <c r="AI176" s="1">
        <v>44622.225717592592</v>
      </c>
      <c r="AJ176">
        <v>69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-9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510</v>
      </c>
      <c r="B177" t="s">
        <v>80</v>
      </c>
      <c r="C177" t="s">
        <v>511</v>
      </c>
      <c r="D177" t="s">
        <v>82</v>
      </c>
      <c r="E177" s="2" t="str">
        <f>HYPERLINK("capsilon://?command=openfolder&amp;siteaddress=FAM.docvelocity-na8.net&amp;folderid=FX9283B043-E4C8-8697-08CE-96E4207F6681","FX220211434")</f>
        <v>FX220211434</v>
      </c>
      <c r="F177" t="s">
        <v>19</v>
      </c>
      <c r="G177" t="s">
        <v>19</v>
      </c>
      <c r="H177" t="s">
        <v>83</v>
      </c>
      <c r="I177" t="s">
        <v>512</v>
      </c>
      <c r="J177">
        <v>0</v>
      </c>
      <c r="K177" t="s">
        <v>85</v>
      </c>
      <c r="L177" t="s">
        <v>86</v>
      </c>
      <c r="M177" t="s">
        <v>87</v>
      </c>
      <c r="N177">
        <v>2</v>
      </c>
      <c r="O177" s="1">
        <v>44621.222083333334</v>
      </c>
      <c r="P177" s="1">
        <v>44621.297858796293</v>
      </c>
      <c r="Q177">
        <v>5369</v>
      </c>
      <c r="R177">
        <v>1178</v>
      </c>
      <c r="S177" t="b">
        <v>0</v>
      </c>
      <c r="T177" t="s">
        <v>88</v>
      </c>
      <c r="U177" t="b">
        <v>1</v>
      </c>
      <c r="V177" t="s">
        <v>289</v>
      </c>
      <c r="W177" s="1">
        <v>44621.233842592592</v>
      </c>
      <c r="X177">
        <v>1013</v>
      </c>
      <c r="Y177">
        <v>37</v>
      </c>
      <c r="Z177">
        <v>0</v>
      </c>
      <c r="AA177">
        <v>37</v>
      </c>
      <c r="AB177">
        <v>0</v>
      </c>
      <c r="AC177">
        <v>15</v>
      </c>
      <c r="AD177">
        <v>-37</v>
      </c>
      <c r="AE177">
        <v>0</v>
      </c>
      <c r="AF177">
        <v>0</v>
      </c>
      <c r="AG177">
        <v>0</v>
      </c>
      <c r="AH177" t="s">
        <v>255</v>
      </c>
      <c r="AI177" s="1">
        <v>44621.297858796293</v>
      </c>
      <c r="AJ177">
        <v>165</v>
      </c>
      <c r="AK177">
        <v>1</v>
      </c>
      <c r="AL177">
        <v>0</v>
      </c>
      <c r="AM177">
        <v>1</v>
      </c>
      <c r="AN177">
        <v>0</v>
      </c>
      <c r="AO177">
        <v>0</v>
      </c>
      <c r="AP177">
        <v>-38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513</v>
      </c>
      <c r="B178" t="s">
        <v>80</v>
      </c>
      <c r="C178" t="s">
        <v>514</v>
      </c>
      <c r="D178" t="s">
        <v>82</v>
      </c>
      <c r="E178" s="2" t="str">
        <f>HYPERLINK("capsilon://?command=openfolder&amp;siteaddress=FAM.docvelocity-na8.net&amp;folderid=FXEA6B8CEB-1699-47AD-D608-E368C63EB6D4","FX22028196")</f>
        <v>FX22028196</v>
      </c>
      <c r="F178" t="s">
        <v>19</v>
      </c>
      <c r="G178" t="s">
        <v>19</v>
      </c>
      <c r="H178" t="s">
        <v>83</v>
      </c>
      <c r="I178" t="s">
        <v>515</v>
      </c>
      <c r="J178">
        <v>0</v>
      </c>
      <c r="K178" t="s">
        <v>85</v>
      </c>
      <c r="L178" t="s">
        <v>86</v>
      </c>
      <c r="M178" t="s">
        <v>87</v>
      </c>
      <c r="N178">
        <v>2</v>
      </c>
      <c r="O178" s="1">
        <v>44621.222708333335</v>
      </c>
      <c r="P178" s="1">
        <v>44621.490324074075</v>
      </c>
      <c r="Q178">
        <v>18132</v>
      </c>
      <c r="R178">
        <v>4990</v>
      </c>
      <c r="S178" t="b">
        <v>0</v>
      </c>
      <c r="T178" t="s">
        <v>88</v>
      </c>
      <c r="U178" t="b">
        <v>1</v>
      </c>
      <c r="V178" t="s">
        <v>276</v>
      </c>
      <c r="W178" s="1">
        <v>44621.255300925928</v>
      </c>
      <c r="X178">
        <v>2802</v>
      </c>
      <c r="Y178">
        <v>317</v>
      </c>
      <c r="Z178">
        <v>0</v>
      </c>
      <c r="AA178">
        <v>317</v>
      </c>
      <c r="AB178">
        <v>0</v>
      </c>
      <c r="AC178">
        <v>257</v>
      </c>
      <c r="AD178">
        <v>-317</v>
      </c>
      <c r="AE178">
        <v>0</v>
      </c>
      <c r="AF178">
        <v>0</v>
      </c>
      <c r="AG178">
        <v>0</v>
      </c>
      <c r="AH178" t="s">
        <v>107</v>
      </c>
      <c r="AI178" s="1">
        <v>44621.490324074075</v>
      </c>
      <c r="AJ178">
        <v>2112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-317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516</v>
      </c>
      <c r="B179" t="s">
        <v>80</v>
      </c>
      <c r="C179" t="s">
        <v>517</v>
      </c>
      <c r="D179" t="s">
        <v>82</v>
      </c>
      <c r="E179" s="2" t="str">
        <f>HYPERLINK("capsilon://?command=openfolder&amp;siteaddress=FAM.docvelocity-na8.net&amp;folderid=FX3574CA80-C87A-A42D-7006-1EF973B7A8D0","FX22024763")</f>
        <v>FX22024763</v>
      </c>
      <c r="F179" t="s">
        <v>19</v>
      </c>
      <c r="G179" t="s">
        <v>19</v>
      </c>
      <c r="H179" t="s">
        <v>83</v>
      </c>
      <c r="I179" t="s">
        <v>518</v>
      </c>
      <c r="J179">
        <v>0</v>
      </c>
      <c r="K179" t="s">
        <v>85</v>
      </c>
      <c r="L179" t="s">
        <v>86</v>
      </c>
      <c r="M179" t="s">
        <v>87</v>
      </c>
      <c r="N179">
        <v>2</v>
      </c>
      <c r="O179" s="1">
        <v>44622.002905092595</v>
      </c>
      <c r="P179" s="1">
        <v>44622.228541666664</v>
      </c>
      <c r="Q179">
        <v>18830</v>
      </c>
      <c r="R179">
        <v>665</v>
      </c>
      <c r="S179" t="b">
        <v>0</v>
      </c>
      <c r="T179" t="s">
        <v>88</v>
      </c>
      <c r="U179" t="b">
        <v>0</v>
      </c>
      <c r="V179" t="s">
        <v>149</v>
      </c>
      <c r="W179" s="1">
        <v>44622.070625</v>
      </c>
      <c r="X179">
        <v>422</v>
      </c>
      <c r="Y179">
        <v>21</v>
      </c>
      <c r="Z179">
        <v>0</v>
      </c>
      <c r="AA179">
        <v>21</v>
      </c>
      <c r="AB179">
        <v>0</v>
      </c>
      <c r="AC179">
        <v>12</v>
      </c>
      <c r="AD179">
        <v>-21</v>
      </c>
      <c r="AE179">
        <v>0</v>
      </c>
      <c r="AF179">
        <v>0</v>
      </c>
      <c r="AG179">
        <v>0</v>
      </c>
      <c r="AH179" t="s">
        <v>464</v>
      </c>
      <c r="AI179" s="1">
        <v>44622.228541666664</v>
      </c>
      <c r="AJ179">
        <v>243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-21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519</v>
      </c>
      <c r="B180" t="s">
        <v>80</v>
      </c>
      <c r="C180" t="s">
        <v>520</v>
      </c>
      <c r="D180" t="s">
        <v>82</v>
      </c>
      <c r="E180" s="2" t="str">
        <f>HYPERLINK("capsilon://?command=openfolder&amp;siteaddress=FAM.docvelocity-na8.net&amp;folderid=FX37DDE947-04BA-3498-0D5B-A50F84623EB2","FX22029059")</f>
        <v>FX22029059</v>
      </c>
      <c r="F180" t="s">
        <v>19</v>
      </c>
      <c r="G180" t="s">
        <v>19</v>
      </c>
      <c r="H180" t="s">
        <v>83</v>
      </c>
      <c r="I180" t="s">
        <v>521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44622.035474537035</v>
      </c>
      <c r="P180" s="1">
        <v>44622.23165509259</v>
      </c>
      <c r="Q180">
        <v>16222</v>
      </c>
      <c r="R180">
        <v>728</v>
      </c>
      <c r="S180" t="b">
        <v>0</v>
      </c>
      <c r="T180" t="s">
        <v>88</v>
      </c>
      <c r="U180" t="b">
        <v>0</v>
      </c>
      <c r="V180" t="s">
        <v>237</v>
      </c>
      <c r="W180" s="1">
        <v>44622.071099537039</v>
      </c>
      <c r="X180">
        <v>426</v>
      </c>
      <c r="Y180">
        <v>74</v>
      </c>
      <c r="Z180">
        <v>0</v>
      </c>
      <c r="AA180">
        <v>74</v>
      </c>
      <c r="AB180">
        <v>0</v>
      </c>
      <c r="AC180">
        <v>27</v>
      </c>
      <c r="AD180">
        <v>-74</v>
      </c>
      <c r="AE180">
        <v>0</v>
      </c>
      <c r="AF180">
        <v>0</v>
      </c>
      <c r="AG180">
        <v>0</v>
      </c>
      <c r="AH180" t="s">
        <v>107</v>
      </c>
      <c r="AI180" s="1">
        <v>44622.23165509259</v>
      </c>
      <c r="AJ180">
        <v>302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-74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522</v>
      </c>
      <c r="B181" t="s">
        <v>80</v>
      </c>
      <c r="C181" t="s">
        <v>520</v>
      </c>
      <c r="D181" t="s">
        <v>82</v>
      </c>
      <c r="E181" s="2" t="str">
        <f>HYPERLINK("capsilon://?command=openfolder&amp;siteaddress=FAM.docvelocity-na8.net&amp;folderid=FX37DDE947-04BA-3498-0D5B-A50F84623EB2","FX22029059")</f>
        <v>FX22029059</v>
      </c>
      <c r="F181" t="s">
        <v>19</v>
      </c>
      <c r="G181" t="s">
        <v>19</v>
      </c>
      <c r="H181" t="s">
        <v>83</v>
      </c>
      <c r="I181" t="s">
        <v>523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44622.035682870373</v>
      </c>
      <c r="P181" s="1">
        <v>44622.235300925924</v>
      </c>
      <c r="Q181">
        <v>15929</v>
      </c>
      <c r="R181">
        <v>1318</v>
      </c>
      <c r="S181" t="b">
        <v>0</v>
      </c>
      <c r="T181" t="s">
        <v>88</v>
      </c>
      <c r="U181" t="b">
        <v>0</v>
      </c>
      <c r="V181" t="s">
        <v>149</v>
      </c>
      <c r="W181" s="1">
        <v>44622.079143518517</v>
      </c>
      <c r="X181">
        <v>735</v>
      </c>
      <c r="Y181">
        <v>128</v>
      </c>
      <c r="Z181">
        <v>0</v>
      </c>
      <c r="AA181">
        <v>128</v>
      </c>
      <c r="AB181">
        <v>0</v>
      </c>
      <c r="AC181">
        <v>11</v>
      </c>
      <c r="AD181">
        <v>-128</v>
      </c>
      <c r="AE181">
        <v>0</v>
      </c>
      <c r="AF181">
        <v>0</v>
      </c>
      <c r="AG181">
        <v>0</v>
      </c>
      <c r="AH181" t="s">
        <v>464</v>
      </c>
      <c r="AI181" s="1">
        <v>44622.235300925924</v>
      </c>
      <c r="AJ181">
        <v>583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-128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524</v>
      </c>
      <c r="B182" t="s">
        <v>80</v>
      </c>
      <c r="C182" t="s">
        <v>525</v>
      </c>
      <c r="D182" t="s">
        <v>82</v>
      </c>
      <c r="E182" s="2" t="str">
        <f>HYPERLINK("capsilon://?command=openfolder&amp;siteaddress=FAM.docvelocity-na8.net&amp;folderid=FX565411C4-6659-9F4E-6C6B-3D1848750F95","FX22027087")</f>
        <v>FX22027087</v>
      </c>
      <c r="F182" t="s">
        <v>19</v>
      </c>
      <c r="G182" t="s">
        <v>19</v>
      </c>
      <c r="H182" t="s">
        <v>83</v>
      </c>
      <c r="I182" t="s">
        <v>526</v>
      </c>
      <c r="J182">
        <v>0</v>
      </c>
      <c r="K182" t="s">
        <v>85</v>
      </c>
      <c r="L182" t="s">
        <v>86</v>
      </c>
      <c r="M182" t="s">
        <v>87</v>
      </c>
      <c r="N182">
        <v>2</v>
      </c>
      <c r="O182" s="1">
        <v>44622.386967592596</v>
      </c>
      <c r="P182" s="1">
        <v>44622.446493055555</v>
      </c>
      <c r="Q182">
        <v>4419</v>
      </c>
      <c r="R182">
        <v>724</v>
      </c>
      <c r="S182" t="b">
        <v>0</v>
      </c>
      <c r="T182" t="s">
        <v>88</v>
      </c>
      <c r="U182" t="b">
        <v>0</v>
      </c>
      <c r="V182" t="s">
        <v>94</v>
      </c>
      <c r="W182" s="1">
        <v>44622.395925925928</v>
      </c>
      <c r="X182">
        <v>454</v>
      </c>
      <c r="Y182">
        <v>52</v>
      </c>
      <c r="Z182">
        <v>0</v>
      </c>
      <c r="AA182">
        <v>52</v>
      </c>
      <c r="AB182">
        <v>0</v>
      </c>
      <c r="AC182">
        <v>39</v>
      </c>
      <c r="AD182">
        <v>-52</v>
      </c>
      <c r="AE182">
        <v>0</v>
      </c>
      <c r="AF182">
        <v>0</v>
      </c>
      <c r="AG182">
        <v>0</v>
      </c>
      <c r="AH182" t="s">
        <v>464</v>
      </c>
      <c r="AI182" s="1">
        <v>44622.446493055555</v>
      </c>
      <c r="AJ182">
        <v>263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-52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527</v>
      </c>
      <c r="B183" t="s">
        <v>80</v>
      </c>
      <c r="C183" t="s">
        <v>528</v>
      </c>
      <c r="D183" t="s">
        <v>82</v>
      </c>
      <c r="E183" s="2" t="str">
        <f>HYPERLINK("capsilon://?command=openfolder&amp;siteaddress=FAM.docvelocity-na8.net&amp;folderid=FXE0CCF55D-677C-49C1-A431-32DD41CE5E64","FX22026768")</f>
        <v>FX22026768</v>
      </c>
      <c r="F183" t="s">
        <v>19</v>
      </c>
      <c r="G183" t="s">
        <v>19</v>
      </c>
      <c r="H183" t="s">
        <v>83</v>
      </c>
      <c r="I183" t="s">
        <v>529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44622.404189814813</v>
      </c>
      <c r="P183" s="1">
        <v>44622.448252314818</v>
      </c>
      <c r="Q183">
        <v>3525</v>
      </c>
      <c r="R183">
        <v>282</v>
      </c>
      <c r="S183" t="b">
        <v>0</v>
      </c>
      <c r="T183" t="s">
        <v>88</v>
      </c>
      <c r="U183" t="b">
        <v>0</v>
      </c>
      <c r="V183" t="s">
        <v>130</v>
      </c>
      <c r="W183" s="1">
        <v>44622.407870370371</v>
      </c>
      <c r="X183">
        <v>131</v>
      </c>
      <c r="Y183">
        <v>21</v>
      </c>
      <c r="Z183">
        <v>0</v>
      </c>
      <c r="AA183">
        <v>21</v>
      </c>
      <c r="AB183">
        <v>0</v>
      </c>
      <c r="AC183">
        <v>5</v>
      </c>
      <c r="AD183">
        <v>-21</v>
      </c>
      <c r="AE183">
        <v>0</v>
      </c>
      <c r="AF183">
        <v>0</v>
      </c>
      <c r="AG183">
        <v>0</v>
      </c>
      <c r="AH183" t="s">
        <v>464</v>
      </c>
      <c r="AI183" s="1">
        <v>44622.448252314818</v>
      </c>
      <c r="AJ183">
        <v>151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-22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530</v>
      </c>
      <c r="B184" t="s">
        <v>80</v>
      </c>
      <c r="C184" t="s">
        <v>528</v>
      </c>
      <c r="D184" t="s">
        <v>82</v>
      </c>
      <c r="E184" s="2" t="str">
        <f>HYPERLINK("capsilon://?command=openfolder&amp;siteaddress=FAM.docvelocity-na8.net&amp;folderid=FXE0CCF55D-677C-49C1-A431-32DD41CE5E64","FX22026768")</f>
        <v>FX22026768</v>
      </c>
      <c r="F184" t="s">
        <v>19</v>
      </c>
      <c r="G184" t="s">
        <v>19</v>
      </c>
      <c r="H184" t="s">
        <v>83</v>
      </c>
      <c r="I184" t="s">
        <v>531</v>
      </c>
      <c r="J184">
        <v>0</v>
      </c>
      <c r="K184" t="s">
        <v>85</v>
      </c>
      <c r="L184" t="s">
        <v>86</v>
      </c>
      <c r="M184" t="s">
        <v>87</v>
      </c>
      <c r="N184">
        <v>2</v>
      </c>
      <c r="O184" s="1">
        <v>44622.404861111114</v>
      </c>
      <c r="P184" s="1">
        <v>44622.449953703705</v>
      </c>
      <c r="Q184">
        <v>3580</v>
      </c>
      <c r="R184">
        <v>316</v>
      </c>
      <c r="S184" t="b">
        <v>0</v>
      </c>
      <c r="T184" t="s">
        <v>88</v>
      </c>
      <c r="U184" t="b">
        <v>0</v>
      </c>
      <c r="V184" t="s">
        <v>94</v>
      </c>
      <c r="W184" s="1">
        <v>44622.409432870372</v>
      </c>
      <c r="X184">
        <v>170</v>
      </c>
      <c r="Y184">
        <v>21</v>
      </c>
      <c r="Z184">
        <v>0</v>
      </c>
      <c r="AA184">
        <v>21</v>
      </c>
      <c r="AB184">
        <v>0</v>
      </c>
      <c r="AC184">
        <v>4</v>
      </c>
      <c r="AD184">
        <v>-21</v>
      </c>
      <c r="AE184">
        <v>0</v>
      </c>
      <c r="AF184">
        <v>0</v>
      </c>
      <c r="AG184">
        <v>0</v>
      </c>
      <c r="AH184" t="s">
        <v>464</v>
      </c>
      <c r="AI184" s="1">
        <v>44622.449953703705</v>
      </c>
      <c r="AJ184">
        <v>146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-21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532</v>
      </c>
      <c r="B185" t="s">
        <v>80</v>
      </c>
      <c r="C185" t="s">
        <v>533</v>
      </c>
      <c r="D185" t="s">
        <v>82</v>
      </c>
      <c r="E185" s="2" t="str">
        <f>HYPERLINK("capsilon://?command=openfolder&amp;siteaddress=FAM.docvelocity-na8.net&amp;folderid=FXEFE72D5A-F420-7131-7D2A-B275AF2C5816","FX220211526")</f>
        <v>FX220211526</v>
      </c>
      <c r="F185" t="s">
        <v>19</v>
      </c>
      <c r="G185" t="s">
        <v>19</v>
      </c>
      <c r="H185" t="s">
        <v>83</v>
      </c>
      <c r="I185" t="s">
        <v>534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44622.405671296299</v>
      </c>
      <c r="P185" s="1">
        <v>44622.451481481483</v>
      </c>
      <c r="Q185">
        <v>3720</v>
      </c>
      <c r="R185">
        <v>238</v>
      </c>
      <c r="S185" t="b">
        <v>0</v>
      </c>
      <c r="T185" t="s">
        <v>88</v>
      </c>
      <c r="U185" t="b">
        <v>0</v>
      </c>
      <c r="V185" t="s">
        <v>130</v>
      </c>
      <c r="W185" s="1">
        <v>44622.409120370372</v>
      </c>
      <c r="X185">
        <v>107</v>
      </c>
      <c r="Y185">
        <v>21</v>
      </c>
      <c r="Z185">
        <v>0</v>
      </c>
      <c r="AA185">
        <v>21</v>
      </c>
      <c r="AB185">
        <v>0</v>
      </c>
      <c r="AC185">
        <v>5</v>
      </c>
      <c r="AD185">
        <v>-21</v>
      </c>
      <c r="AE185">
        <v>0</v>
      </c>
      <c r="AF185">
        <v>0</v>
      </c>
      <c r="AG185">
        <v>0</v>
      </c>
      <c r="AH185" t="s">
        <v>464</v>
      </c>
      <c r="AI185" s="1">
        <v>44622.451481481483</v>
      </c>
      <c r="AJ185">
        <v>131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-22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535</v>
      </c>
      <c r="B186" t="s">
        <v>80</v>
      </c>
      <c r="C186" t="s">
        <v>536</v>
      </c>
      <c r="D186" t="s">
        <v>82</v>
      </c>
      <c r="E186" s="2" t="str">
        <f>HYPERLINK("capsilon://?command=openfolder&amp;siteaddress=FAM.docvelocity-na8.net&amp;folderid=FX9240C188-BD7A-64FE-84DD-914DDA5268B3","FX22022477")</f>
        <v>FX22022477</v>
      </c>
      <c r="F186" t="s">
        <v>19</v>
      </c>
      <c r="G186" t="s">
        <v>19</v>
      </c>
      <c r="H186" t="s">
        <v>83</v>
      </c>
      <c r="I186" t="s">
        <v>537</v>
      </c>
      <c r="J186">
        <v>0</v>
      </c>
      <c r="K186" t="s">
        <v>85</v>
      </c>
      <c r="L186" t="s">
        <v>86</v>
      </c>
      <c r="M186" t="s">
        <v>87</v>
      </c>
      <c r="N186">
        <v>2</v>
      </c>
      <c r="O186" s="1">
        <v>44621.330648148149</v>
      </c>
      <c r="P186" s="1">
        <v>44621.51971064815</v>
      </c>
      <c r="Q186">
        <v>15115</v>
      </c>
      <c r="R186">
        <v>1220</v>
      </c>
      <c r="S186" t="b">
        <v>0</v>
      </c>
      <c r="T186" t="s">
        <v>88</v>
      </c>
      <c r="U186" t="b">
        <v>0</v>
      </c>
      <c r="V186" t="s">
        <v>102</v>
      </c>
      <c r="W186" s="1">
        <v>44621.33792824074</v>
      </c>
      <c r="X186">
        <v>623</v>
      </c>
      <c r="Y186">
        <v>52</v>
      </c>
      <c r="Z186">
        <v>0</v>
      </c>
      <c r="AA186">
        <v>52</v>
      </c>
      <c r="AB186">
        <v>0</v>
      </c>
      <c r="AC186">
        <v>41</v>
      </c>
      <c r="AD186">
        <v>-52</v>
      </c>
      <c r="AE186">
        <v>0</v>
      </c>
      <c r="AF186">
        <v>0</v>
      </c>
      <c r="AG186">
        <v>0</v>
      </c>
      <c r="AH186" t="s">
        <v>98</v>
      </c>
      <c r="AI186" s="1">
        <v>44621.51971064815</v>
      </c>
      <c r="AJ186">
        <v>582</v>
      </c>
      <c r="AK186">
        <v>2</v>
      </c>
      <c r="AL186">
        <v>0</v>
      </c>
      <c r="AM186">
        <v>2</v>
      </c>
      <c r="AN186">
        <v>0</v>
      </c>
      <c r="AO186">
        <v>3</v>
      </c>
      <c r="AP186">
        <v>-54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538</v>
      </c>
      <c r="B187" t="s">
        <v>80</v>
      </c>
      <c r="C187" t="s">
        <v>539</v>
      </c>
      <c r="D187" t="s">
        <v>82</v>
      </c>
      <c r="E187" s="2" t="str">
        <f>HYPERLINK("capsilon://?command=openfolder&amp;siteaddress=FAM.docvelocity-na8.net&amp;folderid=FX5A93EEEF-8139-793A-2EF2-E3C97617C4E9","FX22028512")</f>
        <v>FX22028512</v>
      </c>
      <c r="F187" t="s">
        <v>19</v>
      </c>
      <c r="G187" t="s">
        <v>19</v>
      </c>
      <c r="H187" t="s">
        <v>83</v>
      </c>
      <c r="I187" t="s">
        <v>540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44622.407951388886</v>
      </c>
      <c r="P187" s="1">
        <v>44622.453298611108</v>
      </c>
      <c r="Q187">
        <v>3672</v>
      </c>
      <c r="R187">
        <v>246</v>
      </c>
      <c r="S187" t="b">
        <v>0</v>
      </c>
      <c r="T187" t="s">
        <v>88</v>
      </c>
      <c r="U187" t="b">
        <v>0</v>
      </c>
      <c r="V187" t="s">
        <v>130</v>
      </c>
      <c r="W187" s="1">
        <v>44622.410173611112</v>
      </c>
      <c r="X187">
        <v>90</v>
      </c>
      <c r="Y187">
        <v>21</v>
      </c>
      <c r="Z187">
        <v>0</v>
      </c>
      <c r="AA187">
        <v>21</v>
      </c>
      <c r="AB187">
        <v>0</v>
      </c>
      <c r="AC187">
        <v>3</v>
      </c>
      <c r="AD187">
        <v>-21</v>
      </c>
      <c r="AE187">
        <v>0</v>
      </c>
      <c r="AF187">
        <v>0</v>
      </c>
      <c r="AG187">
        <v>0</v>
      </c>
      <c r="AH187" t="s">
        <v>464</v>
      </c>
      <c r="AI187" s="1">
        <v>44622.453298611108</v>
      </c>
      <c r="AJ187">
        <v>156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-21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541</v>
      </c>
      <c r="B188" t="s">
        <v>80</v>
      </c>
      <c r="C188" t="s">
        <v>528</v>
      </c>
      <c r="D188" t="s">
        <v>82</v>
      </c>
      <c r="E188" s="2" t="str">
        <f>HYPERLINK("capsilon://?command=openfolder&amp;siteaddress=FAM.docvelocity-na8.net&amp;folderid=FXE0CCF55D-677C-49C1-A431-32DD41CE5E64","FX22026768")</f>
        <v>FX22026768</v>
      </c>
      <c r="F188" t="s">
        <v>19</v>
      </c>
      <c r="G188" t="s">
        <v>19</v>
      </c>
      <c r="H188" t="s">
        <v>83</v>
      </c>
      <c r="I188" t="s">
        <v>542</v>
      </c>
      <c r="J188">
        <v>0</v>
      </c>
      <c r="K188" t="s">
        <v>85</v>
      </c>
      <c r="L188" t="s">
        <v>86</v>
      </c>
      <c r="M188" t="s">
        <v>87</v>
      </c>
      <c r="N188">
        <v>2</v>
      </c>
      <c r="O188" s="1">
        <v>44622.408483796295</v>
      </c>
      <c r="P188" s="1">
        <v>44622.480011574073</v>
      </c>
      <c r="Q188">
        <v>5408</v>
      </c>
      <c r="R188">
        <v>772</v>
      </c>
      <c r="S188" t="b">
        <v>0</v>
      </c>
      <c r="T188" t="s">
        <v>88</v>
      </c>
      <c r="U188" t="b">
        <v>0</v>
      </c>
      <c r="V188" t="s">
        <v>94</v>
      </c>
      <c r="W188" s="1">
        <v>44622.412395833337</v>
      </c>
      <c r="X188">
        <v>255</v>
      </c>
      <c r="Y188">
        <v>39</v>
      </c>
      <c r="Z188">
        <v>0</v>
      </c>
      <c r="AA188">
        <v>39</v>
      </c>
      <c r="AB188">
        <v>0</v>
      </c>
      <c r="AC188">
        <v>22</v>
      </c>
      <c r="AD188">
        <v>-39</v>
      </c>
      <c r="AE188">
        <v>0</v>
      </c>
      <c r="AF188">
        <v>0</v>
      </c>
      <c r="AG188">
        <v>0</v>
      </c>
      <c r="AH188" t="s">
        <v>543</v>
      </c>
      <c r="AI188" s="1">
        <v>44622.480011574073</v>
      </c>
      <c r="AJ188">
        <v>507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-39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544</v>
      </c>
      <c r="B189" t="s">
        <v>80</v>
      </c>
      <c r="C189" t="s">
        <v>489</v>
      </c>
      <c r="D189" t="s">
        <v>82</v>
      </c>
      <c r="E189" s="2" t="str">
        <f>HYPERLINK("capsilon://?command=openfolder&amp;siteaddress=FAM.docvelocity-na8.net&amp;folderid=FX0ABA042F-B0B4-45A4-4C34-5DCD40CC037E","FX22019944")</f>
        <v>FX22019944</v>
      </c>
      <c r="F189" t="s">
        <v>19</v>
      </c>
      <c r="G189" t="s">
        <v>19</v>
      </c>
      <c r="H189" t="s">
        <v>83</v>
      </c>
      <c r="I189" t="s">
        <v>545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44622.408645833333</v>
      </c>
      <c r="P189" s="1">
        <v>44622.479837962965</v>
      </c>
      <c r="Q189">
        <v>5481</v>
      </c>
      <c r="R189">
        <v>670</v>
      </c>
      <c r="S189" t="b">
        <v>0</v>
      </c>
      <c r="T189" t="s">
        <v>88</v>
      </c>
      <c r="U189" t="b">
        <v>0</v>
      </c>
      <c r="V189" t="s">
        <v>130</v>
      </c>
      <c r="W189" s="1">
        <v>44622.414050925923</v>
      </c>
      <c r="X189">
        <v>334</v>
      </c>
      <c r="Y189">
        <v>38</v>
      </c>
      <c r="Z189">
        <v>0</v>
      </c>
      <c r="AA189">
        <v>38</v>
      </c>
      <c r="AB189">
        <v>0</v>
      </c>
      <c r="AC189">
        <v>8</v>
      </c>
      <c r="AD189">
        <v>-38</v>
      </c>
      <c r="AE189">
        <v>0</v>
      </c>
      <c r="AF189">
        <v>0</v>
      </c>
      <c r="AG189">
        <v>0</v>
      </c>
      <c r="AH189" t="s">
        <v>98</v>
      </c>
      <c r="AI189" s="1">
        <v>44622.479837962965</v>
      </c>
      <c r="AJ189">
        <v>336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-38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546</v>
      </c>
      <c r="B190" t="s">
        <v>80</v>
      </c>
      <c r="C190" t="s">
        <v>547</v>
      </c>
      <c r="D190" t="s">
        <v>82</v>
      </c>
      <c r="E190" s="2" t="str">
        <f>HYPERLINK("capsilon://?command=openfolder&amp;siteaddress=FAM.docvelocity-na8.net&amp;folderid=FXF525A72D-E9AC-D1AE-3631-E168AF878D44","FX22027564")</f>
        <v>FX22027564</v>
      </c>
      <c r="F190" t="s">
        <v>19</v>
      </c>
      <c r="G190" t="s">
        <v>19</v>
      </c>
      <c r="H190" t="s">
        <v>83</v>
      </c>
      <c r="I190" t="s">
        <v>548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44622.41605324074</v>
      </c>
      <c r="P190" s="1">
        <v>44622.481249999997</v>
      </c>
      <c r="Q190">
        <v>5438</v>
      </c>
      <c r="R190">
        <v>195</v>
      </c>
      <c r="S190" t="b">
        <v>0</v>
      </c>
      <c r="T190" t="s">
        <v>88</v>
      </c>
      <c r="U190" t="b">
        <v>0</v>
      </c>
      <c r="V190" t="s">
        <v>130</v>
      </c>
      <c r="W190" s="1">
        <v>44622.417199074072</v>
      </c>
      <c r="X190">
        <v>74</v>
      </c>
      <c r="Y190">
        <v>9</v>
      </c>
      <c r="Z190">
        <v>0</v>
      </c>
      <c r="AA190">
        <v>9</v>
      </c>
      <c r="AB190">
        <v>0</v>
      </c>
      <c r="AC190">
        <v>1</v>
      </c>
      <c r="AD190">
        <v>-9</v>
      </c>
      <c r="AE190">
        <v>0</v>
      </c>
      <c r="AF190">
        <v>0</v>
      </c>
      <c r="AG190">
        <v>0</v>
      </c>
      <c r="AH190" t="s">
        <v>98</v>
      </c>
      <c r="AI190" s="1">
        <v>44622.481249999997</v>
      </c>
      <c r="AJ190">
        <v>121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549</v>
      </c>
      <c r="B191" t="s">
        <v>80</v>
      </c>
      <c r="C191" t="s">
        <v>536</v>
      </c>
      <c r="D191" t="s">
        <v>82</v>
      </c>
      <c r="E191" s="2" t="str">
        <f>HYPERLINK("capsilon://?command=openfolder&amp;siteaddress=FAM.docvelocity-na8.net&amp;folderid=FX9240C188-BD7A-64FE-84DD-914DDA5268B3","FX22022477")</f>
        <v>FX22022477</v>
      </c>
      <c r="F191" t="s">
        <v>19</v>
      </c>
      <c r="G191" t="s">
        <v>19</v>
      </c>
      <c r="H191" t="s">
        <v>83</v>
      </c>
      <c r="I191" t="s">
        <v>550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44621.331678240742</v>
      </c>
      <c r="P191" s="1">
        <v>44621.535127314812</v>
      </c>
      <c r="Q191">
        <v>14276</v>
      </c>
      <c r="R191">
        <v>3302</v>
      </c>
      <c r="S191" t="b">
        <v>0</v>
      </c>
      <c r="T191" t="s">
        <v>88</v>
      </c>
      <c r="U191" t="b">
        <v>0</v>
      </c>
      <c r="V191" t="s">
        <v>130</v>
      </c>
      <c r="W191" s="1">
        <v>44621.415046296293</v>
      </c>
      <c r="X191">
        <v>2339</v>
      </c>
      <c r="Y191">
        <v>52</v>
      </c>
      <c r="Z191">
        <v>0</v>
      </c>
      <c r="AA191">
        <v>52</v>
      </c>
      <c r="AB191">
        <v>0</v>
      </c>
      <c r="AC191">
        <v>41</v>
      </c>
      <c r="AD191">
        <v>-52</v>
      </c>
      <c r="AE191">
        <v>0</v>
      </c>
      <c r="AF191">
        <v>0</v>
      </c>
      <c r="AG191">
        <v>0</v>
      </c>
      <c r="AH191" t="s">
        <v>103</v>
      </c>
      <c r="AI191" s="1">
        <v>44621.535127314812</v>
      </c>
      <c r="AJ191">
        <v>18</v>
      </c>
      <c r="AK191">
        <v>0</v>
      </c>
      <c r="AL191">
        <v>0</v>
      </c>
      <c r="AM191">
        <v>0</v>
      </c>
      <c r="AN191">
        <v>52</v>
      </c>
      <c r="AO191">
        <v>0</v>
      </c>
      <c r="AP191">
        <v>-52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551</v>
      </c>
      <c r="B192" t="s">
        <v>80</v>
      </c>
      <c r="C192" t="s">
        <v>539</v>
      </c>
      <c r="D192" t="s">
        <v>82</v>
      </c>
      <c r="E192" s="2" t="str">
        <f>HYPERLINK("capsilon://?command=openfolder&amp;siteaddress=FAM.docvelocity-na8.net&amp;folderid=FX5A93EEEF-8139-793A-2EF2-E3C97617C4E9","FX22028512")</f>
        <v>FX22028512</v>
      </c>
      <c r="F192" t="s">
        <v>19</v>
      </c>
      <c r="G192" t="s">
        <v>19</v>
      </c>
      <c r="H192" t="s">
        <v>83</v>
      </c>
      <c r="I192" t="s">
        <v>552</v>
      </c>
      <c r="J192">
        <v>0</v>
      </c>
      <c r="K192" t="s">
        <v>85</v>
      </c>
      <c r="L192" t="s">
        <v>86</v>
      </c>
      <c r="M192" t="s">
        <v>87</v>
      </c>
      <c r="N192">
        <v>2</v>
      </c>
      <c r="O192" s="1">
        <v>44622.420787037037</v>
      </c>
      <c r="P192" s="1">
        <v>44622.482881944445</v>
      </c>
      <c r="Q192">
        <v>4954</v>
      </c>
      <c r="R192">
        <v>411</v>
      </c>
      <c r="S192" t="b">
        <v>0</v>
      </c>
      <c r="T192" t="s">
        <v>88</v>
      </c>
      <c r="U192" t="b">
        <v>0</v>
      </c>
      <c r="V192" t="s">
        <v>94</v>
      </c>
      <c r="W192" s="1">
        <v>44622.422847222224</v>
      </c>
      <c r="X192">
        <v>163</v>
      </c>
      <c r="Y192">
        <v>21</v>
      </c>
      <c r="Z192">
        <v>0</v>
      </c>
      <c r="AA192">
        <v>21</v>
      </c>
      <c r="AB192">
        <v>0</v>
      </c>
      <c r="AC192">
        <v>4</v>
      </c>
      <c r="AD192">
        <v>-21</v>
      </c>
      <c r="AE192">
        <v>0</v>
      </c>
      <c r="AF192">
        <v>0</v>
      </c>
      <c r="AG192">
        <v>0</v>
      </c>
      <c r="AH192" t="s">
        <v>543</v>
      </c>
      <c r="AI192" s="1">
        <v>44622.482881944445</v>
      </c>
      <c r="AJ192">
        <v>248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-21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553</v>
      </c>
      <c r="B193" t="s">
        <v>80</v>
      </c>
      <c r="C193" t="s">
        <v>554</v>
      </c>
      <c r="D193" t="s">
        <v>82</v>
      </c>
      <c r="E193" s="2" t="str">
        <f>HYPERLINK("capsilon://?command=openfolder&amp;siteaddress=FAM.docvelocity-na8.net&amp;folderid=FXE964C8E1-2D8C-6B82-FF15-AD0D3E155CC4","FX220210109")</f>
        <v>FX220210109</v>
      </c>
      <c r="F193" t="s">
        <v>19</v>
      </c>
      <c r="G193" t="s">
        <v>19</v>
      </c>
      <c r="H193" t="s">
        <v>83</v>
      </c>
      <c r="I193" t="s">
        <v>555</v>
      </c>
      <c r="J193">
        <v>0</v>
      </c>
      <c r="K193" t="s">
        <v>85</v>
      </c>
      <c r="L193" t="s">
        <v>86</v>
      </c>
      <c r="M193" t="s">
        <v>87</v>
      </c>
      <c r="N193">
        <v>2</v>
      </c>
      <c r="O193" s="1">
        <v>44622.42082175926</v>
      </c>
      <c r="P193" s="1">
        <v>44622.486180555556</v>
      </c>
      <c r="Q193">
        <v>4687</v>
      </c>
      <c r="R193">
        <v>960</v>
      </c>
      <c r="S193" t="b">
        <v>0</v>
      </c>
      <c r="T193" t="s">
        <v>88</v>
      </c>
      <c r="U193" t="b">
        <v>0</v>
      </c>
      <c r="V193" t="s">
        <v>102</v>
      </c>
      <c r="W193" s="1">
        <v>44622.434999999998</v>
      </c>
      <c r="X193">
        <v>629</v>
      </c>
      <c r="Y193">
        <v>21</v>
      </c>
      <c r="Z193">
        <v>0</v>
      </c>
      <c r="AA193">
        <v>21</v>
      </c>
      <c r="AB193">
        <v>0</v>
      </c>
      <c r="AC193">
        <v>10</v>
      </c>
      <c r="AD193">
        <v>-21</v>
      </c>
      <c r="AE193">
        <v>0</v>
      </c>
      <c r="AF193">
        <v>0</v>
      </c>
      <c r="AG193">
        <v>0</v>
      </c>
      <c r="AH193" t="s">
        <v>543</v>
      </c>
      <c r="AI193" s="1">
        <v>44622.486180555556</v>
      </c>
      <c r="AJ193">
        <v>284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-22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556</v>
      </c>
      <c r="B194" t="s">
        <v>80</v>
      </c>
      <c r="C194" t="s">
        <v>554</v>
      </c>
      <c r="D194" t="s">
        <v>82</v>
      </c>
      <c r="E194" s="2" t="str">
        <f>HYPERLINK("capsilon://?command=openfolder&amp;siteaddress=FAM.docvelocity-na8.net&amp;folderid=FXE964C8E1-2D8C-6B82-FF15-AD0D3E155CC4","FX220210109")</f>
        <v>FX220210109</v>
      </c>
      <c r="F194" t="s">
        <v>19</v>
      </c>
      <c r="G194" t="s">
        <v>19</v>
      </c>
      <c r="H194" t="s">
        <v>83</v>
      </c>
      <c r="I194" t="s">
        <v>557</v>
      </c>
      <c r="J194">
        <v>0</v>
      </c>
      <c r="K194" t="s">
        <v>85</v>
      </c>
      <c r="L194" t="s">
        <v>86</v>
      </c>
      <c r="M194" t="s">
        <v>87</v>
      </c>
      <c r="N194">
        <v>2</v>
      </c>
      <c r="O194" s="1">
        <v>44622.421273148146</v>
      </c>
      <c r="P194" s="1">
        <v>44622.496921296297</v>
      </c>
      <c r="Q194">
        <v>3487</v>
      </c>
      <c r="R194">
        <v>3049</v>
      </c>
      <c r="S194" t="b">
        <v>0</v>
      </c>
      <c r="T194" t="s">
        <v>88</v>
      </c>
      <c r="U194" t="b">
        <v>0</v>
      </c>
      <c r="V194" t="s">
        <v>102</v>
      </c>
      <c r="W194" s="1">
        <v>44622.461921296293</v>
      </c>
      <c r="X194">
        <v>1950</v>
      </c>
      <c r="Y194">
        <v>52</v>
      </c>
      <c r="Z194">
        <v>0</v>
      </c>
      <c r="AA194">
        <v>52</v>
      </c>
      <c r="AB194">
        <v>0</v>
      </c>
      <c r="AC194">
        <v>44</v>
      </c>
      <c r="AD194">
        <v>-52</v>
      </c>
      <c r="AE194">
        <v>0</v>
      </c>
      <c r="AF194">
        <v>0</v>
      </c>
      <c r="AG194">
        <v>0</v>
      </c>
      <c r="AH194" t="s">
        <v>543</v>
      </c>
      <c r="AI194" s="1">
        <v>44622.496921296297</v>
      </c>
      <c r="AJ194">
        <v>928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-52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558</v>
      </c>
      <c r="B195" t="s">
        <v>80</v>
      </c>
      <c r="C195" t="s">
        <v>559</v>
      </c>
      <c r="D195" t="s">
        <v>82</v>
      </c>
      <c r="E195" s="2" t="str">
        <f>HYPERLINK("capsilon://?command=openfolder&amp;siteaddress=FAM.docvelocity-na8.net&amp;folderid=FXE2C19B99-58B6-BF03-2386-3F6EF5C98FBA","FX22018509")</f>
        <v>FX22018509</v>
      </c>
      <c r="F195" t="s">
        <v>19</v>
      </c>
      <c r="G195" t="s">
        <v>19</v>
      </c>
      <c r="H195" t="s">
        <v>83</v>
      </c>
      <c r="I195" t="s">
        <v>560</v>
      </c>
      <c r="J195">
        <v>0</v>
      </c>
      <c r="K195" t="s">
        <v>85</v>
      </c>
      <c r="L195" t="s">
        <v>86</v>
      </c>
      <c r="M195" t="s">
        <v>87</v>
      </c>
      <c r="N195">
        <v>2</v>
      </c>
      <c r="O195" s="1">
        <v>44622.436122685183</v>
      </c>
      <c r="P195" s="1">
        <v>44622.507152777776</v>
      </c>
      <c r="Q195">
        <v>4332</v>
      </c>
      <c r="R195">
        <v>1805</v>
      </c>
      <c r="S195" t="b">
        <v>0</v>
      </c>
      <c r="T195" t="s">
        <v>88</v>
      </c>
      <c r="U195" t="b">
        <v>0</v>
      </c>
      <c r="V195" t="s">
        <v>94</v>
      </c>
      <c r="W195" s="1">
        <v>44622.471099537041</v>
      </c>
      <c r="X195">
        <v>906</v>
      </c>
      <c r="Y195">
        <v>52</v>
      </c>
      <c r="Z195">
        <v>0</v>
      </c>
      <c r="AA195">
        <v>52</v>
      </c>
      <c r="AB195">
        <v>0</v>
      </c>
      <c r="AC195">
        <v>32</v>
      </c>
      <c r="AD195">
        <v>-52</v>
      </c>
      <c r="AE195">
        <v>0</v>
      </c>
      <c r="AF195">
        <v>0</v>
      </c>
      <c r="AG195">
        <v>0</v>
      </c>
      <c r="AH195" t="s">
        <v>543</v>
      </c>
      <c r="AI195" s="1">
        <v>44622.507152777776</v>
      </c>
      <c r="AJ195">
        <v>884</v>
      </c>
      <c r="AK195">
        <v>4</v>
      </c>
      <c r="AL195">
        <v>0</v>
      </c>
      <c r="AM195">
        <v>4</v>
      </c>
      <c r="AN195">
        <v>0</v>
      </c>
      <c r="AO195">
        <v>4</v>
      </c>
      <c r="AP195">
        <v>-56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561</v>
      </c>
      <c r="B196" t="s">
        <v>80</v>
      </c>
      <c r="C196" t="s">
        <v>562</v>
      </c>
      <c r="D196" t="s">
        <v>82</v>
      </c>
      <c r="E196" s="2" t="str">
        <f>HYPERLINK("capsilon://?command=openfolder&amp;siteaddress=FAM.docvelocity-na8.net&amp;folderid=FXA1E285F9-1C1B-FF7D-52AE-7D5B3A9A365A","FX22019110")</f>
        <v>FX22019110</v>
      </c>
      <c r="F196" t="s">
        <v>19</v>
      </c>
      <c r="G196" t="s">
        <v>19</v>
      </c>
      <c r="H196" t="s">
        <v>83</v>
      </c>
      <c r="I196" t="s">
        <v>563</v>
      </c>
      <c r="J196">
        <v>0</v>
      </c>
      <c r="K196" t="s">
        <v>85</v>
      </c>
      <c r="L196" t="s">
        <v>86</v>
      </c>
      <c r="M196" t="s">
        <v>87</v>
      </c>
      <c r="N196">
        <v>2</v>
      </c>
      <c r="O196" s="1">
        <v>44622.445740740739</v>
      </c>
      <c r="P196" s="1">
        <v>44622.510682870372</v>
      </c>
      <c r="Q196">
        <v>5030</v>
      </c>
      <c r="R196">
        <v>581</v>
      </c>
      <c r="S196" t="b">
        <v>0</v>
      </c>
      <c r="T196" t="s">
        <v>88</v>
      </c>
      <c r="U196" t="b">
        <v>0</v>
      </c>
      <c r="V196" t="s">
        <v>94</v>
      </c>
      <c r="W196" s="1">
        <v>44622.473287037035</v>
      </c>
      <c r="X196">
        <v>188</v>
      </c>
      <c r="Y196">
        <v>21</v>
      </c>
      <c r="Z196">
        <v>0</v>
      </c>
      <c r="AA196">
        <v>21</v>
      </c>
      <c r="AB196">
        <v>0</v>
      </c>
      <c r="AC196">
        <v>8</v>
      </c>
      <c r="AD196">
        <v>-21</v>
      </c>
      <c r="AE196">
        <v>0</v>
      </c>
      <c r="AF196">
        <v>0</v>
      </c>
      <c r="AG196">
        <v>0</v>
      </c>
      <c r="AH196" t="s">
        <v>543</v>
      </c>
      <c r="AI196" s="1">
        <v>44622.510682870372</v>
      </c>
      <c r="AJ196">
        <v>304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-21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564</v>
      </c>
      <c r="B197" t="s">
        <v>80</v>
      </c>
      <c r="C197" t="s">
        <v>565</v>
      </c>
      <c r="D197" t="s">
        <v>82</v>
      </c>
      <c r="E197" s="2" t="str">
        <f>HYPERLINK("capsilon://?command=openfolder&amp;siteaddress=FAM.docvelocity-na8.net&amp;folderid=FX58339E8E-3545-E8FC-FB0B-1631F680F7B6","FX22029475")</f>
        <v>FX22029475</v>
      </c>
      <c r="F197" t="s">
        <v>19</v>
      </c>
      <c r="G197" t="s">
        <v>19</v>
      </c>
      <c r="H197" t="s">
        <v>83</v>
      </c>
      <c r="I197" t="s">
        <v>566</v>
      </c>
      <c r="J197">
        <v>0</v>
      </c>
      <c r="K197" t="s">
        <v>85</v>
      </c>
      <c r="L197" t="s">
        <v>86</v>
      </c>
      <c r="M197" t="s">
        <v>87</v>
      </c>
      <c r="N197">
        <v>2</v>
      </c>
      <c r="O197" s="1">
        <v>44622.447615740741</v>
      </c>
      <c r="P197" s="1">
        <v>44622.513275462959</v>
      </c>
      <c r="Q197">
        <v>5248</v>
      </c>
      <c r="R197">
        <v>425</v>
      </c>
      <c r="S197" t="b">
        <v>0</v>
      </c>
      <c r="T197" t="s">
        <v>88</v>
      </c>
      <c r="U197" t="b">
        <v>0</v>
      </c>
      <c r="V197" t="s">
        <v>94</v>
      </c>
      <c r="W197" s="1">
        <v>44622.474293981482</v>
      </c>
      <c r="X197">
        <v>86</v>
      </c>
      <c r="Y197">
        <v>9</v>
      </c>
      <c r="Z197">
        <v>0</v>
      </c>
      <c r="AA197">
        <v>9</v>
      </c>
      <c r="AB197">
        <v>0</v>
      </c>
      <c r="AC197">
        <v>1</v>
      </c>
      <c r="AD197">
        <v>-9</v>
      </c>
      <c r="AE197">
        <v>0</v>
      </c>
      <c r="AF197">
        <v>0</v>
      </c>
      <c r="AG197">
        <v>0</v>
      </c>
      <c r="AH197" t="s">
        <v>98</v>
      </c>
      <c r="AI197" s="1">
        <v>44622.513275462959</v>
      </c>
      <c r="AJ197">
        <v>339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-10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567</v>
      </c>
      <c r="B198" t="s">
        <v>80</v>
      </c>
      <c r="C198" t="s">
        <v>568</v>
      </c>
      <c r="D198" t="s">
        <v>82</v>
      </c>
      <c r="E198" s="2" t="str">
        <f>HYPERLINK("capsilon://?command=openfolder&amp;siteaddress=FAM.docvelocity-na8.net&amp;folderid=FXB7045771-7D69-9B88-84C6-D75E3E07A6DF","FX220210671")</f>
        <v>FX220210671</v>
      </c>
      <c r="F198" t="s">
        <v>19</v>
      </c>
      <c r="G198" t="s">
        <v>19</v>
      </c>
      <c r="H198" t="s">
        <v>83</v>
      </c>
      <c r="I198" t="s">
        <v>569</v>
      </c>
      <c r="J198">
        <v>0</v>
      </c>
      <c r="K198" t="s">
        <v>85</v>
      </c>
      <c r="L198" t="s">
        <v>86</v>
      </c>
      <c r="M198" t="s">
        <v>87</v>
      </c>
      <c r="N198">
        <v>2</v>
      </c>
      <c r="O198" s="1">
        <v>44622.469629629632</v>
      </c>
      <c r="P198" s="1">
        <v>44622.516805555555</v>
      </c>
      <c r="Q198">
        <v>2986</v>
      </c>
      <c r="R198">
        <v>1090</v>
      </c>
      <c r="S198" t="b">
        <v>0</v>
      </c>
      <c r="T198" t="s">
        <v>88</v>
      </c>
      <c r="U198" t="b">
        <v>0</v>
      </c>
      <c r="V198" t="s">
        <v>89</v>
      </c>
      <c r="W198" s="1">
        <v>44622.493784722225</v>
      </c>
      <c r="X198">
        <v>748</v>
      </c>
      <c r="Y198">
        <v>21</v>
      </c>
      <c r="Z198">
        <v>0</v>
      </c>
      <c r="AA198">
        <v>21</v>
      </c>
      <c r="AB198">
        <v>0</v>
      </c>
      <c r="AC198">
        <v>16</v>
      </c>
      <c r="AD198">
        <v>-21</v>
      </c>
      <c r="AE198">
        <v>0</v>
      </c>
      <c r="AF198">
        <v>0</v>
      </c>
      <c r="AG198">
        <v>0</v>
      </c>
      <c r="AH198" t="s">
        <v>98</v>
      </c>
      <c r="AI198" s="1">
        <v>44622.516805555555</v>
      </c>
      <c r="AJ198">
        <v>304</v>
      </c>
      <c r="AK198">
        <v>2</v>
      </c>
      <c r="AL198">
        <v>0</v>
      </c>
      <c r="AM198">
        <v>2</v>
      </c>
      <c r="AN198">
        <v>0</v>
      </c>
      <c r="AO198">
        <v>2</v>
      </c>
      <c r="AP198">
        <v>-23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570</v>
      </c>
      <c r="B199" t="s">
        <v>80</v>
      </c>
      <c r="C199" t="s">
        <v>568</v>
      </c>
      <c r="D199" t="s">
        <v>82</v>
      </c>
      <c r="E199" s="2" t="str">
        <f>HYPERLINK("capsilon://?command=openfolder&amp;siteaddress=FAM.docvelocity-na8.net&amp;folderid=FXB7045771-7D69-9B88-84C6-D75E3E07A6DF","FX220210671")</f>
        <v>FX220210671</v>
      </c>
      <c r="F199" t="s">
        <v>19</v>
      </c>
      <c r="G199" t="s">
        <v>19</v>
      </c>
      <c r="H199" t="s">
        <v>83</v>
      </c>
      <c r="I199" t="s">
        <v>571</v>
      </c>
      <c r="J199">
        <v>0</v>
      </c>
      <c r="K199" t="s">
        <v>85</v>
      </c>
      <c r="L199" t="s">
        <v>86</v>
      </c>
      <c r="M199" t="s">
        <v>87</v>
      </c>
      <c r="N199">
        <v>2</v>
      </c>
      <c r="O199" s="1">
        <v>44622.470567129632</v>
      </c>
      <c r="P199" s="1">
        <v>44622.519745370373</v>
      </c>
      <c r="Q199">
        <v>3677</v>
      </c>
      <c r="R199">
        <v>572</v>
      </c>
      <c r="S199" t="b">
        <v>0</v>
      </c>
      <c r="T199" t="s">
        <v>88</v>
      </c>
      <c r="U199" t="b">
        <v>0</v>
      </c>
      <c r="V199" t="s">
        <v>102</v>
      </c>
      <c r="W199" s="1">
        <v>44622.488958333335</v>
      </c>
      <c r="X199">
        <v>319</v>
      </c>
      <c r="Y199">
        <v>21</v>
      </c>
      <c r="Z199">
        <v>0</v>
      </c>
      <c r="AA199">
        <v>21</v>
      </c>
      <c r="AB199">
        <v>0</v>
      </c>
      <c r="AC199">
        <v>2</v>
      </c>
      <c r="AD199">
        <v>-21</v>
      </c>
      <c r="AE199">
        <v>0</v>
      </c>
      <c r="AF199">
        <v>0</v>
      </c>
      <c r="AG199">
        <v>0</v>
      </c>
      <c r="AH199" t="s">
        <v>98</v>
      </c>
      <c r="AI199" s="1">
        <v>44622.519745370373</v>
      </c>
      <c r="AJ199">
        <v>253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-21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572</v>
      </c>
      <c r="B200" t="s">
        <v>80</v>
      </c>
      <c r="C200" t="s">
        <v>573</v>
      </c>
      <c r="D200" t="s">
        <v>82</v>
      </c>
      <c r="E200" s="2" t="str">
        <f>HYPERLINK("capsilon://?command=openfolder&amp;siteaddress=FAM.docvelocity-na8.net&amp;folderid=FXF59DFC80-97BD-9D50-3E5E-F813971A6A22","FX22025200")</f>
        <v>FX22025200</v>
      </c>
      <c r="F200" t="s">
        <v>19</v>
      </c>
      <c r="G200" t="s">
        <v>19</v>
      </c>
      <c r="H200" t="s">
        <v>83</v>
      </c>
      <c r="I200" t="s">
        <v>574</v>
      </c>
      <c r="J200">
        <v>0</v>
      </c>
      <c r="K200" t="s">
        <v>85</v>
      </c>
      <c r="L200" t="s">
        <v>86</v>
      </c>
      <c r="M200" t="s">
        <v>87</v>
      </c>
      <c r="N200">
        <v>2</v>
      </c>
      <c r="O200" s="1">
        <v>44622.487372685187</v>
      </c>
      <c r="P200" s="1">
        <v>44622.560381944444</v>
      </c>
      <c r="Q200">
        <v>4628</v>
      </c>
      <c r="R200">
        <v>1680</v>
      </c>
      <c r="S200" t="b">
        <v>0</v>
      </c>
      <c r="T200" t="s">
        <v>88</v>
      </c>
      <c r="U200" t="b">
        <v>0</v>
      </c>
      <c r="V200" t="s">
        <v>102</v>
      </c>
      <c r="W200" s="1">
        <v>44622.500451388885</v>
      </c>
      <c r="X200">
        <v>992</v>
      </c>
      <c r="Y200">
        <v>52</v>
      </c>
      <c r="Z200">
        <v>0</v>
      </c>
      <c r="AA200">
        <v>52</v>
      </c>
      <c r="AB200">
        <v>0</v>
      </c>
      <c r="AC200">
        <v>41</v>
      </c>
      <c r="AD200">
        <v>-52</v>
      </c>
      <c r="AE200">
        <v>0</v>
      </c>
      <c r="AF200">
        <v>0</v>
      </c>
      <c r="AG200">
        <v>0</v>
      </c>
      <c r="AH200" t="s">
        <v>107</v>
      </c>
      <c r="AI200" s="1">
        <v>44622.560381944444</v>
      </c>
      <c r="AJ200">
        <v>677</v>
      </c>
      <c r="AK200">
        <v>6</v>
      </c>
      <c r="AL200">
        <v>0</v>
      </c>
      <c r="AM200">
        <v>6</v>
      </c>
      <c r="AN200">
        <v>0</v>
      </c>
      <c r="AO200">
        <v>6</v>
      </c>
      <c r="AP200">
        <v>-58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575</v>
      </c>
      <c r="B201" t="s">
        <v>80</v>
      </c>
      <c r="C201" t="s">
        <v>576</v>
      </c>
      <c r="D201" t="s">
        <v>82</v>
      </c>
      <c r="E201" s="2" t="str">
        <f>HYPERLINK("capsilon://?command=openfolder&amp;siteaddress=FAM.docvelocity-na8.net&amp;folderid=FX689B6887-18EF-5C96-B9D4-A68AE4C22FA7","FX22023174")</f>
        <v>FX22023174</v>
      </c>
      <c r="F201" t="s">
        <v>19</v>
      </c>
      <c r="G201" t="s">
        <v>19</v>
      </c>
      <c r="H201" t="s">
        <v>83</v>
      </c>
      <c r="I201" t="s">
        <v>577</v>
      </c>
      <c r="J201">
        <v>0</v>
      </c>
      <c r="K201" t="s">
        <v>85</v>
      </c>
      <c r="L201" t="s">
        <v>86</v>
      </c>
      <c r="M201" t="s">
        <v>87</v>
      </c>
      <c r="N201">
        <v>1</v>
      </c>
      <c r="O201" s="1">
        <v>44622.492824074077</v>
      </c>
      <c r="P201" s="1">
        <v>44622.496979166666</v>
      </c>
      <c r="Q201">
        <v>89</v>
      </c>
      <c r="R201">
        <v>270</v>
      </c>
      <c r="S201" t="b">
        <v>0</v>
      </c>
      <c r="T201" t="s">
        <v>88</v>
      </c>
      <c r="U201" t="b">
        <v>0</v>
      </c>
      <c r="V201" t="s">
        <v>143</v>
      </c>
      <c r="W201" s="1">
        <v>44622.496979166666</v>
      </c>
      <c r="X201">
        <v>166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27</v>
      </c>
      <c r="AF201">
        <v>0</v>
      </c>
      <c r="AG201">
        <v>2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578</v>
      </c>
      <c r="B202" t="s">
        <v>80</v>
      </c>
      <c r="C202" t="s">
        <v>579</v>
      </c>
      <c r="D202" t="s">
        <v>82</v>
      </c>
      <c r="E202" s="2" t="str">
        <f>HYPERLINK("capsilon://?command=openfolder&amp;siteaddress=FAM.docvelocity-na8.net&amp;folderid=FX804083D0-F793-7343-6630-5D02D4C877B9","FX220211396")</f>
        <v>FX220211396</v>
      </c>
      <c r="F202" t="s">
        <v>19</v>
      </c>
      <c r="G202" t="s">
        <v>19</v>
      </c>
      <c r="H202" t="s">
        <v>83</v>
      </c>
      <c r="I202" t="s">
        <v>580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44622.49422453704</v>
      </c>
      <c r="P202" s="1">
        <v>44622.562013888892</v>
      </c>
      <c r="Q202">
        <v>5483</v>
      </c>
      <c r="R202">
        <v>374</v>
      </c>
      <c r="S202" t="b">
        <v>0</v>
      </c>
      <c r="T202" t="s">
        <v>88</v>
      </c>
      <c r="U202" t="b">
        <v>0</v>
      </c>
      <c r="V202" t="s">
        <v>89</v>
      </c>
      <c r="W202" s="1">
        <v>44622.497824074075</v>
      </c>
      <c r="X202">
        <v>234</v>
      </c>
      <c r="Y202">
        <v>21</v>
      </c>
      <c r="Z202">
        <v>0</v>
      </c>
      <c r="AA202">
        <v>21</v>
      </c>
      <c r="AB202">
        <v>0</v>
      </c>
      <c r="AC202">
        <v>3</v>
      </c>
      <c r="AD202">
        <v>-21</v>
      </c>
      <c r="AE202">
        <v>0</v>
      </c>
      <c r="AF202">
        <v>0</v>
      </c>
      <c r="AG202">
        <v>0</v>
      </c>
      <c r="AH202" t="s">
        <v>107</v>
      </c>
      <c r="AI202" s="1">
        <v>44622.562013888892</v>
      </c>
      <c r="AJ202">
        <v>140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-21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581</v>
      </c>
      <c r="B203" t="s">
        <v>80</v>
      </c>
      <c r="C203" t="s">
        <v>582</v>
      </c>
      <c r="D203" t="s">
        <v>82</v>
      </c>
      <c r="E203" s="2" t="str">
        <f>HYPERLINK("capsilon://?command=openfolder&amp;siteaddress=FAM.docvelocity-na8.net&amp;folderid=FX9A2A4690-B824-AD85-DF04-2478B5F7D8EE","FX22023845")</f>
        <v>FX22023845</v>
      </c>
      <c r="F203" t="s">
        <v>19</v>
      </c>
      <c r="G203" t="s">
        <v>19</v>
      </c>
      <c r="H203" t="s">
        <v>83</v>
      </c>
      <c r="I203" t="s">
        <v>583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44622.497141203705</v>
      </c>
      <c r="P203" s="1">
        <v>44622.574305555558</v>
      </c>
      <c r="Q203">
        <v>3488</v>
      </c>
      <c r="R203">
        <v>3179</v>
      </c>
      <c r="S203" t="b">
        <v>0</v>
      </c>
      <c r="T203" t="s">
        <v>88</v>
      </c>
      <c r="U203" t="b">
        <v>0</v>
      </c>
      <c r="V203" t="s">
        <v>191</v>
      </c>
      <c r="W203" s="1">
        <v>44622.523877314816</v>
      </c>
      <c r="X203">
        <v>1775</v>
      </c>
      <c r="Y203">
        <v>171</v>
      </c>
      <c r="Z203">
        <v>0</v>
      </c>
      <c r="AA203">
        <v>171</v>
      </c>
      <c r="AB203">
        <v>0</v>
      </c>
      <c r="AC203">
        <v>136</v>
      </c>
      <c r="AD203">
        <v>-171</v>
      </c>
      <c r="AE203">
        <v>0</v>
      </c>
      <c r="AF203">
        <v>0</v>
      </c>
      <c r="AG203">
        <v>0</v>
      </c>
      <c r="AH203" t="s">
        <v>90</v>
      </c>
      <c r="AI203" s="1">
        <v>44622.574305555558</v>
      </c>
      <c r="AJ203">
        <v>1130</v>
      </c>
      <c r="AK203">
        <v>6</v>
      </c>
      <c r="AL203">
        <v>0</v>
      </c>
      <c r="AM203">
        <v>6</v>
      </c>
      <c r="AN203">
        <v>0</v>
      </c>
      <c r="AO203">
        <v>6</v>
      </c>
      <c r="AP203">
        <v>-177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584</v>
      </c>
      <c r="B204" t="s">
        <v>80</v>
      </c>
      <c r="C204" t="s">
        <v>576</v>
      </c>
      <c r="D204" t="s">
        <v>82</v>
      </c>
      <c r="E204" s="2" t="str">
        <f>HYPERLINK("capsilon://?command=openfolder&amp;siteaddress=FAM.docvelocity-na8.net&amp;folderid=FX689B6887-18EF-5C96-B9D4-A68AE4C22FA7","FX22023174")</f>
        <v>FX22023174</v>
      </c>
      <c r="F204" t="s">
        <v>19</v>
      </c>
      <c r="G204" t="s">
        <v>19</v>
      </c>
      <c r="H204" t="s">
        <v>83</v>
      </c>
      <c r="I204" t="s">
        <v>577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44622.497858796298</v>
      </c>
      <c r="P204" s="1">
        <v>44622.552546296298</v>
      </c>
      <c r="Q204">
        <v>2102</v>
      </c>
      <c r="R204">
        <v>2623</v>
      </c>
      <c r="S204" t="b">
        <v>0</v>
      </c>
      <c r="T204" t="s">
        <v>88</v>
      </c>
      <c r="U204" t="b">
        <v>1</v>
      </c>
      <c r="V204" t="s">
        <v>89</v>
      </c>
      <c r="W204" s="1">
        <v>44622.524224537039</v>
      </c>
      <c r="X204">
        <v>2220</v>
      </c>
      <c r="Y204">
        <v>42</v>
      </c>
      <c r="Z204">
        <v>0</v>
      </c>
      <c r="AA204">
        <v>42</v>
      </c>
      <c r="AB204">
        <v>27</v>
      </c>
      <c r="AC204">
        <v>37</v>
      </c>
      <c r="AD204">
        <v>-42</v>
      </c>
      <c r="AE204">
        <v>0</v>
      </c>
      <c r="AF204">
        <v>0</v>
      </c>
      <c r="AG204">
        <v>0</v>
      </c>
      <c r="AH204" t="s">
        <v>107</v>
      </c>
      <c r="AI204" s="1">
        <v>44622.552546296298</v>
      </c>
      <c r="AJ204">
        <v>403</v>
      </c>
      <c r="AK204">
        <v>1</v>
      </c>
      <c r="AL204">
        <v>0</v>
      </c>
      <c r="AM204">
        <v>1</v>
      </c>
      <c r="AN204">
        <v>27</v>
      </c>
      <c r="AO204">
        <v>1</v>
      </c>
      <c r="AP204">
        <v>-43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585</v>
      </c>
      <c r="B205" t="s">
        <v>80</v>
      </c>
      <c r="C205" t="s">
        <v>586</v>
      </c>
      <c r="D205" t="s">
        <v>82</v>
      </c>
      <c r="E205" s="2" t="str">
        <f>HYPERLINK("capsilon://?command=openfolder&amp;siteaddress=FAM.docvelocity-na8.net&amp;folderid=FX62A1E57A-79DD-E2BB-6C25-CFD8AF4AA1C3","FX22024300")</f>
        <v>FX22024300</v>
      </c>
      <c r="F205" t="s">
        <v>19</v>
      </c>
      <c r="G205" t="s">
        <v>19</v>
      </c>
      <c r="H205" t="s">
        <v>83</v>
      </c>
      <c r="I205" t="s">
        <v>587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44622.509641203702</v>
      </c>
      <c r="P205" s="1">
        <v>44622.563402777778</v>
      </c>
      <c r="Q205">
        <v>4350</v>
      </c>
      <c r="R205">
        <v>295</v>
      </c>
      <c r="S205" t="b">
        <v>0</v>
      </c>
      <c r="T205" t="s">
        <v>88</v>
      </c>
      <c r="U205" t="b">
        <v>0</v>
      </c>
      <c r="V205" t="s">
        <v>102</v>
      </c>
      <c r="W205" s="1">
        <v>44622.512592592589</v>
      </c>
      <c r="X205">
        <v>176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-21</v>
      </c>
      <c r="AE205">
        <v>0</v>
      </c>
      <c r="AF205">
        <v>0</v>
      </c>
      <c r="AG205">
        <v>0</v>
      </c>
      <c r="AH205" t="s">
        <v>107</v>
      </c>
      <c r="AI205" s="1">
        <v>44622.563402777778</v>
      </c>
      <c r="AJ205">
        <v>119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-21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588</v>
      </c>
      <c r="B206" t="s">
        <v>80</v>
      </c>
      <c r="C206" t="s">
        <v>125</v>
      </c>
      <c r="D206" t="s">
        <v>82</v>
      </c>
      <c r="E206" s="2" t="str">
        <f>HYPERLINK("capsilon://?command=openfolder&amp;siteaddress=FAM.docvelocity-na8.net&amp;folderid=FXE7F60FD7-119D-00B6-D2F9-E1CF4C2AC151","FX22021586")</f>
        <v>FX22021586</v>
      </c>
      <c r="F206" t="s">
        <v>19</v>
      </c>
      <c r="G206" t="s">
        <v>19</v>
      </c>
      <c r="H206" t="s">
        <v>83</v>
      </c>
      <c r="I206" t="s">
        <v>589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44622.525520833333</v>
      </c>
      <c r="P206" s="1">
        <v>44622.578622685185</v>
      </c>
      <c r="Q206">
        <v>3731</v>
      </c>
      <c r="R206">
        <v>857</v>
      </c>
      <c r="S206" t="b">
        <v>0</v>
      </c>
      <c r="T206" t="s">
        <v>88</v>
      </c>
      <c r="U206" t="b">
        <v>0</v>
      </c>
      <c r="V206" t="s">
        <v>130</v>
      </c>
      <c r="W206" s="1">
        <v>44622.545567129629</v>
      </c>
      <c r="X206">
        <v>476</v>
      </c>
      <c r="Y206">
        <v>52</v>
      </c>
      <c r="Z206">
        <v>0</v>
      </c>
      <c r="AA206">
        <v>52</v>
      </c>
      <c r="AB206">
        <v>0</v>
      </c>
      <c r="AC206">
        <v>36</v>
      </c>
      <c r="AD206">
        <v>-52</v>
      </c>
      <c r="AE206">
        <v>0</v>
      </c>
      <c r="AF206">
        <v>0</v>
      </c>
      <c r="AG206">
        <v>0</v>
      </c>
      <c r="AH206" t="s">
        <v>90</v>
      </c>
      <c r="AI206" s="1">
        <v>44622.578622685185</v>
      </c>
      <c r="AJ206">
        <v>372</v>
      </c>
      <c r="AK206">
        <v>2</v>
      </c>
      <c r="AL206">
        <v>0</v>
      </c>
      <c r="AM206">
        <v>2</v>
      </c>
      <c r="AN206">
        <v>0</v>
      </c>
      <c r="AO206">
        <v>2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590</v>
      </c>
      <c r="B207" t="s">
        <v>80</v>
      </c>
      <c r="C207" t="s">
        <v>442</v>
      </c>
      <c r="D207" t="s">
        <v>82</v>
      </c>
      <c r="E207" s="2" t="str">
        <f>HYPERLINK("capsilon://?command=openfolder&amp;siteaddress=FAM.docvelocity-na8.net&amp;folderid=FXFC4037B6-2AE2-8E26-4EC7-C76EB10E151C","FX22028709")</f>
        <v>FX22028709</v>
      </c>
      <c r="F207" t="s">
        <v>19</v>
      </c>
      <c r="G207" t="s">
        <v>19</v>
      </c>
      <c r="H207" t="s">
        <v>83</v>
      </c>
      <c r="I207" t="s">
        <v>591</v>
      </c>
      <c r="J207">
        <v>0</v>
      </c>
      <c r="K207" t="s">
        <v>85</v>
      </c>
      <c r="L207" t="s">
        <v>86</v>
      </c>
      <c r="M207" t="s">
        <v>87</v>
      </c>
      <c r="N207">
        <v>2</v>
      </c>
      <c r="O207" s="1">
        <v>44622.529374999998</v>
      </c>
      <c r="P207" s="1">
        <v>44622.582280092596</v>
      </c>
      <c r="Q207">
        <v>3694</v>
      </c>
      <c r="R207">
        <v>877</v>
      </c>
      <c r="S207" t="b">
        <v>0</v>
      </c>
      <c r="T207" t="s">
        <v>88</v>
      </c>
      <c r="U207" t="b">
        <v>0</v>
      </c>
      <c r="V207" t="s">
        <v>102</v>
      </c>
      <c r="W207" s="1">
        <v>44622.547268518516</v>
      </c>
      <c r="X207">
        <v>562</v>
      </c>
      <c r="Y207">
        <v>44</v>
      </c>
      <c r="Z207">
        <v>0</v>
      </c>
      <c r="AA207">
        <v>44</v>
      </c>
      <c r="AB207">
        <v>0</v>
      </c>
      <c r="AC207">
        <v>30</v>
      </c>
      <c r="AD207">
        <v>-44</v>
      </c>
      <c r="AE207">
        <v>0</v>
      </c>
      <c r="AF207">
        <v>0</v>
      </c>
      <c r="AG207">
        <v>0</v>
      </c>
      <c r="AH207" t="s">
        <v>90</v>
      </c>
      <c r="AI207" s="1">
        <v>44622.582280092596</v>
      </c>
      <c r="AJ207">
        <v>315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-44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592</v>
      </c>
      <c r="B208" t="s">
        <v>80</v>
      </c>
      <c r="C208" t="s">
        <v>593</v>
      </c>
      <c r="D208" t="s">
        <v>82</v>
      </c>
      <c r="E208" s="2" t="str">
        <f>HYPERLINK("capsilon://?command=openfolder&amp;siteaddress=FAM.docvelocity-na8.net&amp;folderid=FX48C86831-B0BE-0AF6-0788-D2AA76DB40E7","FX22027712")</f>
        <v>FX22027712</v>
      </c>
      <c r="F208" t="s">
        <v>19</v>
      </c>
      <c r="G208" t="s">
        <v>19</v>
      </c>
      <c r="H208" t="s">
        <v>83</v>
      </c>
      <c r="I208" t="s">
        <v>594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44622.538090277776</v>
      </c>
      <c r="P208" s="1">
        <v>44622.584849537037</v>
      </c>
      <c r="Q208">
        <v>3248</v>
      </c>
      <c r="R208">
        <v>792</v>
      </c>
      <c r="S208" t="b">
        <v>0</v>
      </c>
      <c r="T208" t="s">
        <v>88</v>
      </c>
      <c r="U208" t="b">
        <v>0</v>
      </c>
      <c r="V208" t="s">
        <v>111</v>
      </c>
      <c r="W208" s="1">
        <v>44622.547708333332</v>
      </c>
      <c r="X208">
        <v>571</v>
      </c>
      <c r="Y208">
        <v>52</v>
      </c>
      <c r="Z208">
        <v>0</v>
      </c>
      <c r="AA208">
        <v>52</v>
      </c>
      <c r="AB208">
        <v>0</v>
      </c>
      <c r="AC208">
        <v>29</v>
      </c>
      <c r="AD208">
        <v>-52</v>
      </c>
      <c r="AE208">
        <v>0</v>
      </c>
      <c r="AF208">
        <v>0</v>
      </c>
      <c r="AG208">
        <v>0</v>
      </c>
      <c r="AH208" t="s">
        <v>90</v>
      </c>
      <c r="AI208" s="1">
        <v>44622.584849537037</v>
      </c>
      <c r="AJ208">
        <v>221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-52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595</v>
      </c>
      <c r="B209" t="s">
        <v>80</v>
      </c>
      <c r="C209" t="s">
        <v>596</v>
      </c>
      <c r="D209" t="s">
        <v>82</v>
      </c>
      <c r="E209" s="2" t="str">
        <f>HYPERLINK("capsilon://?command=openfolder&amp;siteaddress=FAM.docvelocity-na8.net&amp;folderid=FXF2681F71-8A42-A4EC-E0C6-F08A6D2B4E9C","FX220112771")</f>
        <v>FX220112771</v>
      </c>
      <c r="F209" t="s">
        <v>19</v>
      </c>
      <c r="G209" t="s">
        <v>19</v>
      </c>
      <c r="H209" t="s">
        <v>83</v>
      </c>
      <c r="I209" t="s">
        <v>597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44621.378993055558</v>
      </c>
      <c r="P209" s="1">
        <v>44621.535891203705</v>
      </c>
      <c r="Q209">
        <v>13404</v>
      </c>
      <c r="R209">
        <v>152</v>
      </c>
      <c r="S209" t="b">
        <v>0</v>
      </c>
      <c r="T209" t="s">
        <v>88</v>
      </c>
      <c r="U209" t="b">
        <v>0</v>
      </c>
      <c r="V209" t="s">
        <v>130</v>
      </c>
      <c r="W209" s="1">
        <v>44621.415949074071</v>
      </c>
      <c r="X209">
        <v>77</v>
      </c>
      <c r="Y209">
        <v>9</v>
      </c>
      <c r="Z209">
        <v>0</v>
      </c>
      <c r="AA209">
        <v>9</v>
      </c>
      <c r="AB209">
        <v>0</v>
      </c>
      <c r="AC209">
        <v>1</v>
      </c>
      <c r="AD209">
        <v>-9</v>
      </c>
      <c r="AE209">
        <v>0</v>
      </c>
      <c r="AF209">
        <v>0</v>
      </c>
      <c r="AG209">
        <v>0</v>
      </c>
      <c r="AH209" t="s">
        <v>103</v>
      </c>
      <c r="AI209" s="1">
        <v>44621.535891203705</v>
      </c>
      <c r="AJ209">
        <v>65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-9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598</v>
      </c>
      <c r="B210" t="s">
        <v>80</v>
      </c>
      <c r="C210" t="s">
        <v>596</v>
      </c>
      <c r="D210" t="s">
        <v>82</v>
      </c>
      <c r="E210" s="2" t="str">
        <f>HYPERLINK("capsilon://?command=openfolder&amp;siteaddress=FAM.docvelocity-na8.net&amp;folderid=FXF2681F71-8A42-A4EC-E0C6-F08A6D2B4E9C","FX220112771")</f>
        <v>FX220112771</v>
      </c>
      <c r="F210" t="s">
        <v>19</v>
      </c>
      <c r="G210" t="s">
        <v>19</v>
      </c>
      <c r="H210" t="s">
        <v>83</v>
      </c>
      <c r="I210" t="s">
        <v>599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44621.380648148152</v>
      </c>
      <c r="P210" s="1">
        <v>44621.536736111113</v>
      </c>
      <c r="Q210">
        <v>13282</v>
      </c>
      <c r="R210">
        <v>204</v>
      </c>
      <c r="S210" t="b">
        <v>0</v>
      </c>
      <c r="T210" t="s">
        <v>88</v>
      </c>
      <c r="U210" t="b">
        <v>0</v>
      </c>
      <c r="V210" t="s">
        <v>94</v>
      </c>
      <c r="W210" s="1">
        <v>44621.41673611111</v>
      </c>
      <c r="X210">
        <v>131</v>
      </c>
      <c r="Y210">
        <v>9</v>
      </c>
      <c r="Z210">
        <v>0</v>
      </c>
      <c r="AA210">
        <v>9</v>
      </c>
      <c r="AB210">
        <v>0</v>
      </c>
      <c r="AC210">
        <v>1</v>
      </c>
      <c r="AD210">
        <v>-9</v>
      </c>
      <c r="AE210">
        <v>0</v>
      </c>
      <c r="AF210">
        <v>0</v>
      </c>
      <c r="AG210">
        <v>0</v>
      </c>
      <c r="AH210" t="s">
        <v>103</v>
      </c>
      <c r="AI210" s="1">
        <v>44621.536736111113</v>
      </c>
      <c r="AJ210">
        <v>73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-9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600</v>
      </c>
      <c r="B211" t="s">
        <v>80</v>
      </c>
      <c r="C211" t="s">
        <v>601</v>
      </c>
      <c r="D211" t="s">
        <v>82</v>
      </c>
      <c r="E211" s="2" t="str">
        <f>HYPERLINK("capsilon://?command=openfolder&amp;siteaddress=FAM.docvelocity-na8.net&amp;folderid=FXE78AD825-32EA-DBD6-7CB2-74205192E38D","FX220113866")</f>
        <v>FX220113866</v>
      </c>
      <c r="F211" t="s">
        <v>19</v>
      </c>
      <c r="G211" t="s">
        <v>19</v>
      </c>
      <c r="H211" t="s">
        <v>83</v>
      </c>
      <c r="I211" t="s">
        <v>602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44622.560486111113</v>
      </c>
      <c r="P211" s="1">
        <v>44622.586793981478</v>
      </c>
      <c r="Q211">
        <v>1644</v>
      </c>
      <c r="R211">
        <v>629</v>
      </c>
      <c r="S211" t="b">
        <v>0</v>
      </c>
      <c r="T211" t="s">
        <v>88</v>
      </c>
      <c r="U211" t="b">
        <v>0</v>
      </c>
      <c r="V211" t="s">
        <v>191</v>
      </c>
      <c r="W211" s="1">
        <v>44622.569594907407</v>
      </c>
      <c r="X211">
        <v>462</v>
      </c>
      <c r="Y211">
        <v>21</v>
      </c>
      <c r="Z211">
        <v>0</v>
      </c>
      <c r="AA211">
        <v>21</v>
      </c>
      <c r="AB211">
        <v>0</v>
      </c>
      <c r="AC211">
        <v>17</v>
      </c>
      <c r="AD211">
        <v>-21</v>
      </c>
      <c r="AE211">
        <v>0</v>
      </c>
      <c r="AF211">
        <v>0</v>
      </c>
      <c r="AG211">
        <v>0</v>
      </c>
      <c r="AH211" t="s">
        <v>90</v>
      </c>
      <c r="AI211" s="1">
        <v>44622.586793981478</v>
      </c>
      <c r="AJ211">
        <v>167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-21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603</v>
      </c>
      <c r="B212" t="s">
        <v>80</v>
      </c>
      <c r="C212" t="s">
        <v>601</v>
      </c>
      <c r="D212" t="s">
        <v>82</v>
      </c>
      <c r="E212" s="2" t="str">
        <f>HYPERLINK("capsilon://?command=openfolder&amp;siteaddress=FAM.docvelocity-na8.net&amp;folderid=FXE78AD825-32EA-DBD6-7CB2-74205192E38D","FX220113866")</f>
        <v>FX220113866</v>
      </c>
      <c r="F212" t="s">
        <v>19</v>
      </c>
      <c r="G212" t="s">
        <v>19</v>
      </c>
      <c r="H212" t="s">
        <v>83</v>
      </c>
      <c r="I212" t="s">
        <v>604</v>
      </c>
      <c r="J212">
        <v>0</v>
      </c>
      <c r="K212" t="s">
        <v>85</v>
      </c>
      <c r="L212" t="s">
        <v>86</v>
      </c>
      <c r="M212" t="s">
        <v>87</v>
      </c>
      <c r="N212">
        <v>2</v>
      </c>
      <c r="O212" s="1">
        <v>44622.565555555557</v>
      </c>
      <c r="P212" s="1">
        <v>44622.589502314811</v>
      </c>
      <c r="Q212">
        <v>1335</v>
      </c>
      <c r="R212">
        <v>734</v>
      </c>
      <c r="S212" t="b">
        <v>0</v>
      </c>
      <c r="T212" t="s">
        <v>88</v>
      </c>
      <c r="U212" t="b">
        <v>0</v>
      </c>
      <c r="V212" t="s">
        <v>191</v>
      </c>
      <c r="W212" s="1">
        <v>44622.57540509259</v>
      </c>
      <c r="X212">
        <v>501</v>
      </c>
      <c r="Y212">
        <v>37</v>
      </c>
      <c r="Z212">
        <v>0</v>
      </c>
      <c r="AA212">
        <v>37</v>
      </c>
      <c r="AB212">
        <v>0</v>
      </c>
      <c r="AC212">
        <v>26</v>
      </c>
      <c r="AD212">
        <v>-37</v>
      </c>
      <c r="AE212">
        <v>0</v>
      </c>
      <c r="AF212">
        <v>0</v>
      </c>
      <c r="AG212">
        <v>0</v>
      </c>
      <c r="AH212" t="s">
        <v>90</v>
      </c>
      <c r="AI212" s="1">
        <v>44622.589502314811</v>
      </c>
      <c r="AJ212">
        <v>233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-37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605</v>
      </c>
      <c r="B213" t="s">
        <v>80</v>
      </c>
      <c r="C213" t="s">
        <v>455</v>
      </c>
      <c r="D213" t="s">
        <v>82</v>
      </c>
      <c r="E213" s="2" t="str">
        <f>HYPERLINK("capsilon://?command=openfolder&amp;siteaddress=FAM.docvelocity-na8.net&amp;folderid=FXC4D225BF-3264-58A6-8574-01EA67510E8B","FX22022865")</f>
        <v>FX22022865</v>
      </c>
      <c r="F213" t="s">
        <v>19</v>
      </c>
      <c r="G213" t="s">
        <v>19</v>
      </c>
      <c r="H213" t="s">
        <v>83</v>
      </c>
      <c r="I213" t="s">
        <v>606</v>
      </c>
      <c r="J213">
        <v>0</v>
      </c>
      <c r="K213" t="s">
        <v>85</v>
      </c>
      <c r="L213" t="s">
        <v>86</v>
      </c>
      <c r="M213" t="s">
        <v>87</v>
      </c>
      <c r="N213">
        <v>2</v>
      </c>
      <c r="O213" s="1">
        <v>44621.392592592594</v>
      </c>
      <c r="P213" s="1">
        <v>44621.5390625</v>
      </c>
      <c r="Q213">
        <v>12285</v>
      </c>
      <c r="R213">
        <v>370</v>
      </c>
      <c r="S213" t="b">
        <v>0</v>
      </c>
      <c r="T213" t="s">
        <v>88</v>
      </c>
      <c r="U213" t="b">
        <v>0</v>
      </c>
      <c r="V213" t="s">
        <v>130</v>
      </c>
      <c r="W213" s="1">
        <v>44621.417847222219</v>
      </c>
      <c r="X213">
        <v>164</v>
      </c>
      <c r="Y213">
        <v>21</v>
      </c>
      <c r="Z213">
        <v>0</v>
      </c>
      <c r="AA213">
        <v>21</v>
      </c>
      <c r="AB213">
        <v>0</v>
      </c>
      <c r="AC213">
        <v>4</v>
      </c>
      <c r="AD213">
        <v>-21</v>
      </c>
      <c r="AE213">
        <v>0</v>
      </c>
      <c r="AF213">
        <v>0</v>
      </c>
      <c r="AG213">
        <v>0</v>
      </c>
      <c r="AH213" t="s">
        <v>103</v>
      </c>
      <c r="AI213" s="1">
        <v>44621.5390625</v>
      </c>
      <c r="AJ213">
        <v>200</v>
      </c>
      <c r="AK213">
        <v>3</v>
      </c>
      <c r="AL213">
        <v>0</v>
      </c>
      <c r="AM213">
        <v>3</v>
      </c>
      <c r="AN213">
        <v>0</v>
      </c>
      <c r="AO213">
        <v>1</v>
      </c>
      <c r="AP213">
        <v>-24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607</v>
      </c>
      <c r="B214" t="s">
        <v>80</v>
      </c>
      <c r="C214" t="s">
        <v>450</v>
      </c>
      <c r="D214" t="s">
        <v>82</v>
      </c>
      <c r="E214" s="2" t="str">
        <f>HYPERLINK("capsilon://?command=openfolder&amp;siteaddress=FAM.docvelocity-na8.net&amp;folderid=FX83E42FF9-F014-F90B-449E-844FA8D2BB6B","FX22029962")</f>
        <v>FX22029962</v>
      </c>
      <c r="F214" t="s">
        <v>19</v>
      </c>
      <c r="G214" t="s">
        <v>19</v>
      </c>
      <c r="H214" t="s">
        <v>83</v>
      </c>
      <c r="I214" t="s">
        <v>608</v>
      </c>
      <c r="J214">
        <v>0</v>
      </c>
      <c r="K214" t="s">
        <v>85</v>
      </c>
      <c r="L214" t="s">
        <v>86</v>
      </c>
      <c r="M214" t="s">
        <v>87</v>
      </c>
      <c r="N214">
        <v>2</v>
      </c>
      <c r="O214" s="1">
        <v>44622.595069444447</v>
      </c>
      <c r="P214" s="1">
        <v>44622.621435185189</v>
      </c>
      <c r="Q214">
        <v>1512</v>
      </c>
      <c r="R214">
        <v>766</v>
      </c>
      <c r="S214" t="b">
        <v>0</v>
      </c>
      <c r="T214" t="s">
        <v>88</v>
      </c>
      <c r="U214" t="b">
        <v>0</v>
      </c>
      <c r="V214" t="s">
        <v>114</v>
      </c>
      <c r="W214" s="1">
        <v>44622.599652777775</v>
      </c>
      <c r="X214">
        <v>371</v>
      </c>
      <c r="Y214">
        <v>21</v>
      </c>
      <c r="Z214">
        <v>0</v>
      </c>
      <c r="AA214">
        <v>21</v>
      </c>
      <c r="AB214">
        <v>0</v>
      </c>
      <c r="AC214">
        <v>10</v>
      </c>
      <c r="AD214">
        <v>-21</v>
      </c>
      <c r="AE214">
        <v>0</v>
      </c>
      <c r="AF214">
        <v>0</v>
      </c>
      <c r="AG214">
        <v>0</v>
      </c>
      <c r="AH214" t="s">
        <v>98</v>
      </c>
      <c r="AI214" s="1">
        <v>44622.621435185189</v>
      </c>
      <c r="AJ214">
        <v>395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-22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609</v>
      </c>
      <c r="B215" t="s">
        <v>80</v>
      </c>
      <c r="C215" t="s">
        <v>610</v>
      </c>
      <c r="D215" t="s">
        <v>82</v>
      </c>
      <c r="E215" s="2" t="str">
        <f>HYPERLINK("capsilon://?command=openfolder&amp;siteaddress=FAM.docvelocity-na8.net&amp;folderid=FX278449E0-C065-060D-E05C-6C967A773BCB","FX22024351")</f>
        <v>FX22024351</v>
      </c>
      <c r="F215" t="s">
        <v>19</v>
      </c>
      <c r="G215" t="s">
        <v>19</v>
      </c>
      <c r="H215" t="s">
        <v>83</v>
      </c>
      <c r="I215" t="s">
        <v>611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44622.604756944442</v>
      </c>
      <c r="P215" s="1">
        <v>44622.624074074076</v>
      </c>
      <c r="Q215">
        <v>670</v>
      </c>
      <c r="R215">
        <v>999</v>
      </c>
      <c r="S215" t="b">
        <v>0</v>
      </c>
      <c r="T215" t="s">
        <v>88</v>
      </c>
      <c r="U215" t="b">
        <v>0</v>
      </c>
      <c r="V215" t="s">
        <v>89</v>
      </c>
      <c r="W215" s="1">
        <v>44622.613842592589</v>
      </c>
      <c r="X215">
        <v>772</v>
      </c>
      <c r="Y215">
        <v>37</v>
      </c>
      <c r="Z215">
        <v>0</v>
      </c>
      <c r="AA215">
        <v>37</v>
      </c>
      <c r="AB215">
        <v>0</v>
      </c>
      <c r="AC215">
        <v>27</v>
      </c>
      <c r="AD215">
        <v>-37</v>
      </c>
      <c r="AE215">
        <v>0</v>
      </c>
      <c r="AF215">
        <v>0</v>
      </c>
      <c r="AG215">
        <v>0</v>
      </c>
      <c r="AH215" t="s">
        <v>98</v>
      </c>
      <c r="AI215" s="1">
        <v>44622.624074074076</v>
      </c>
      <c r="AJ215">
        <v>227</v>
      </c>
      <c r="AK215">
        <v>2</v>
      </c>
      <c r="AL215">
        <v>0</v>
      </c>
      <c r="AM215">
        <v>2</v>
      </c>
      <c r="AN215">
        <v>0</v>
      </c>
      <c r="AO215">
        <v>2</v>
      </c>
      <c r="AP215">
        <v>-39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612</v>
      </c>
      <c r="B216" t="s">
        <v>80</v>
      </c>
      <c r="C216" t="s">
        <v>593</v>
      </c>
      <c r="D216" t="s">
        <v>82</v>
      </c>
      <c r="E216" s="2" t="str">
        <f>HYPERLINK("capsilon://?command=openfolder&amp;siteaddress=FAM.docvelocity-na8.net&amp;folderid=FX48C86831-B0BE-0AF6-0788-D2AA76DB40E7","FX22027712")</f>
        <v>FX22027712</v>
      </c>
      <c r="F216" t="s">
        <v>19</v>
      </c>
      <c r="G216" t="s">
        <v>19</v>
      </c>
      <c r="H216" t="s">
        <v>83</v>
      </c>
      <c r="I216" t="s">
        <v>613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44622.616226851853</v>
      </c>
      <c r="P216" s="1">
        <v>44622.627141203702</v>
      </c>
      <c r="Q216">
        <v>415</v>
      </c>
      <c r="R216">
        <v>528</v>
      </c>
      <c r="S216" t="b">
        <v>0</v>
      </c>
      <c r="T216" t="s">
        <v>88</v>
      </c>
      <c r="U216" t="b">
        <v>0</v>
      </c>
      <c r="V216" t="s">
        <v>89</v>
      </c>
      <c r="W216" s="1">
        <v>44622.619375000002</v>
      </c>
      <c r="X216">
        <v>264</v>
      </c>
      <c r="Y216">
        <v>21</v>
      </c>
      <c r="Z216">
        <v>0</v>
      </c>
      <c r="AA216">
        <v>21</v>
      </c>
      <c r="AB216">
        <v>0</v>
      </c>
      <c r="AC216">
        <v>3</v>
      </c>
      <c r="AD216">
        <v>-21</v>
      </c>
      <c r="AE216">
        <v>0</v>
      </c>
      <c r="AF216">
        <v>0</v>
      </c>
      <c r="AG216">
        <v>0</v>
      </c>
      <c r="AH216" t="s">
        <v>98</v>
      </c>
      <c r="AI216" s="1">
        <v>44622.627141203702</v>
      </c>
      <c r="AJ216">
        <v>264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-21</v>
      </c>
      <c r="AQ216">
        <v>21</v>
      </c>
      <c r="AR216">
        <v>0</v>
      </c>
      <c r="AS216">
        <v>2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614</v>
      </c>
      <c r="B217" t="s">
        <v>80</v>
      </c>
      <c r="C217" t="s">
        <v>593</v>
      </c>
      <c r="D217" t="s">
        <v>82</v>
      </c>
      <c r="E217" s="2" t="str">
        <f>HYPERLINK("capsilon://?command=openfolder&amp;siteaddress=FAM.docvelocity-na8.net&amp;folderid=FX48C86831-B0BE-0AF6-0788-D2AA76DB40E7","FX22027712")</f>
        <v>FX22027712</v>
      </c>
      <c r="F217" t="s">
        <v>19</v>
      </c>
      <c r="G217" t="s">
        <v>19</v>
      </c>
      <c r="H217" t="s">
        <v>83</v>
      </c>
      <c r="I217" t="s">
        <v>613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44622.62777777778</v>
      </c>
      <c r="P217" s="1">
        <v>44622.678391203706</v>
      </c>
      <c r="Q217">
        <v>3529</v>
      </c>
      <c r="R217">
        <v>844</v>
      </c>
      <c r="S217" t="b">
        <v>0</v>
      </c>
      <c r="T217" t="s">
        <v>88</v>
      </c>
      <c r="U217" t="b">
        <v>1</v>
      </c>
      <c r="V217" t="s">
        <v>111</v>
      </c>
      <c r="W217" s="1">
        <v>44622.636157407411</v>
      </c>
      <c r="X217">
        <v>714</v>
      </c>
      <c r="Y217">
        <v>42</v>
      </c>
      <c r="Z217">
        <v>0</v>
      </c>
      <c r="AA217">
        <v>42</v>
      </c>
      <c r="AB217">
        <v>0</v>
      </c>
      <c r="AC217">
        <v>22</v>
      </c>
      <c r="AD217">
        <v>-42</v>
      </c>
      <c r="AE217">
        <v>0</v>
      </c>
      <c r="AF217">
        <v>0</v>
      </c>
      <c r="AG217">
        <v>0</v>
      </c>
      <c r="AH217" t="s">
        <v>103</v>
      </c>
      <c r="AI217" s="1">
        <v>44622.678391203706</v>
      </c>
      <c r="AJ217">
        <v>130</v>
      </c>
      <c r="AK217">
        <v>2</v>
      </c>
      <c r="AL217">
        <v>0</v>
      </c>
      <c r="AM217">
        <v>2</v>
      </c>
      <c r="AN217">
        <v>0</v>
      </c>
      <c r="AO217">
        <v>1</v>
      </c>
      <c r="AP217">
        <v>-44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615</v>
      </c>
      <c r="B218" t="s">
        <v>80</v>
      </c>
      <c r="C218" t="s">
        <v>616</v>
      </c>
      <c r="D218" t="s">
        <v>82</v>
      </c>
      <c r="E218" s="2" t="str">
        <f>HYPERLINK("capsilon://?command=openfolder&amp;siteaddress=FAM.docvelocity-na8.net&amp;folderid=FXAA460E59-39CB-D8DF-A280-AAED5209DAB9","FX220114094")</f>
        <v>FX220114094</v>
      </c>
      <c r="F218" t="s">
        <v>19</v>
      </c>
      <c r="G218" t="s">
        <v>19</v>
      </c>
      <c r="H218" t="s">
        <v>83</v>
      </c>
      <c r="I218" t="s">
        <v>617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44622.630856481483</v>
      </c>
      <c r="P218" s="1">
        <v>44622.681562500002</v>
      </c>
      <c r="Q218">
        <v>3179</v>
      </c>
      <c r="R218">
        <v>1202</v>
      </c>
      <c r="S218" t="b">
        <v>0</v>
      </c>
      <c r="T218" t="s">
        <v>88</v>
      </c>
      <c r="U218" t="b">
        <v>0</v>
      </c>
      <c r="V218" t="s">
        <v>102</v>
      </c>
      <c r="W218" s="1">
        <v>44622.640393518515</v>
      </c>
      <c r="X218">
        <v>818</v>
      </c>
      <c r="Y218">
        <v>64</v>
      </c>
      <c r="Z218">
        <v>0</v>
      </c>
      <c r="AA218">
        <v>64</v>
      </c>
      <c r="AB218">
        <v>0</v>
      </c>
      <c r="AC218">
        <v>44</v>
      </c>
      <c r="AD218">
        <v>-64</v>
      </c>
      <c r="AE218">
        <v>0</v>
      </c>
      <c r="AF218">
        <v>0</v>
      </c>
      <c r="AG218">
        <v>0</v>
      </c>
      <c r="AH218" t="s">
        <v>107</v>
      </c>
      <c r="AI218" s="1">
        <v>44622.681562500002</v>
      </c>
      <c r="AJ218">
        <v>384</v>
      </c>
      <c r="AK218">
        <v>1</v>
      </c>
      <c r="AL218">
        <v>0</v>
      </c>
      <c r="AM218">
        <v>1</v>
      </c>
      <c r="AN218">
        <v>0</v>
      </c>
      <c r="AO218">
        <v>1</v>
      </c>
      <c r="AP218">
        <v>-65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618</v>
      </c>
      <c r="B219" t="s">
        <v>80</v>
      </c>
      <c r="C219" t="s">
        <v>619</v>
      </c>
      <c r="D219" t="s">
        <v>82</v>
      </c>
      <c r="E219" s="2" t="str">
        <f>HYPERLINK("capsilon://?command=openfolder&amp;siteaddress=FAM.docvelocity-na8.net&amp;folderid=FX6AD24C97-6DA2-E827-EBD2-7D7D58DC2746","FX22026519")</f>
        <v>FX22026519</v>
      </c>
      <c r="F219" t="s">
        <v>19</v>
      </c>
      <c r="G219" t="s">
        <v>19</v>
      </c>
      <c r="H219" t="s">
        <v>83</v>
      </c>
      <c r="I219" t="s">
        <v>620</v>
      </c>
      <c r="J219">
        <v>0</v>
      </c>
      <c r="K219" t="s">
        <v>85</v>
      </c>
      <c r="L219" t="s">
        <v>86</v>
      </c>
      <c r="M219" t="s">
        <v>87</v>
      </c>
      <c r="N219">
        <v>2</v>
      </c>
      <c r="O219" s="1">
        <v>44622.637777777774</v>
      </c>
      <c r="P219" s="1">
        <v>44622.67863425926</v>
      </c>
      <c r="Q219">
        <v>3430</v>
      </c>
      <c r="R219">
        <v>100</v>
      </c>
      <c r="S219" t="b">
        <v>0</v>
      </c>
      <c r="T219" t="s">
        <v>88</v>
      </c>
      <c r="U219" t="b">
        <v>0</v>
      </c>
      <c r="V219" t="s">
        <v>102</v>
      </c>
      <c r="W219" s="1">
        <v>44622.641331018516</v>
      </c>
      <c r="X219">
        <v>80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103</v>
      </c>
      <c r="AI219" s="1">
        <v>44622.67863425926</v>
      </c>
      <c r="AJ219">
        <v>20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621</v>
      </c>
      <c r="B220" t="s">
        <v>80</v>
      </c>
      <c r="C220" t="s">
        <v>619</v>
      </c>
      <c r="D220" t="s">
        <v>82</v>
      </c>
      <c r="E220" s="2" t="str">
        <f>HYPERLINK("capsilon://?command=openfolder&amp;siteaddress=FAM.docvelocity-na8.net&amp;folderid=FX6AD24C97-6DA2-E827-EBD2-7D7D58DC2746","FX22026519")</f>
        <v>FX22026519</v>
      </c>
      <c r="F220" t="s">
        <v>19</v>
      </c>
      <c r="G220" t="s">
        <v>19</v>
      </c>
      <c r="H220" t="s">
        <v>83</v>
      </c>
      <c r="I220" t="s">
        <v>622</v>
      </c>
      <c r="J220">
        <v>0</v>
      </c>
      <c r="K220" t="s">
        <v>85</v>
      </c>
      <c r="L220" t="s">
        <v>86</v>
      </c>
      <c r="M220" t="s">
        <v>87</v>
      </c>
      <c r="N220">
        <v>2</v>
      </c>
      <c r="O220" s="1">
        <v>44622.637962962966</v>
      </c>
      <c r="P220" s="1">
        <v>44622.679351851853</v>
      </c>
      <c r="Q220">
        <v>3273</v>
      </c>
      <c r="R220">
        <v>303</v>
      </c>
      <c r="S220" t="b">
        <v>0</v>
      </c>
      <c r="T220" t="s">
        <v>88</v>
      </c>
      <c r="U220" t="b">
        <v>0</v>
      </c>
      <c r="V220" t="s">
        <v>102</v>
      </c>
      <c r="W220" s="1">
        <v>44622.644131944442</v>
      </c>
      <c r="X220">
        <v>241</v>
      </c>
      <c r="Y220">
        <v>52</v>
      </c>
      <c r="Z220">
        <v>0</v>
      </c>
      <c r="AA220">
        <v>52</v>
      </c>
      <c r="AB220">
        <v>0</v>
      </c>
      <c r="AC220">
        <v>7</v>
      </c>
      <c r="AD220">
        <v>-52</v>
      </c>
      <c r="AE220">
        <v>0</v>
      </c>
      <c r="AF220">
        <v>0</v>
      </c>
      <c r="AG220">
        <v>0</v>
      </c>
      <c r="AH220" t="s">
        <v>103</v>
      </c>
      <c r="AI220" s="1">
        <v>44622.679351851853</v>
      </c>
      <c r="AJ220">
        <v>62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-52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623</v>
      </c>
      <c r="B221" t="s">
        <v>80</v>
      </c>
      <c r="C221" t="s">
        <v>582</v>
      </c>
      <c r="D221" t="s">
        <v>82</v>
      </c>
      <c r="E221" s="2" t="str">
        <f>HYPERLINK("capsilon://?command=openfolder&amp;siteaddress=FAM.docvelocity-na8.net&amp;folderid=FX9A2A4690-B824-AD85-DF04-2478B5F7D8EE","FX22023845")</f>
        <v>FX22023845</v>
      </c>
      <c r="F221" t="s">
        <v>19</v>
      </c>
      <c r="G221" t="s">
        <v>19</v>
      </c>
      <c r="H221" t="s">
        <v>83</v>
      </c>
      <c r="I221" t="s">
        <v>624</v>
      </c>
      <c r="J221">
        <v>0</v>
      </c>
      <c r="K221" t="s">
        <v>85</v>
      </c>
      <c r="L221" t="s">
        <v>86</v>
      </c>
      <c r="M221" t="s">
        <v>87</v>
      </c>
      <c r="N221">
        <v>2</v>
      </c>
      <c r="O221" s="1">
        <v>44622.644282407404</v>
      </c>
      <c r="P221" s="1">
        <v>44622.686701388891</v>
      </c>
      <c r="Q221">
        <v>1017</v>
      </c>
      <c r="R221">
        <v>2648</v>
      </c>
      <c r="S221" t="b">
        <v>0</v>
      </c>
      <c r="T221" t="s">
        <v>88</v>
      </c>
      <c r="U221" t="b">
        <v>0</v>
      </c>
      <c r="V221" t="s">
        <v>102</v>
      </c>
      <c r="W221" s="1">
        <v>44622.667939814812</v>
      </c>
      <c r="X221">
        <v>2014</v>
      </c>
      <c r="Y221">
        <v>174</v>
      </c>
      <c r="Z221">
        <v>0</v>
      </c>
      <c r="AA221">
        <v>174</v>
      </c>
      <c r="AB221">
        <v>0</v>
      </c>
      <c r="AC221">
        <v>138</v>
      </c>
      <c r="AD221">
        <v>-174</v>
      </c>
      <c r="AE221">
        <v>0</v>
      </c>
      <c r="AF221">
        <v>0</v>
      </c>
      <c r="AG221">
        <v>0</v>
      </c>
      <c r="AH221" t="s">
        <v>103</v>
      </c>
      <c r="AI221" s="1">
        <v>44622.686701388891</v>
      </c>
      <c r="AJ221">
        <v>634</v>
      </c>
      <c r="AK221">
        <v>3</v>
      </c>
      <c r="AL221">
        <v>0</v>
      </c>
      <c r="AM221">
        <v>3</v>
      </c>
      <c r="AN221">
        <v>0</v>
      </c>
      <c r="AO221">
        <v>2</v>
      </c>
      <c r="AP221">
        <v>-177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625</v>
      </c>
      <c r="B222" t="s">
        <v>80</v>
      </c>
      <c r="C222" t="s">
        <v>626</v>
      </c>
      <c r="D222" t="s">
        <v>82</v>
      </c>
      <c r="E222" s="2" t="str">
        <f>HYPERLINK("capsilon://?command=openfolder&amp;siteaddress=FAM.docvelocity-na8.net&amp;folderid=FX8481A52B-8764-9483-A062-40D7F8DBEBF0","FX220211008")</f>
        <v>FX220211008</v>
      </c>
      <c r="F222" t="s">
        <v>19</v>
      </c>
      <c r="G222" t="s">
        <v>19</v>
      </c>
      <c r="H222" t="s">
        <v>83</v>
      </c>
      <c r="I222" t="s">
        <v>627</v>
      </c>
      <c r="J222">
        <v>0</v>
      </c>
      <c r="K222" t="s">
        <v>85</v>
      </c>
      <c r="L222" t="s">
        <v>86</v>
      </c>
      <c r="M222" t="s">
        <v>87</v>
      </c>
      <c r="N222">
        <v>2</v>
      </c>
      <c r="O222" s="1">
        <v>44622.663946759261</v>
      </c>
      <c r="P222" s="1">
        <v>44622.700335648151</v>
      </c>
      <c r="Q222">
        <v>1332</v>
      </c>
      <c r="R222">
        <v>1812</v>
      </c>
      <c r="S222" t="b">
        <v>0</v>
      </c>
      <c r="T222" t="s">
        <v>88</v>
      </c>
      <c r="U222" t="b">
        <v>0</v>
      </c>
      <c r="V222" t="s">
        <v>130</v>
      </c>
      <c r="W222" s="1">
        <v>44622.689085648148</v>
      </c>
      <c r="X222">
        <v>1614</v>
      </c>
      <c r="Y222">
        <v>109</v>
      </c>
      <c r="Z222">
        <v>0</v>
      </c>
      <c r="AA222">
        <v>109</v>
      </c>
      <c r="AB222">
        <v>0</v>
      </c>
      <c r="AC222">
        <v>44</v>
      </c>
      <c r="AD222">
        <v>-109</v>
      </c>
      <c r="AE222">
        <v>0</v>
      </c>
      <c r="AF222">
        <v>0</v>
      </c>
      <c r="AG222">
        <v>0</v>
      </c>
      <c r="AH222" t="s">
        <v>103</v>
      </c>
      <c r="AI222" s="1">
        <v>44622.700335648151</v>
      </c>
      <c r="AJ222">
        <v>188</v>
      </c>
      <c r="AK222">
        <v>3</v>
      </c>
      <c r="AL222">
        <v>0</v>
      </c>
      <c r="AM222">
        <v>3</v>
      </c>
      <c r="AN222">
        <v>0</v>
      </c>
      <c r="AO222">
        <v>2</v>
      </c>
      <c r="AP222">
        <v>-112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628</v>
      </c>
      <c r="B223" t="s">
        <v>80</v>
      </c>
      <c r="C223" t="s">
        <v>582</v>
      </c>
      <c r="D223" t="s">
        <v>82</v>
      </c>
      <c r="E223" s="2" t="str">
        <f>HYPERLINK("capsilon://?command=openfolder&amp;siteaddress=FAM.docvelocity-na8.net&amp;folderid=FX9A2A4690-B824-AD85-DF04-2478B5F7D8EE","FX22023845")</f>
        <v>FX22023845</v>
      </c>
      <c r="F223" t="s">
        <v>19</v>
      </c>
      <c r="G223" t="s">
        <v>19</v>
      </c>
      <c r="H223" t="s">
        <v>83</v>
      </c>
      <c r="I223" t="s">
        <v>629</v>
      </c>
      <c r="J223">
        <v>0</v>
      </c>
      <c r="K223" t="s">
        <v>85</v>
      </c>
      <c r="L223" t="s">
        <v>86</v>
      </c>
      <c r="M223" t="s">
        <v>87</v>
      </c>
      <c r="N223">
        <v>2</v>
      </c>
      <c r="O223" s="1">
        <v>44622.666562500002</v>
      </c>
      <c r="P223" s="1">
        <v>44622.701527777775</v>
      </c>
      <c r="Q223">
        <v>1080</v>
      </c>
      <c r="R223">
        <v>1941</v>
      </c>
      <c r="S223" t="b">
        <v>0</v>
      </c>
      <c r="T223" t="s">
        <v>88</v>
      </c>
      <c r="U223" t="b">
        <v>0</v>
      </c>
      <c r="V223" t="s">
        <v>114</v>
      </c>
      <c r="W223" s="1">
        <v>44622.697662037041</v>
      </c>
      <c r="X223">
        <v>1724</v>
      </c>
      <c r="Y223">
        <v>54</v>
      </c>
      <c r="Z223">
        <v>0</v>
      </c>
      <c r="AA223">
        <v>54</v>
      </c>
      <c r="AB223">
        <v>0</v>
      </c>
      <c r="AC223">
        <v>51</v>
      </c>
      <c r="AD223">
        <v>-54</v>
      </c>
      <c r="AE223">
        <v>0</v>
      </c>
      <c r="AF223">
        <v>0</v>
      </c>
      <c r="AG223">
        <v>0</v>
      </c>
      <c r="AH223" t="s">
        <v>103</v>
      </c>
      <c r="AI223" s="1">
        <v>44622.701527777775</v>
      </c>
      <c r="AJ223">
        <v>102</v>
      </c>
      <c r="AK223">
        <v>2</v>
      </c>
      <c r="AL223">
        <v>0</v>
      </c>
      <c r="AM223">
        <v>2</v>
      </c>
      <c r="AN223">
        <v>0</v>
      </c>
      <c r="AO223">
        <v>1</v>
      </c>
      <c r="AP223">
        <v>-56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630</v>
      </c>
      <c r="B224" t="s">
        <v>80</v>
      </c>
      <c r="C224" t="s">
        <v>631</v>
      </c>
      <c r="D224" t="s">
        <v>82</v>
      </c>
      <c r="E224" s="2" t="str">
        <f>HYPERLINK("capsilon://?command=openfolder&amp;siteaddress=FAM.docvelocity-na8.net&amp;folderid=FX97607BD9-175E-E6EC-A037-E1AFA589A628","FX22029229")</f>
        <v>FX22029229</v>
      </c>
      <c r="F224" t="s">
        <v>19</v>
      </c>
      <c r="G224" t="s">
        <v>19</v>
      </c>
      <c r="H224" t="s">
        <v>83</v>
      </c>
      <c r="I224" t="s">
        <v>632</v>
      </c>
      <c r="J224">
        <v>0</v>
      </c>
      <c r="K224" t="s">
        <v>85</v>
      </c>
      <c r="L224" t="s">
        <v>86</v>
      </c>
      <c r="M224" t="s">
        <v>87</v>
      </c>
      <c r="N224">
        <v>1</v>
      </c>
      <c r="O224" s="1">
        <v>44622.671331018515</v>
      </c>
      <c r="P224" s="1">
        <v>44622.677534722221</v>
      </c>
      <c r="Q224">
        <v>472</v>
      </c>
      <c r="R224">
        <v>64</v>
      </c>
      <c r="S224" t="b">
        <v>0</v>
      </c>
      <c r="T224" t="s">
        <v>88</v>
      </c>
      <c r="U224" t="b">
        <v>0</v>
      </c>
      <c r="V224" t="s">
        <v>237</v>
      </c>
      <c r="W224" s="1">
        <v>44622.677534722221</v>
      </c>
      <c r="X224">
        <v>64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52</v>
      </c>
      <c r="AF224">
        <v>0</v>
      </c>
      <c r="AG224">
        <v>1</v>
      </c>
      <c r="AH224" t="s">
        <v>88</v>
      </c>
      <c r="AI224" t="s">
        <v>88</v>
      </c>
      <c r="AJ224" t="s">
        <v>88</v>
      </c>
      <c r="AK224" t="s">
        <v>88</v>
      </c>
      <c r="AL224" t="s">
        <v>88</v>
      </c>
      <c r="AM224" t="s">
        <v>88</v>
      </c>
      <c r="AN224" t="s">
        <v>88</v>
      </c>
      <c r="AO224" t="s">
        <v>88</v>
      </c>
      <c r="AP224" t="s">
        <v>88</v>
      </c>
      <c r="AQ224" t="s">
        <v>88</v>
      </c>
      <c r="AR224" t="s">
        <v>88</v>
      </c>
      <c r="AS224" t="s">
        <v>88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633</v>
      </c>
      <c r="B225" t="s">
        <v>80</v>
      </c>
      <c r="C225" t="s">
        <v>631</v>
      </c>
      <c r="D225" t="s">
        <v>82</v>
      </c>
      <c r="E225" s="2" t="str">
        <f>HYPERLINK("capsilon://?command=openfolder&amp;siteaddress=FAM.docvelocity-na8.net&amp;folderid=FX97607BD9-175E-E6EC-A037-E1AFA589A628","FX22029229")</f>
        <v>FX22029229</v>
      </c>
      <c r="F225" t="s">
        <v>19</v>
      </c>
      <c r="G225" t="s">
        <v>19</v>
      </c>
      <c r="H225" t="s">
        <v>83</v>
      </c>
      <c r="I225" t="s">
        <v>632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44622.677870370368</v>
      </c>
      <c r="P225" s="1">
        <v>44622.698148148149</v>
      </c>
      <c r="Q225">
        <v>1191</v>
      </c>
      <c r="R225">
        <v>561</v>
      </c>
      <c r="S225" t="b">
        <v>0</v>
      </c>
      <c r="T225" t="s">
        <v>88</v>
      </c>
      <c r="U225" t="b">
        <v>1</v>
      </c>
      <c r="V225" t="s">
        <v>114</v>
      </c>
      <c r="W225" s="1">
        <v>44622.691423611112</v>
      </c>
      <c r="X225">
        <v>437</v>
      </c>
      <c r="Y225">
        <v>37</v>
      </c>
      <c r="Z225">
        <v>0</v>
      </c>
      <c r="AA225">
        <v>37</v>
      </c>
      <c r="AB225">
        <v>0</v>
      </c>
      <c r="AC225">
        <v>33</v>
      </c>
      <c r="AD225">
        <v>-37</v>
      </c>
      <c r="AE225">
        <v>0</v>
      </c>
      <c r="AF225">
        <v>0</v>
      </c>
      <c r="AG225">
        <v>0</v>
      </c>
      <c r="AH225" t="s">
        <v>103</v>
      </c>
      <c r="AI225" s="1">
        <v>44622.698148148149</v>
      </c>
      <c r="AJ225">
        <v>101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-37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634</v>
      </c>
      <c r="B226" t="s">
        <v>80</v>
      </c>
      <c r="C226" t="s">
        <v>635</v>
      </c>
      <c r="D226" t="s">
        <v>82</v>
      </c>
      <c r="E226" s="2" t="str">
        <f>HYPERLINK("capsilon://?command=openfolder&amp;siteaddress=FAM.docvelocity-na8.net&amp;folderid=FXD6BA3B84-F3E2-5F23-30FF-2F33F9B28EB3","FX21128301")</f>
        <v>FX21128301</v>
      </c>
      <c r="F226" t="s">
        <v>19</v>
      </c>
      <c r="G226" t="s">
        <v>19</v>
      </c>
      <c r="H226" t="s">
        <v>83</v>
      </c>
      <c r="I226" t="s">
        <v>636</v>
      </c>
      <c r="J226">
        <v>0</v>
      </c>
      <c r="K226" t="s">
        <v>85</v>
      </c>
      <c r="L226" t="s">
        <v>86</v>
      </c>
      <c r="M226" t="s">
        <v>82</v>
      </c>
      <c r="N226">
        <v>1</v>
      </c>
      <c r="O226" s="1">
        <v>44621.428773148145</v>
      </c>
      <c r="P226" s="1">
        <v>44621.478738425925</v>
      </c>
      <c r="Q226">
        <v>4296</v>
      </c>
      <c r="R226">
        <v>21</v>
      </c>
      <c r="S226" t="b">
        <v>0</v>
      </c>
      <c r="T226" t="s">
        <v>637</v>
      </c>
      <c r="U226" t="b">
        <v>0</v>
      </c>
      <c r="V226" t="s">
        <v>637</v>
      </c>
      <c r="W226" s="1">
        <v>44621.478738425925</v>
      </c>
      <c r="X226">
        <v>21</v>
      </c>
      <c r="Y226">
        <v>27</v>
      </c>
      <c r="Z226">
        <v>0</v>
      </c>
      <c r="AA226">
        <v>27</v>
      </c>
      <c r="AB226">
        <v>0</v>
      </c>
      <c r="AC226">
        <v>0</v>
      </c>
      <c r="AD226">
        <v>-27</v>
      </c>
      <c r="AE226">
        <v>0</v>
      </c>
      <c r="AF226">
        <v>0</v>
      </c>
      <c r="AG226">
        <v>0</v>
      </c>
      <c r="AH226" t="s">
        <v>88</v>
      </c>
      <c r="AI226" t="s">
        <v>88</v>
      </c>
      <c r="AJ226" t="s">
        <v>88</v>
      </c>
      <c r="AK226" t="s">
        <v>88</v>
      </c>
      <c r="AL226" t="s">
        <v>88</v>
      </c>
      <c r="AM226" t="s">
        <v>88</v>
      </c>
      <c r="AN226" t="s">
        <v>88</v>
      </c>
      <c r="AO226" t="s">
        <v>88</v>
      </c>
      <c r="AP226" t="s">
        <v>88</v>
      </c>
      <c r="AQ226" t="s">
        <v>88</v>
      </c>
      <c r="AR226" t="s">
        <v>88</v>
      </c>
      <c r="AS226" t="s">
        <v>88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638</v>
      </c>
      <c r="B227" t="s">
        <v>80</v>
      </c>
      <c r="C227" t="s">
        <v>568</v>
      </c>
      <c r="D227" t="s">
        <v>82</v>
      </c>
      <c r="E227" s="2" t="str">
        <f>HYPERLINK("capsilon://?command=openfolder&amp;siteaddress=FAM.docvelocity-na8.net&amp;folderid=FXB7045771-7D69-9B88-84C6-D75E3E07A6DF","FX220210671")</f>
        <v>FX220210671</v>
      </c>
      <c r="F227" t="s">
        <v>19</v>
      </c>
      <c r="G227" t="s">
        <v>19</v>
      </c>
      <c r="H227" t="s">
        <v>83</v>
      </c>
      <c r="I227" t="s">
        <v>639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44622.69290509259</v>
      </c>
      <c r="P227" s="1">
        <v>44622.725185185183</v>
      </c>
      <c r="Q227">
        <v>1712</v>
      </c>
      <c r="R227">
        <v>1077</v>
      </c>
      <c r="S227" t="b">
        <v>0</v>
      </c>
      <c r="T227" t="s">
        <v>88</v>
      </c>
      <c r="U227" t="b">
        <v>0</v>
      </c>
      <c r="V227" t="s">
        <v>102</v>
      </c>
      <c r="W227" s="1">
        <v>44622.701689814814</v>
      </c>
      <c r="X227">
        <v>710</v>
      </c>
      <c r="Y227">
        <v>52</v>
      </c>
      <c r="Z227">
        <v>0</v>
      </c>
      <c r="AA227">
        <v>52</v>
      </c>
      <c r="AB227">
        <v>0</v>
      </c>
      <c r="AC227">
        <v>36</v>
      </c>
      <c r="AD227">
        <v>-52</v>
      </c>
      <c r="AE227">
        <v>0</v>
      </c>
      <c r="AF227">
        <v>0</v>
      </c>
      <c r="AG227">
        <v>0</v>
      </c>
      <c r="AH227" t="s">
        <v>90</v>
      </c>
      <c r="AI227" s="1">
        <v>44622.725185185183</v>
      </c>
      <c r="AJ227">
        <v>349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640</v>
      </c>
      <c r="B228" t="s">
        <v>80</v>
      </c>
      <c r="C228" t="s">
        <v>641</v>
      </c>
      <c r="D228" t="s">
        <v>82</v>
      </c>
      <c r="E228" s="2" t="str">
        <f>HYPERLINK("capsilon://?command=openfolder&amp;siteaddress=FAM.docvelocity-na8.net&amp;folderid=FX2D9F366D-98CE-C1DA-8A81-9D76FBC7797E","FX22029485")</f>
        <v>FX22029485</v>
      </c>
      <c r="F228" t="s">
        <v>19</v>
      </c>
      <c r="G228" t="s">
        <v>19</v>
      </c>
      <c r="H228" t="s">
        <v>83</v>
      </c>
      <c r="I228" t="s">
        <v>642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44622.703472222223</v>
      </c>
      <c r="P228" s="1">
        <v>44622.728530092594</v>
      </c>
      <c r="Q228">
        <v>1330</v>
      </c>
      <c r="R228">
        <v>835</v>
      </c>
      <c r="S228" t="b">
        <v>0</v>
      </c>
      <c r="T228" t="s">
        <v>88</v>
      </c>
      <c r="U228" t="b">
        <v>0</v>
      </c>
      <c r="V228" t="s">
        <v>114</v>
      </c>
      <c r="W228" s="1">
        <v>44622.712500000001</v>
      </c>
      <c r="X228">
        <v>455</v>
      </c>
      <c r="Y228">
        <v>42</v>
      </c>
      <c r="Z228">
        <v>0</v>
      </c>
      <c r="AA228">
        <v>42</v>
      </c>
      <c r="AB228">
        <v>0</v>
      </c>
      <c r="AC228">
        <v>15</v>
      </c>
      <c r="AD228">
        <v>-42</v>
      </c>
      <c r="AE228">
        <v>0</v>
      </c>
      <c r="AF228">
        <v>0</v>
      </c>
      <c r="AG228">
        <v>0</v>
      </c>
      <c r="AH228" t="s">
        <v>98</v>
      </c>
      <c r="AI228" s="1">
        <v>44622.728530092594</v>
      </c>
      <c r="AJ228">
        <v>370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-42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643</v>
      </c>
      <c r="B229" t="s">
        <v>80</v>
      </c>
      <c r="C229" t="s">
        <v>644</v>
      </c>
      <c r="D229" t="s">
        <v>82</v>
      </c>
      <c r="E229" s="2" t="str">
        <f>HYPERLINK("capsilon://?command=openfolder&amp;siteaddress=FAM.docvelocity-na8.net&amp;folderid=FX45707FE3-A666-50D8-273D-BE9ADC336CE3","FX22029615")</f>
        <v>FX22029615</v>
      </c>
      <c r="F229" t="s">
        <v>19</v>
      </c>
      <c r="G229" t="s">
        <v>19</v>
      </c>
      <c r="H229" t="s">
        <v>83</v>
      </c>
      <c r="I229" t="s">
        <v>645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44621.437199074076</v>
      </c>
      <c r="P229" s="1">
        <v>44621.540300925924</v>
      </c>
      <c r="Q229">
        <v>8651</v>
      </c>
      <c r="R229">
        <v>257</v>
      </c>
      <c r="S229" t="b">
        <v>0</v>
      </c>
      <c r="T229" t="s">
        <v>88</v>
      </c>
      <c r="U229" t="b">
        <v>0</v>
      </c>
      <c r="V229" t="s">
        <v>102</v>
      </c>
      <c r="W229" s="1">
        <v>44621.489166666666</v>
      </c>
      <c r="X229">
        <v>151</v>
      </c>
      <c r="Y229">
        <v>39</v>
      </c>
      <c r="Z229">
        <v>0</v>
      </c>
      <c r="AA229">
        <v>39</v>
      </c>
      <c r="AB229">
        <v>0</v>
      </c>
      <c r="AC229">
        <v>1</v>
      </c>
      <c r="AD229">
        <v>-39</v>
      </c>
      <c r="AE229">
        <v>0</v>
      </c>
      <c r="AF229">
        <v>0</v>
      </c>
      <c r="AG229">
        <v>0</v>
      </c>
      <c r="AH229" t="s">
        <v>103</v>
      </c>
      <c r="AI229" s="1">
        <v>44621.540300925924</v>
      </c>
      <c r="AJ229">
        <v>106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-39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646</v>
      </c>
      <c r="B230" t="s">
        <v>80</v>
      </c>
      <c r="C230" t="s">
        <v>647</v>
      </c>
      <c r="D230" t="s">
        <v>82</v>
      </c>
      <c r="E230" s="2" t="str">
        <f>HYPERLINK("capsilon://?command=openfolder&amp;siteaddress=FAM.docvelocity-na8.net&amp;folderid=FX2D7E03EB-4B0E-849F-6CDB-40854D15BF07","FX22027107")</f>
        <v>FX22027107</v>
      </c>
      <c r="F230" t="s">
        <v>19</v>
      </c>
      <c r="G230" t="s">
        <v>19</v>
      </c>
      <c r="H230" t="s">
        <v>83</v>
      </c>
      <c r="I230" t="s">
        <v>648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44622.735937500001</v>
      </c>
      <c r="P230" s="1">
        <v>44622.776828703703</v>
      </c>
      <c r="Q230">
        <v>2162</v>
      </c>
      <c r="R230">
        <v>1371</v>
      </c>
      <c r="S230" t="b">
        <v>0</v>
      </c>
      <c r="T230" t="s">
        <v>88</v>
      </c>
      <c r="U230" t="b">
        <v>0</v>
      </c>
      <c r="V230" t="s">
        <v>111</v>
      </c>
      <c r="W230" s="1">
        <v>44622.750694444447</v>
      </c>
      <c r="X230">
        <v>1231</v>
      </c>
      <c r="Y230">
        <v>48</v>
      </c>
      <c r="Z230">
        <v>0</v>
      </c>
      <c r="AA230">
        <v>48</v>
      </c>
      <c r="AB230">
        <v>0</v>
      </c>
      <c r="AC230">
        <v>36</v>
      </c>
      <c r="AD230">
        <v>-48</v>
      </c>
      <c r="AE230">
        <v>0</v>
      </c>
      <c r="AF230">
        <v>0</v>
      </c>
      <c r="AG230">
        <v>0</v>
      </c>
      <c r="AH230" t="s">
        <v>103</v>
      </c>
      <c r="AI230" s="1">
        <v>44622.776828703703</v>
      </c>
      <c r="AJ230">
        <v>140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-50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649</v>
      </c>
      <c r="B231" t="s">
        <v>80</v>
      </c>
      <c r="C231" t="s">
        <v>650</v>
      </c>
      <c r="D231" t="s">
        <v>82</v>
      </c>
      <c r="E231" s="2" t="str">
        <f>HYPERLINK("capsilon://?command=openfolder&amp;siteaddress=FAM.docvelocity-na8.net&amp;folderid=FXFDD1744E-7C78-03DB-194D-C9E65A993FDE","FX220110481")</f>
        <v>FX220110481</v>
      </c>
      <c r="F231" t="s">
        <v>19</v>
      </c>
      <c r="G231" t="s">
        <v>19</v>
      </c>
      <c r="H231" t="s">
        <v>83</v>
      </c>
      <c r="I231" t="s">
        <v>651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44622.76353009259</v>
      </c>
      <c r="P231" s="1">
        <v>44622.777418981481</v>
      </c>
      <c r="Q231">
        <v>898</v>
      </c>
      <c r="R231">
        <v>302</v>
      </c>
      <c r="S231" t="b">
        <v>0</v>
      </c>
      <c r="T231" t="s">
        <v>88</v>
      </c>
      <c r="U231" t="b">
        <v>0</v>
      </c>
      <c r="V231" t="s">
        <v>111</v>
      </c>
      <c r="W231" s="1">
        <v>44622.767453703702</v>
      </c>
      <c r="X231">
        <v>244</v>
      </c>
      <c r="Y231">
        <v>21</v>
      </c>
      <c r="Z231">
        <v>0</v>
      </c>
      <c r="AA231">
        <v>21</v>
      </c>
      <c r="AB231">
        <v>0</v>
      </c>
      <c r="AC231">
        <v>7</v>
      </c>
      <c r="AD231">
        <v>-21</v>
      </c>
      <c r="AE231">
        <v>0</v>
      </c>
      <c r="AF231">
        <v>0</v>
      </c>
      <c r="AG231">
        <v>0</v>
      </c>
      <c r="AH231" t="s">
        <v>103</v>
      </c>
      <c r="AI231" s="1">
        <v>44622.777418981481</v>
      </c>
      <c r="AJ231">
        <v>50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-21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652</v>
      </c>
      <c r="B232" t="s">
        <v>80</v>
      </c>
      <c r="C232" t="s">
        <v>296</v>
      </c>
      <c r="D232" t="s">
        <v>82</v>
      </c>
      <c r="E232" s="2" t="str">
        <f>HYPERLINK("capsilon://?command=openfolder&amp;siteaddress=FAM.docvelocity-na8.net&amp;folderid=FXBA18067B-ED52-6D87-0E3C-6F20AFFF0756","FX22024160")</f>
        <v>FX22024160</v>
      </c>
      <c r="F232" t="s">
        <v>19</v>
      </c>
      <c r="G232" t="s">
        <v>19</v>
      </c>
      <c r="H232" t="s">
        <v>83</v>
      </c>
      <c r="I232" t="s">
        <v>653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44622.800810185188</v>
      </c>
      <c r="P232" s="1">
        <v>44622.816250000003</v>
      </c>
      <c r="Q232">
        <v>631</v>
      </c>
      <c r="R232">
        <v>703</v>
      </c>
      <c r="S232" t="b">
        <v>0</v>
      </c>
      <c r="T232" t="s">
        <v>88</v>
      </c>
      <c r="U232" t="b">
        <v>0</v>
      </c>
      <c r="V232" t="s">
        <v>149</v>
      </c>
      <c r="W232" s="1">
        <v>44622.807939814818</v>
      </c>
      <c r="X232">
        <v>562</v>
      </c>
      <c r="Y232">
        <v>42</v>
      </c>
      <c r="Z232">
        <v>0</v>
      </c>
      <c r="AA232">
        <v>42</v>
      </c>
      <c r="AB232">
        <v>0</v>
      </c>
      <c r="AC232">
        <v>9</v>
      </c>
      <c r="AD232">
        <v>-42</v>
      </c>
      <c r="AE232">
        <v>0</v>
      </c>
      <c r="AF232">
        <v>0</v>
      </c>
      <c r="AG232">
        <v>0</v>
      </c>
      <c r="AH232" t="s">
        <v>103</v>
      </c>
      <c r="AI232" s="1">
        <v>44622.816250000003</v>
      </c>
      <c r="AJ232">
        <v>141</v>
      </c>
      <c r="AK232">
        <v>2</v>
      </c>
      <c r="AL232">
        <v>0</v>
      </c>
      <c r="AM232">
        <v>2</v>
      </c>
      <c r="AN232">
        <v>0</v>
      </c>
      <c r="AO232">
        <v>1</v>
      </c>
      <c r="AP232">
        <v>-44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654</v>
      </c>
      <c r="B233" t="s">
        <v>80</v>
      </c>
      <c r="C233" t="s">
        <v>318</v>
      </c>
      <c r="D233" t="s">
        <v>82</v>
      </c>
      <c r="E233" s="2" t="str">
        <f>HYPERLINK("capsilon://?command=openfolder&amp;siteaddress=FAM.docvelocity-na8.net&amp;folderid=FXFDCF04BF-27EF-8127-715C-9F0C389D12D5","FX22025224")</f>
        <v>FX22025224</v>
      </c>
      <c r="F233" t="s">
        <v>19</v>
      </c>
      <c r="G233" t="s">
        <v>19</v>
      </c>
      <c r="H233" t="s">
        <v>83</v>
      </c>
      <c r="I233" t="s">
        <v>655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44622.803078703706</v>
      </c>
      <c r="P233" s="1">
        <v>44622.816701388889</v>
      </c>
      <c r="Q233">
        <v>753</v>
      </c>
      <c r="R233">
        <v>424</v>
      </c>
      <c r="S233" t="b">
        <v>0</v>
      </c>
      <c r="T233" t="s">
        <v>88</v>
      </c>
      <c r="U233" t="b">
        <v>0</v>
      </c>
      <c r="V233" t="s">
        <v>149</v>
      </c>
      <c r="W233" s="1">
        <v>44622.812418981484</v>
      </c>
      <c r="X233">
        <v>386</v>
      </c>
      <c r="Y233">
        <v>9</v>
      </c>
      <c r="Z233">
        <v>0</v>
      </c>
      <c r="AA233">
        <v>9</v>
      </c>
      <c r="AB233">
        <v>0</v>
      </c>
      <c r="AC233">
        <v>3</v>
      </c>
      <c r="AD233">
        <v>-9</v>
      </c>
      <c r="AE233">
        <v>0</v>
      </c>
      <c r="AF233">
        <v>0</v>
      </c>
      <c r="AG233">
        <v>0</v>
      </c>
      <c r="AH233" t="s">
        <v>103</v>
      </c>
      <c r="AI233" s="1">
        <v>44622.816701388889</v>
      </c>
      <c r="AJ233">
        <v>38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-9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656</v>
      </c>
      <c r="B234" t="s">
        <v>80</v>
      </c>
      <c r="C234" t="s">
        <v>657</v>
      </c>
      <c r="D234" t="s">
        <v>82</v>
      </c>
      <c r="E234" s="2" t="str">
        <f>HYPERLINK("capsilon://?command=openfolder&amp;siteaddress=FAM.docvelocity-na8.net&amp;folderid=FX1423EFD4-058C-B20C-28E4-58DAFC087465","FX22028981")</f>
        <v>FX22028981</v>
      </c>
      <c r="F234" t="s">
        <v>19</v>
      </c>
      <c r="G234" t="s">
        <v>19</v>
      </c>
      <c r="H234" t="s">
        <v>83</v>
      </c>
      <c r="I234" t="s">
        <v>658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44622.86619212963</v>
      </c>
      <c r="P234" s="1">
        <v>44623.212314814817</v>
      </c>
      <c r="Q234">
        <v>27613</v>
      </c>
      <c r="R234">
        <v>2292</v>
      </c>
      <c r="S234" t="b">
        <v>0</v>
      </c>
      <c r="T234" t="s">
        <v>88</v>
      </c>
      <c r="U234" t="b">
        <v>0</v>
      </c>
      <c r="V234" t="s">
        <v>276</v>
      </c>
      <c r="W234" s="1">
        <v>44623.17690972222</v>
      </c>
      <c r="X234">
        <v>1519</v>
      </c>
      <c r="Y234">
        <v>52</v>
      </c>
      <c r="Z234">
        <v>0</v>
      </c>
      <c r="AA234">
        <v>52</v>
      </c>
      <c r="AB234">
        <v>27</v>
      </c>
      <c r="AC234">
        <v>30</v>
      </c>
      <c r="AD234">
        <v>-52</v>
      </c>
      <c r="AE234">
        <v>0</v>
      </c>
      <c r="AF234">
        <v>0</v>
      </c>
      <c r="AG234">
        <v>0</v>
      </c>
      <c r="AH234" t="s">
        <v>255</v>
      </c>
      <c r="AI234" s="1">
        <v>44623.212314814817</v>
      </c>
      <c r="AJ234">
        <v>256</v>
      </c>
      <c r="AK234">
        <v>2</v>
      </c>
      <c r="AL234">
        <v>0</v>
      </c>
      <c r="AM234">
        <v>2</v>
      </c>
      <c r="AN234">
        <v>27</v>
      </c>
      <c r="AO234">
        <v>1</v>
      </c>
      <c r="AP234">
        <v>-54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659</v>
      </c>
      <c r="B235" t="s">
        <v>80</v>
      </c>
      <c r="C235" t="s">
        <v>660</v>
      </c>
      <c r="D235" t="s">
        <v>82</v>
      </c>
      <c r="E235" s="2" t="str">
        <f>HYPERLINK("capsilon://?command=openfolder&amp;siteaddress=FAM.docvelocity-na8.net&amp;folderid=FX98E92E5F-09ED-2E17-5FFA-58BB6A577740","FX220112152")</f>
        <v>FX220112152</v>
      </c>
      <c r="F235" t="s">
        <v>19</v>
      </c>
      <c r="G235" t="s">
        <v>19</v>
      </c>
      <c r="H235" t="s">
        <v>83</v>
      </c>
      <c r="I235" t="s">
        <v>661</v>
      </c>
      <c r="J235">
        <v>0</v>
      </c>
      <c r="K235" t="s">
        <v>85</v>
      </c>
      <c r="L235" t="s">
        <v>86</v>
      </c>
      <c r="M235" t="s">
        <v>87</v>
      </c>
      <c r="N235">
        <v>2</v>
      </c>
      <c r="O235" s="1">
        <v>44622.911446759259</v>
      </c>
      <c r="P235" s="1">
        <v>44623.209340277775</v>
      </c>
      <c r="Q235">
        <v>25355</v>
      </c>
      <c r="R235">
        <v>383</v>
      </c>
      <c r="S235" t="b">
        <v>0</v>
      </c>
      <c r="T235" t="s">
        <v>88</v>
      </c>
      <c r="U235" t="b">
        <v>0</v>
      </c>
      <c r="V235" t="s">
        <v>94</v>
      </c>
      <c r="W235" s="1">
        <v>44623.171539351853</v>
      </c>
      <c r="X235">
        <v>232</v>
      </c>
      <c r="Y235">
        <v>21</v>
      </c>
      <c r="Z235">
        <v>0</v>
      </c>
      <c r="AA235">
        <v>21</v>
      </c>
      <c r="AB235">
        <v>0</v>
      </c>
      <c r="AC235">
        <v>2</v>
      </c>
      <c r="AD235">
        <v>-21</v>
      </c>
      <c r="AE235">
        <v>0</v>
      </c>
      <c r="AF235">
        <v>0</v>
      </c>
      <c r="AG235">
        <v>0</v>
      </c>
      <c r="AH235" t="s">
        <v>255</v>
      </c>
      <c r="AI235" s="1">
        <v>44623.209340277775</v>
      </c>
      <c r="AJ235">
        <v>147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-22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662</v>
      </c>
      <c r="B236" t="s">
        <v>80</v>
      </c>
      <c r="C236" t="s">
        <v>660</v>
      </c>
      <c r="D236" t="s">
        <v>82</v>
      </c>
      <c r="E236" s="2" t="str">
        <f>HYPERLINK("capsilon://?command=openfolder&amp;siteaddress=FAM.docvelocity-na8.net&amp;folderid=FX98E92E5F-09ED-2E17-5FFA-58BB6A577740","FX220112152")</f>
        <v>FX220112152</v>
      </c>
      <c r="F236" t="s">
        <v>19</v>
      </c>
      <c r="G236" t="s">
        <v>19</v>
      </c>
      <c r="H236" t="s">
        <v>83</v>
      </c>
      <c r="I236" t="s">
        <v>663</v>
      </c>
      <c r="J236">
        <v>0</v>
      </c>
      <c r="K236" t="s">
        <v>85</v>
      </c>
      <c r="L236" t="s">
        <v>86</v>
      </c>
      <c r="M236" t="s">
        <v>87</v>
      </c>
      <c r="N236">
        <v>1</v>
      </c>
      <c r="O236" s="1">
        <v>44622.911909722221</v>
      </c>
      <c r="P236" s="1">
        <v>44623.298530092594</v>
      </c>
      <c r="Q236">
        <v>33024</v>
      </c>
      <c r="R236">
        <v>380</v>
      </c>
      <c r="S236" t="b">
        <v>0</v>
      </c>
      <c r="T236" t="s">
        <v>88</v>
      </c>
      <c r="U236" t="b">
        <v>0</v>
      </c>
      <c r="V236" t="s">
        <v>102</v>
      </c>
      <c r="W236" s="1">
        <v>44623.298530092594</v>
      </c>
      <c r="X236">
        <v>117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52</v>
      </c>
      <c r="AF236">
        <v>0</v>
      </c>
      <c r="AG236">
        <v>1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664</v>
      </c>
      <c r="B237" t="s">
        <v>80</v>
      </c>
      <c r="C237" t="s">
        <v>665</v>
      </c>
      <c r="D237" t="s">
        <v>82</v>
      </c>
      <c r="E237" s="2" t="str">
        <f>HYPERLINK("capsilon://?command=openfolder&amp;siteaddress=FAM.docvelocity-na8.net&amp;folderid=FX682A6416-3F6C-3697-4399-292DEFC1B7C1","FX22028092")</f>
        <v>FX22028092</v>
      </c>
      <c r="F237" t="s">
        <v>19</v>
      </c>
      <c r="G237" t="s">
        <v>19</v>
      </c>
      <c r="H237" t="s">
        <v>83</v>
      </c>
      <c r="I237" t="s">
        <v>666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44622.914965277778</v>
      </c>
      <c r="P237" s="1">
        <v>44623.214236111111</v>
      </c>
      <c r="Q237">
        <v>24658</v>
      </c>
      <c r="R237">
        <v>1199</v>
      </c>
      <c r="S237" t="b">
        <v>0</v>
      </c>
      <c r="T237" t="s">
        <v>88</v>
      </c>
      <c r="U237" t="b">
        <v>0</v>
      </c>
      <c r="V237" t="s">
        <v>89</v>
      </c>
      <c r="W237" s="1">
        <v>44623.182638888888</v>
      </c>
      <c r="X237">
        <v>1034</v>
      </c>
      <c r="Y237">
        <v>44</v>
      </c>
      <c r="Z237">
        <v>0</v>
      </c>
      <c r="AA237">
        <v>44</v>
      </c>
      <c r="AB237">
        <v>0</v>
      </c>
      <c r="AC237">
        <v>24</v>
      </c>
      <c r="AD237">
        <v>-44</v>
      </c>
      <c r="AE237">
        <v>0</v>
      </c>
      <c r="AF237">
        <v>0</v>
      </c>
      <c r="AG237">
        <v>0</v>
      </c>
      <c r="AH237" t="s">
        <v>255</v>
      </c>
      <c r="AI237" s="1">
        <v>44623.214236111111</v>
      </c>
      <c r="AJ237">
        <v>165</v>
      </c>
      <c r="AK237">
        <v>1</v>
      </c>
      <c r="AL237">
        <v>0</v>
      </c>
      <c r="AM237">
        <v>1</v>
      </c>
      <c r="AN237">
        <v>0</v>
      </c>
      <c r="AO237">
        <v>0</v>
      </c>
      <c r="AP237">
        <v>-45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667</v>
      </c>
      <c r="B238" t="s">
        <v>80</v>
      </c>
      <c r="C238" t="s">
        <v>508</v>
      </c>
      <c r="D238" t="s">
        <v>82</v>
      </c>
      <c r="E238" s="2" t="str">
        <f>HYPERLINK("capsilon://?command=openfolder&amp;siteaddress=FAM.docvelocity-na8.net&amp;folderid=FX914168FF-F14E-6999-5F48-117E22A24F47","FX22024481")</f>
        <v>FX22024481</v>
      </c>
      <c r="F238" t="s">
        <v>19</v>
      </c>
      <c r="G238" t="s">
        <v>19</v>
      </c>
      <c r="H238" t="s">
        <v>83</v>
      </c>
      <c r="I238" t="s">
        <v>668</v>
      </c>
      <c r="J238">
        <v>0</v>
      </c>
      <c r="K238" t="s">
        <v>85</v>
      </c>
      <c r="L238" t="s">
        <v>86</v>
      </c>
      <c r="M238" t="s">
        <v>87</v>
      </c>
      <c r="N238">
        <v>2</v>
      </c>
      <c r="O238" s="1">
        <v>44623.122835648152</v>
      </c>
      <c r="P238" s="1">
        <v>44623.216516203705</v>
      </c>
      <c r="Q238">
        <v>7094</v>
      </c>
      <c r="R238">
        <v>1000</v>
      </c>
      <c r="S238" t="b">
        <v>0</v>
      </c>
      <c r="T238" t="s">
        <v>88</v>
      </c>
      <c r="U238" t="b">
        <v>0</v>
      </c>
      <c r="V238" t="s">
        <v>94</v>
      </c>
      <c r="W238" s="1">
        <v>44623.181238425925</v>
      </c>
      <c r="X238">
        <v>804</v>
      </c>
      <c r="Y238">
        <v>51</v>
      </c>
      <c r="Z238">
        <v>0</v>
      </c>
      <c r="AA238">
        <v>51</v>
      </c>
      <c r="AB238">
        <v>52</v>
      </c>
      <c r="AC238">
        <v>17</v>
      </c>
      <c r="AD238">
        <v>-51</v>
      </c>
      <c r="AE238">
        <v>0</v>
      </c>
      <c r="AF238">
        <v>0</v>
      </c>
      <c r="AG238">
        <v>0</v>
      </c>
      <c r="AH238" t="s">
        <v>255</v>
      </c>
      <c r="AI238" s="1">
        <v>44623.216516203705</v>
      </c>
      <c r="AJ238">
        <v>196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-51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669</v>
      </c>
      <c r="B239" t="s">
        <v>80</v>
      </c>
      <c r="C239" t="s">
        <v>508</v>
      </c>
      <c r="D239" t="s">
        <v>82</v>
      </c>
      <c r="E239" s="2" t="str">
        <f>HYPERLINK("capsilon://?command=openfolder&amp;siteaddress=FAM.docvelocity-na8.net&amp;folderid=FX914168FF-F14E-6999-5F48-117E22A24F47","FX22024481")</f>
        <v>FX22024481</v>
      </c>
      <c r="F239" t="s">
        <v>19</v>
      </c>
      <c r="G239" t="s">
        <v>19</v>
      </c>
      <c r="H239" t="s">
        <v>83</v>
      </c>
      <c r="I239" t="s">
        <v>670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44623.123078703706</v>
      </c>
      <c r="P239" s="1">
        <v>44623.218090277776</v>
      </c>
      <c r="Q239">
        <v>7201</v>
      </c>
      <c r="R239">
        <v>1008</v>
      </c>
      <c r="S239" t="b">
        <v>0</v>
      </c>
      <c r="T239" t="s">
        <v>88</v>
      </c>
      <c r="U239" t="b">
        <v>0</v>
      </c>
      <c r="V239" t="s">
        <v>276</v>
      </c>
      <c r="W239" s="1">
        <v>44623.187569444446</v>
      </c>
      <c r="X239">
        <v>873</v>
      </c>
      <c r="Y239">
        <v>52</v>
      </c>
      <c r="Z239">
        <v>0</v>
      </c>
      <c r="AA239">
        <v>52</v>
      </c>
      <c r="AB239">
        <v>0</v>
      </c>
      <c r="AC239">
        <v>17</v>
      </c>
      <c r="AD239">
        <v>-52</v>
      </c>
      <c r="AE239">
        <v>0</v>
      </c>
      <c r="AF239">
        <v>0</v>
      </c>
      <c r="AG239">
        <v>0</v>
      </c>
      <c r="AH239" t="s">
        <v>255</v>
      </c>
      <c r="AI239" s="1">
        <v>44623.218090277776</v>
      </c>
      <c r="AJ239">
        <v>135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-53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671</v>
      </c>
      <c r="B240" t="s">
        <v>80</v>
      </c>
      <c r="C240" t="s">
        <v>508</v>
      </c>
      <c r="D240" t="s">
        <v>82</v>
      </c>
      <c r="E240" s="2" t="str">
        <f>HYPERLINK("capsilon://?command=openfolder&amp;siteaddress=FAM.docvelocity-na8.net&amp;folderid=FX914168FF-F14E-6999-5F48-117E22A24F47","FX22024481")</f>
        <v>FX22024481</v>
      </c>
      <c r="F240" t="s">
        <v>19</v>
      </c>
      <c r="G240" t="s">
        <v>19</v>
      </c>
      <c r="H240" t="s">
        <v>83</v>
      </c>
      <c r="I240" t="s">
        <v>672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44623.123113425929</v>
      </c>
      <c r="P240" s="1">
        <v>44623.21980324074</v>
      </c>
      <c r="Q240">
        <v>7799</v>
      </c>
      <c r="R240">
        <v>555</v>
      </c>
      <c r="S240" t="b">
        <v>0</v>
      </c>
      <c r="T240" t="s">
        <v>88</v>
      </c>
      <c r="U240" t="b">
        <v>0</v>
      </c>
      <c r="V240" t="s">
        <v>94</v>
      </c>
      <c r="W240" s="1">
        <v>44623.185972222222</v>
      </c>
      <c r="X240">
        <v>408</v>
      </c>
      <c r="Y240">
        <v>52</v>
      </c>
      <c r="Z240">
        <v>0</v>
      </c>
      <c r="AA240">
        <v>52</v>
      </c>
      <c r="AB240">
        <v>0</v>
      </c>
      <c r="AC240">
        <v>14</v>
      </c>
      <c r="AD240">
        <v>-52</v>
      </c>
      <c r="AE240">
        <v>0</v>
      </c>
      <c r="AF240">
        <v>0</v>
      </c>
      <c r="AG240">
        <v>0</v>
      </c>
      <c r="AH240" t="s">
        <v>255</v>
      </c>
      <c r="AI240" s="1">
        <v>44623.21980324074</v>
      </c>
      <c r="AJ240">
        <v>147</v>
      </c>
      <c r="AK240">
        <v>1</v>
      </c>
      <c r="AL240">
        <v>0</v>
      </c>
      <c r="AM240">
        <v>1</v>
      </c>
      <c r="AN240">
        <v>0</v>
      </c>
      <c r="AO240">
        <v>0</v>
      </c>
      <c r="AP240">
        <v>-53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673</v>
      </c>
      <c r="B241" t="s">
        <v>80</v>
      </c>
      <c r="C241" t="s">
        <v>508</v>
      </c>
      <c r="D241" t="s">
        <v>82</v>
      </c>
      <c r="E241" s="2" t="str">
        <f>HYPERLINK("capsilon://?command=openfolder&amp;siteaddress=FAM.docvelocity-na8.net&amp;folderid=FX914168FF-F14E-6999-5F48-117E22A24F47","FX22024481")</f>
        <v>FX22024481</v>
      </c>
      <c r="F241" t="s">
        <v>19</v>
      </c>
      <c r="G241" t="s">
        <v>19</v>
      </c>
      <c r="H241" t="s">
        <v>83</v>
      </c>
      <c r="I241" t="s">
        <v>674</v>
      </c>
      <c r="J241">
        <v>0</v>
      </c>
      <c r="K241" t="s">
        <v>85</v>
      </c>
      <c r="L241" t="s">
        <v>86</v>
      </c>
      <c r="M241" t="s">
        <v>87</v>
      </c>
      <c r="N241">
        <v>2</v>
      </c>
      <c r="O241" s="1">
        <v>44623.123576388891</v>
      </c>
      <c r="P241" s="1">
        <v>44623.221678240741</v>
      </c>
      <c r="Q241">
        <v>7776</v>
      </c>
      <c r="R241">
        <v>700</v>
      </c>
      <c r="S241" t="b">
        <v>0</v>
      </c>
      <c r="T241" t="s">
        <v>88</v>
      </c>
      <c r="U241" t="b">
        <v>0</v>
      </c>
      <c r="V241" t="s">
        <v>89</v>
      </c>
      <c r="W241" s="1">
        <v>44623.188888888886</v>
      </c>
      <c r="X241">
        <v>539</v>
      </c>
      <c r="Y241">
        <v>21</v>
      </c>
      <c r="Z241">
        <v>0</v>
      </c>
      <c r="AA241">
        <v>21</v>
      </c>
      <c r="AB241">
        <v>0</v>
      </c>
      <c r="AC241">
        <v>13</v>
      </c>
      <c r="AD241">
        <v>-21</v>
      </c>
      <c r="AE241">
        <v>0</v>
      </c>
      <c r="AF241">
        <v>0</v>
      </c>
      <c r="AG241">
        <v>0</v>
      </c>
      <c r="AH241" t="s">
        <v>255</v>
      </c>
      <c r="AI241" s="1">
        <v>44623.221678240741</v>
      </c>
      <c r="AJ241">
        <v>161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-22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675</v>
      </c>
      <c r="B242" t="s">
        <v>80</v>
      </c>
      <c r="C242" t="s">
        <v>508</v>
      </c>
      <c r="D242" t="s">
        <v>82</v>
      </c>
      <c r="E242" s="2" t="str">
        <f>HYPERLINK("capsilon://?command=openfolder&amp;siteaddress=FAM.docvelocity-na8.net&amp;folderid=FX914168FF-F14E-6999-5F48-117E22A24F47","FX22024481")</f>
        <v>FX22024481</v>
      </c>
      <c r="F242" t="s">
        <v>19</v>
      </c>
      <c r="G242" t="s">
        <v>19</v>
      </c>
      <c r="H242" t="s">
        <v>83</v>
      </c>
      <c r="I242" t="s">
        <v>676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44623.124039351853</v>
      </c>
      <c r="P242" s="1">
        <v>44623.222974537035</v>
      </c>
      <c r="Q242">
        <v>8005</v>
      </c>
      <c r="R242">
        <v>543</v>
      </c>
      <c r="S242" t="b">
        <v>0</v>
      </c>
      <c r="T242" t="s">
        <v>88</v>
      </c>
      <c r="U242" t="b">
        <v>0</v>
      </c>
      <c r="V242" t="s">
        <v>94</v>
      </c>
      <c r="W242" s="1">
        <v>44623.190972222219</v>
      </c>
      <c r="X242">
        <v>432</v>
      </c>
      <c r="Y242">
        <v>21</v>
      </c>
      <c r="Z242">
        <v>0</v>
      </c>
      <c r="AA242">
        <v>21</v>
      </c>
      <c r="AB242">
        <v>0</v>
      </c>
      <c r="AC242">
        <v>13</v>
      </c>
      <c r="AD242">
        <v>-21</v>
      </c>
      <c r="AE242">
        <v>0</v>
      </c>
      <c r="AF242">
        <v>0</v>
      </c>
      <c r="AG242">
        <v>0</v>
      </c>
      <c r="AH242" t="s">
        <v>255</v>
      </c>
      <c r="AI242" s="1">
        <v>44623.222974537035</v>
      </c>
      <c r="AJ242">
        <v>111</v>
      </c>
      <c r="AK242">
        <v>1</v>
      </c>
      <c r="AL242">
        <v>0</v>
      </c>
      <c r="AM242">
        <v>1</v>
      </c>
      <c r="AN242">
        <v>0</v>
      </c>
      <c r="AO242">
        <v>0</v>
      </c>
      <c r="AP242">
        <v>-22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677</v>
      </c>
      <c r="B243" t="s">
        <v>80</v>
      </c>
      <c r="C243" t="s">
        <v>660</v>
      </c>
      <c r="D243" t="s">
        <v>82</v>
      </c>
      <c r="E243" s="2" t="str">
        <f>HYPERLINK("capsilon://?command=openfolder&amp;siteaddress=FAM.docvelocity-na8.net&amp;folderid=FX98E92E5F-09ED-2E17-5FFA-58BB6A577740","FX220112152")</f>
        <v>FX220112152</v>
      </c>
      <c r="F243" t="s">
        <v>19</v>
      </c>
      <c r="G243" t="s">
        <v>19</v>
      </c>
      <c r="H243" t="s">
        <v>83</v>
      </c>
      <c r="I243" t="s">
        <v>663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44623.29886574074</v>
      </c>
      <c r="P243" s="1">
        <v>44623.34778935185</v>
      </c>
      <c r="Q243">
        <v>2999</v>
      </c>
      <c r="R243">
        <v>1228</v>
      </c>
      <c r="S243" t="b">
        <v>0</v>
      </c>
      <c r="T243" t="s">
        <v>88</v>
      </c>
      <c r="U243" t="b">
        <v>1</v>
      </c>
      <c r="V243" t="s">
        <v>276</v>
      </c>
      <c r="W243" s="1">
        <v>44623.311238425929</v>
      </c>
      <c r="X243">
        <v>1048</v>
      </c>
      <c r="Y243">
        <v>37</v>
      </c>
      <c r="Z243">
        <v>0</v>
      </c>
      <c r="AA243">
        <v>37</v>
      </c>
      <c r="AB243">
        <v>0</v>
      </c>
      <c r="AC243">
        <v>34</v>
      </c>
      <c r="AD243">
        <v>-37</v>
      </c>
      <c r="AE243">
        <v>0</v>
      </c>
      <c r="AF243">
        <v>0</v>
      </c>
      <c r="AG243">
        <v>0</v>
      </c>
      <c r="AH243" t="s">
        <v>255</v>
      </c>
      <c r="AI243" s="1">
        <v>44623.34778935185</v>
      </c>
      <c r="AJ243">
        <v>174</v>
      </c>
      <c r="AK243">
        <v>1</v>
      </c>
      <c r="AL243">
        <v>0</v>
      </c>
      <c r="AM243">
        <v>1</v>
      </c>
      <c r="AN243">
        <v>0</v>
      </c>
      <c r="AO243">
        <v>0</v>
      </c>
      <c r="AP243">
        <v>-38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678</v>
      </c>
      <c r="B244" t="s">
        <v>80</v>
      </c>
      <c r="C244" t="s">
        <v>226</v>
      </c>
      <c r="D244" t="s">
        <v>82</v>
      </c>
      <c r="E244" s="2" t="str">
        <f>HYPERLINK("capsilon://?command=openfolder&amp;siteaddress=FAM.docvelocity-na8.net&amp;folderid=FX1B2343AA-B0A9-4AD6-539A-D2310D980F09","FX22023811")</f>
        <v>FX22023811</v>
      </c>
      <c r="F244" t="s">
        <v>19</v>
      </c>
      <c r="G244" t="s">
        <v>19</v>
      </c>
      <c r="H244" t="s">
        <v>83</v>
      </c>
      <c r="I244" t="s">
        <v>679</v>
      </c>
      <c r="J244">
        <v>0</v>
      </c>
      <c r="K244" t="s">
        <v>85</v>
      </c>
      <c r="L244" t="s">
        <v>86</v>
      </c>
      <c r="M244" t="s">
        <v>87</v>
      </c>
      <c r="N244">
        <v>1</v>
      </c>
      <c r="O244" s="1">
        <v>44623.395057870373</v>
      </c>
      <c r="P244" s="1">
        <v>44623.405219907407</v>
      </c>
      <c r="Q244">
        <v>559</v>
      </c>
      <c r="R244">
        <v>319</v>
      </c>
      <c r="S244" t="b">
        <v>0</v>
      </c>
      <c r="T244" t="s">
        <v>88</v>
      </c>
      <c r="U244" t="b">
        <v>0</v>
      </c>
      <c r="V244" t="s">
        <v>102</v>
      </c>
      <c r="W244" s="1">
        <v>44623.405219907407</v>
      </c>
      <c r="X244">
        <v>319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52</v>
      </c>
      <c r="AF244">
        <v>0</v>
      </c>
      <c r="AG244">
        <v>2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680</v>
      </c>
      <c r="B245" t="s">
        <v>80</v>
      </c>
      <c r="C245" t="s">
        <v>226</v>
      </c>
      <c r="D245" t="s">
        <v>82</v>
      </c>
      <c r="E245" s="2" t="str">
        <f>HYPERLINK("capsilon://?command=openfolder&amp;siteaddress=FAM.docvelocity-na8.net&amp;folderid=FX1B2343AA-B0A9-4AD6-539A-D2310D980F09","FX22023811")</f>
        <v>FX22023811</v>
      </c>
      <c r="F245" t="s">
        <v>19</v>
      </c>
      <c r="G245" t="s">
        <v>19</v>
      </c>
      <c r="H245" t="s">
        <v>83</v>
      </c>
      <c r="I245" t="s">
        <v>681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44623.399155092593</v>
      </c>
      <c r="P245" s="1">
        <v>44623.443773148145</v>
      </c>
      <c r="Q245">
        <v>3074</v>
      </c>
      <c r="R245">
        <v>781</v>
      </c>
      <c r="S245" t="b">
        <v>0</v>
      </c>
      <c r="T245" t="s">
        <v>88</v>
      </c>
      <c r="U245" t="b">
        <v>0</v>
      </c>
      <c r="V245" t="s">
        <v>102</v>
      </c>
      <c r="W245" s="1">
        <v>44623.408495370371</v>
      </c>
      <c r="X245">
        <v>282</v>
      </c>
      <c r="Y245">
        <v>43</v>
      </c>
      <c r="Z245">
        <v>0</v>
      </c>
      <c r="AA245">
        <v>43</v>
      </c>
      <c r="AB245">
        <v>0</v>
      </c>
      <c r="AC245">
        <v>13</v>
      </c>
      <c r="AD245">
        <v>-43</v>
      </c>
      <c r="AE245">
        <v>0</v>
      </c>
      <c r="AF245">
        <v>0</v>
      </c>
      <c r="AG245">
        <v>0</v>
      </c>
      <c r="AH245" t="s">
        <v>543</v>
      </c>
      <c r="AI245" s="1">
        <v>44623.443773148145</v>
      </c>
      <c r="AJ245">
        <v>499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-43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682</v>
      </c>
      <c r="B246" t="s">
        <v>80</v>
      </c>
      <c r="C246" t="s">
        <v>683</v>
      </c>
      <c r="D246" t="s">
        <v>82</v>
      </c>
      <c r="E246" s="2" t="str">
        <f>HYPERLINK("capsilon://?command=openfolder&amp;siteaddress=FAM.docvelocity-na8.net&amp;folderid=FX9054EADA-BAC1-FC9A-53AD-781F5101784B","FX22022054")</f>
        <v>FX22022054</v>
      </c>
      <c r="F246" t="s">
        <v>19</v>
      </c>
      <c r="G246" t="s">
        <v>19</v>
      </c>
      <c r="H246" t="s">
        <v>83</v>
      </c>
      <c r="I246" t="s">
        <v>684</v>
      </c>
      <c r="J246">
        <v>0</v>
      </c>
      <c r="K246" t="s">
        <v>85</v>
      </c>
      <c r="L246" t="s">
        <v>86</v>
      </c>
      <c r="M246" t="s">
        <v>87</v>
      </c>
      <c r="N246">
        <v>2</v>
      </c>
      <c r="O246" s="1">
        <v>44623.399224537039</v>
      </c>
      <c r="P246" s="1">
        <v>44623.446134259262</v>
      </c>
      <c r="Q246">
        <v>3505</v>
      </c>
      <c r="R246">
        <v>548</v>
      </c>
      <c r="S246" t="b">
        <v>0</v>
      </c>
      <c r="T246" t="s">
        <v>88</v>
      </c>
      <c r="U246" t="b">
        <v>0</v>
      </c>
      <c r="V246" t="s">
        <v>102</v>
      </c>
      <c r="W246" s="1">
        <v>44623.412499999999</v>
      </c>
      <c r="X246">
        <v>345</v>
      </c>
      <c r="Y246">
        <v>39</v>
      </c>
      <c r="Z246">
        <v>0</v>
      </c>
      <c r="AA246">
        <v>39</v>
      </c>
      <c r="AB246">
        <v>0</v>
      </c>
      <c r="AC246">
        <v>23</v>
      </c>
      <c r="AD246">
        <v>-39</v>
      </c>
      <c r="AE246">
        <v>0</v>
      </c>
      <c r="AF246">
        <v>0</v>
      </c>
      <c r="AG246">
        <v>0</v>
      </c>
      <c r="AH246" t="s">
        <v>543</v>
      </c>
      <c r="AI246" s="1">
        <v>44623.446134259262</v>
      </c>
      <c r="AJ246">
        <v>203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-39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685</v>
      </c>
      <c r="B247" t="s">
        <v>80</v>
      </c>
      <c r="C247" t="s">
        <v>686</v>
      </c>
      <c r="D247" t="s">
        <v>82</v>
      </c>
      <c r="E247" s="2" t="str">
        <f>HYPERLINK("capsilon://?command=openfolder&amp;siteaddress=FAM.docvelocity-na8.net&amp;folderid=FX5A1ECD64-3AB9-C1B4-B0A8-60D8C79AF4DE","FX22026814")</f>
        <v>FX22026814</v>
      </c>
      <c r="F247" t="s">
        <v>19</v>
      </c>
      <c r="G247" t="s">
        <v>19</v>
      </c>
      <c r="H247" t="s">
        <v>83</v>
      </c>
      <c r="I247" t="s">
        <v>687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44623.402777777781</v>
      </c>
      <c r="P247" s="1">
        <v>44623.456099537034</v>
      </c>
      <c r="Q247">
        <v>3365</v>
      </c>
      <c r="R247">
        <v>1242</v>
      </c>
      <c r="S247" t="b">
        <v>0</v>
      </c>
      <c r="T247" t="s">
        <v>88</v>
      </c>
      <c r="U247" t="b">
        <v>0</v>
      </c>
      <c r="V247" t="s">
        <v>102</v>
      </c>
      <c r="W247" s="1">
        <v>44623.416921296295</v>
      </c>
      <c r="X247">
        <v>381</v>
      </c>
      <c r="Y247">
        <v>92</v>
      </c>
      <c r="Z247">
        <v>0</v>
      </c>
      <c r="AA247">
        <v>92</v>
      </c>
      <c r="AB247">
        <v>0</v>
      </c>
      <c r="AC247">
        <v>19</v>
      </c>
      <c r="AD247">
        <v>-92</v>
      </c>
      <c r="AE247">
        <v>0</v>
      </c>
      <c r="AF247">
        <v>0</v>
      </c>
      <c r="AG247">
        <v>0</v>
      </c>
      <c r="AH247" t="s">
        <v>543</v>
      </c>
      <c r="AI247" s="1">
        <v>44623.456099537034</v>
      </c>
      <c r="AJ247">
        <v>861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-92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688</v>
      </c>
      <c r="B248" t="s">
        <v>80</v>
      </c>
      <c r="C248" t="s">
        <v>226</v>
      </c>
      <c r="D248" t="s">
        <v>82</v>
      </c>
      <c r="E248" s="2" t="str">
        <f>HYPERLINK("capsilon://?command=openfolder&amp;siteaddress=FAM.docvelocity-na8.net&amp;folderid=FX1B2343AA-B0A9-4AD6-539A-D2310D980F09","FX22023811")</f>
        <v>FX22023811</v>
      </c>
      <c r="F248" t="s">
        <v>19</v>
      </c>
      <c r="G248" t="s">
        <v>19</v>
      </c>
      <c r="H248" t="s">
        <v>83</v>
      </c>
      <c r="I248" t="s">
        <v>679</v>
      </c>
      <c r="J248">
        <v>0</v>
      </c>
      <c r="K248" t="s">
        <v>85</v>
      </c>
      <c r="L248" t="s">
        <v>86</v>
      </c>
      <c r="M248" t="s">
        <v>87</v>
      </c>
      <c r="N248">
        <v>2</v>
      </c>
      <c r="O248" s="1">
        <v>44623.405543981484</v>
      </c>
      <c r="P248" s="1">
        <v>44623.437986111108</v>
      </c>
      <c r="Q248">
        <v>1134</v>
      </c>
      <c r="R248">
        <v>1669</v>
      </c>
      <c r="S248" t="b">
        <v>0</v>
      </c>
      <c r="T248" t="s">
        <v>88</v>
      </c>
      <c r="U248" t="b">
        <v>1</v>
      </c>
      <c r="V248" t="s">
        <v>94</v>
      </c>
      <c r="W248" s="1">
        <v>44623.415555555555</v>
      </c>
      <c r="X248">
        <v>661</v>
      </c>
      <c r="Y248">
        <v>74</v>
      </c>
      <c r="Z248">
        <v>0</v>
      </c>
      <c r="AA248">
        <v>74</v>
      </c>
      <c r="AB248">
        <v>0</v>
      </c>
      <c r="AC248">
        <v>45</v>
      </c>
      <c r="AD248">
        <v>-74</v>
      </c>
      <c r="AE248">
        <v>0</v>
      </c>
      <c r="AF248">
        <v>0</v>
      </c>
      <c r="AG248">
        <v>0</v>
      </c>
      <c r="AH248" t="s">
        <v>543</v>
      </c>
      <c r="AI248" s="1">
        <v>44623.437986111108</v>
      </c>
      <c r="AJ248">
        <v>1008</v>
      </c>
      <c r="AK248">
        <v>6</v>
      </c>
      <c r="AL248">
        <v>0</v>
      </c>
      <c r="AM248">
        <v>6</v>
      </c>
      <c r="AN248">
        <v>0</v>
      </c>
      <c r="AO248">
        <v>8</v>
      </c>
      <c r="AP248">
        <v>-80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689</v>
      </c>
      <c r="B249" t="s">
        <v>80</v>
      </c>
      <c r="C249" t="s">
        <v>690</v>
      </c>
      <c r="D249" t="s">
        <v>82</v>
      </c>
      <c r="E249" s="2" t="str">
        <f>HYPERLINK("capsilon://?command=openfolder&amp;siteaddress=FAM.docvelocity-na8.net&amp;folderid=FX6DA6D881-4DA3-46DB-04DA-716E57449765","FX21128485")</f>
        <v>FX21128485</v>
      </c>
      <c r="F249" t="s">
        <v>19</v>
      </c>
      <c r="G249" t="s">
        <v>19</v>
      </c>
      <c r="H249" t="s">
        <v>83</v>
      </c>
      <c r="I249" t="s">
        <v>691</v>
      </c>
      <c r="J249">
        <v>0</v>
      </c>
      <c r="K249" t="s">
        <v>85</v>
      </c>
      <c r="L249" t="s">
        <v>86</v>
      </c>
      <c r="M249" t="s">
        <v>87</v>
      </c>
      <c r="N249">
        <v>2</v>
      </c>
      <c r="O249" s="1">
        <v>44623.412256944444</v>
      </c>
      <c r="P249" s="1">
        <v>44623.458680555559</v>
      </c>
      <c r="Q249">
        <v>3619</v>
      </c>
      <c r="R249">
        <v>392</v>
      </c>
      <c r="S249" t="b">
        <v>0</v>
      </c>
      <c r="T249" t="s">
        <v>88</v>
      </c>
      <c r="U249" t="b">
        <v>0</v>
      </c>
      <c r="V249" t="s">
        <v>94</v>
      </c>
      <c r="W249" s="1">
        <v>44623.417534722219</v>
      </c>
      <c r="X249">
        <v>170</v>
      </c>
      <c r="Y249">
        <v>21</v>
      </c>
      <c r="Z249">
        <v>0</v>
      </c>
      <c r="AA249">
        <v>21</v>
      </c>
      <c r="AB249">
        <v>0</v>
      </c>
      <c r="AC249">
        <v>1</v>
      </c>
      <c r="AD249">
        <v>-21</v>
      </c>
      <c r="AE249">
        <v>0</v>
      </c>
      <c r="AF249">
        <v>0</v>
      </c>
      <c r="AG249">
        <v>0</v>
      </c>
      <c r="AH249" t="s">
        <v>543</v>
      </c>
      <c r="AI249" s="1">
        <v>44623.458680555559</v>
      </c>
      <c r="AJ249">
        <v>222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-21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692</v>
      </c>
      <c r="B250" t="s">
        <v>80</v>
      </c>
      <c r="C250" t="s">
        <v>693</v>
      </c>
      <c r="D250" t="s">
        <v>82</v>
      </c>
      <c r="E250" s="2" t="str">
        <f>HYPERLINK("capsilon://?command=openfolder&amp;siteaddress=FAM.docvelocity-na8.net&amp;folderid=FXE7715D43-73DB-422B-EE97-139B7BA94D7A","FX22026199")</f>
        <v>FX22026199</v>
      </c>
      <c r="F250" t="s">
        <v>19</v>
      </c>
      <c r="G250" t="s">
        <v>19</v>
      </c>
      <c r="H250" t="s">
        <v>83</v>
      </c>
      <c r="I250" t="s">
        <v>694</v>
      </c>
      <c r="J250">
        <v>0</v>
      </c>
      <c r="K250" t="s">
        <v>85</v>
      </c>
      <c r="L250" t="s">
        <v>86</v>
      </c>
      <c r="M250" t="s">
        <v>87</v>
      </c>
      <c r="N250">
        <v>1</v>
      </c>
      <c r="O250" s="1">
        <v>44623.420208333337</v>
      </c>
      <c r="P250" s="1">
        <v>44623.442511574074</v>
      </c>
      <c r="Q250">
        <v>1475</v>
      </c>
      <c r="R250">
        <v>452</v>
      </c>
      <c r="S250" t="b">
        <v>0</v>
      </c>
      <c r="T250" t="s">
        <v>88</v>
      </c>
      <c r="U250" t="b">
        <v>0</v>
      </c>
      <c r="V250" t="s">
        <v>102</v>
      </c>
      <c r="W250" s="1">
        <v>44623.442511574074</v>
      </c>
      <c r="X250">
        <v>318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21</v>
      </c>
      <c r="AF250">
        <v>0</v>
      </c>
      <c r="AG250">
        <v>2</v>
      </c>
      <c r="AH250" t="s">
        <v>88</v>
      </c>
      <c r="AI250" t="s">
        <v>88</v>
      </c>
      <c r="AJ250" t="s">
        <v>88</v>
      </c>
      <c r="AK250" t="s">
        <v>88</v>
      </c>
      <c r="AL250" t="s">
        <v>88</v>
      </c>
      <c r="AM250" t="s">
        <v>88</v>
      </c>
      <c r="AN250" t="s">
        <v>88</v>
      </c>
      <c r="AO250" t="s">
        <v>88</v>
      </c>
      <c r="AP250" t="s">
        <v>88</v>
      </c>
      <c r="AQ250" t="s">
        <v>88</v>
      </c>
      <c r="AR250" t="s">
        <v>88</v>
      </c>
      <c r="AS250" t="s">
        <v>88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695</v>
      </c>
      <c r="B251" t="s">
        <v>80</v>
      </c>
      <c r="C251" t="s">
        <v>693</v>
      </c>
      <c r="D251" t="s">
        <v>82</v>
      </c>
      <c r="E251" s="2" t="str">
        <f>HYPERLINK("capsilon://?command=openfolder&amp;siteaddress=FAM.docvelocity-na8.net&amp;folderid=FXE7715D43-73DB-422B-EE97-139B7BA94D7A","FX22026199")</f>
        <v>FX22026199</v>
      </c>
      <c r="F251" t="s">
        <v>19</v>
      </c>
      <c r="G251" t="s">
        <v>19</v>
      </c>
      <c r="H251" t="s">
        <v>83</v>
      </c>
      <c r="I251" t="s">
        <v>696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44623.420960648145</v>
      </c>
      <c r="P251" s="1">
        <v>44623.534687500003</v>
      </c>
      <c r="Q251">
        <v>5893</v>
      </c>
      <c r="R251">
        <v>3933</v>
      </c>
      <c r="S251" t="b">
        <v>0</v>
      </c>
      <c r="T251" t="s">
        <v>88</v>
      </c>
      <c r="U251" t="b">
        <v>0</v>
      </c>
      <c r="V251" t="s">
        <v>114</v>
      </c>
      <c r="W251" s="1">
        <v>44623.519282407404</v>
      </c>
      <c r="X251">
        <v>2296</v>
      </c>
      <c r="Y251">
        <v>104</v>
      </c>
      <c r="Z251">
        <v>0</v>
      </c>
      <c r="AA251">
        <v>104</v>
      </c>
      <c r="AB251">
        <v>0</v>
      </c>
      <c r="AC251">
        <v>85</v>
      </c>
      <c r="AD251">
        <v>-104</v>
      </c>
      <c r="AE251">
        <v>0</v>
      </c>
      <c r="AF251">
        <v>0</v>
      </c>
      <c r="AG251">
        <v>0</v>
      </c>
      <c r="AH251" t="s">
        <v>90</v>
      </c>
      <c r="AI251" s="1">
        <v>44623.534687500003</v>
      </c>
      <c r="AJ251">
        <v>1203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-106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697</v>
      </c>
      <c r="B252" t="s">
        <v>80</v>
      </c>
      <c r="C252" t="s">
        <v>698</v>
      </c>
      <c r="D252" t="s">
        <v>82</v>
      </c>
      <c r="E252" s="2" t="str">
        <f>HYPERLINK("capsilon://?command=openfolder&amp;siteaddress=FAM.docvelocity-na8.net&amp;folderid=FXD5E91C2D-1600-C8CB-8D4B-8C86D64C1103","FX21118543")</f>
        <v>FX21118543</v>
      </c>
      <c r="F252" t="s">
        <v>19</v>
      </c>
      <c r="G252" t="s">
        <v>19</v>
      </c>
      <c r="H252" t="s">
        <v>83</v>
      </c>
      <c r="I252" t="s">
        <v>699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44623.431851851848</v>
      </c>
      <c r="P252" s="1">
        <v>44623.488495370373</v>
      </c>
      <c r="Q252">
        <v>2835</v>
      </c>
      <c r="R252">
        <v>2059</v>
      </c>
      <c r="S252" t="b">
        <v>0</v>
      </c>
      <c r="T252" t="s">
        <v>88</v>
      </c>
      <c r="U252" t="b">
        <v>0</v>
      </c>
      <c r="V252" t="s">
        <v>289</v>
      </c>
      <c r="W252" s="1">
        <v>44623.474444444444</v>
      </c>
      <c r="X252">
        <v>1566</v>
      </c>
      <c r="Y252">
        <v>52</v>
      </c>
      <c r="Z252">
        <v>0</v>
      </c>
      <c r="AA252">
        <v>52</v>
      </c>
      <c r="AB252">
        <v>0</v>
      </c>
      <c r="AC252">
        <v>49</v>
      </c>
      <c r="AD252">
        <v>-52</v>
      </c>
      <c r="AE252">
        <v>0</v>
      </c>
      <c r="AF252">
        <v>0</v>
      </c>
      <c r="AG252">
        <v>0</v>
      </c>
      <c r="AH252" t="s">
        <v>103</v>
      </c>
      <c r="AI252" s="1">
        <v>44623.488495370373</v>
      </c>
      <c r="AJ252">
        <v>471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-53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700</v>
      </c>
      <c r="B253" t="s">
        <v>80</v>
      </c>
      <c r="C253" t="s">
        <v>586</v>
      </c>
      <c r="D253" t="s">
        <v>82</v>
      </c>
      <c r="E253" s="2" t="str">
        <f>HYPERLINK("capsilon://?command=openfolder&amp;siteaddress=FAM.docvelocity-na8.net&amp;folderid=FX62A1E57A-79DD-E2BB-6C25-CFD8AF4AA1C3","FX22024300")</f>
        <v>FX22024300</v>
      </c>
      <c r="F253" t="s">
        <v>19</v>
      </c>
      <c r="G253" t="s">
        <v>19</v>
      </c>
      <c r="H253" t="s">
        <v>83</v>
      </c>
      <c r="I253" t="s">
        <v>701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44623.438668981478</v>
      </c>
      <c r="P253" s="1">
        <v>44623.491516203707</v>
      </c>
      <c r="Q253">
        <v>3917</v>
      </c>
      <c r="R253">
        <v>649</v>
      </c>
      <c r="S253" t="b">
        <v>0</v>
      </c>
      <c r="T253" t="s">
        <v>88</v>
      </c>
      <c r="U253" t="b">
        <v>0</v>
      </c>
      <c r="V253" t="s">
        <v>289</v>
      </c>
      <c r="W253" s="1">
        <v>44623.478530092594</v>
      </c>
      <c r="X253">
        <v>352</v>
      </c>
      <c r="Y253">
        <v>21</v>
      </c>
      <c r="Z253">
        <v>0</v>
      </c>
      <c r="AA253">
        <v>21</v>
      </c>
      <c r="AB253">
        <v>0</v>
      </c>
      <c r="AC253">
        <v>2</v>
      </c>
      <c r="AD253">
        <v>-21</v>
      </c>
      <c r="AE253">
        <v>0</v>
      </c>
      <c r="AF253">
        <v>0</v>
      </c>
      <c r="AG253">
        <v>0</v>
      </c>
      <c r="AH253" t="s">
        <v>98</v>
      </c>
      <c r="AI253" s="1">
        <v>44623.491516203707</v>
      </c>
      <c r="AJ253">
        <v>293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-21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702</v>
      </c>
      <c r="B254" t="s">
        <v>80</v>
      </c>
      <c r="C254" t="s">
        <v>586</v>
      </c>
      <c r="D254" t="s">
        <v>82</v>
      </c>
      <c r="E254" s="2" t="str">
        <f>HYPERLINK("capsilon://?command=openfolder&amp;siteaddress=FAM.docvelocity-na8.net&amp;folderid=FX62A1E57A-79DD-E2BB-6C25-CFD8AF4AA1C3","FX22024300")</f>
        <v>FX22024300</v>
      </c>
      <c r="F254" t="s">
        <v>19</v>
      </c>
      <c r="G254" t="s">
        <v>19</v>
      </c>
      <c r="H254" t="s">
        <v>83</v>
      </c>
      <c r="I254" t="s">
        <v>703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44623.438831018517</v>
      </c>
      <c r="P254" s="1">
        <v>44623.489305555559</v>
      </c>
      <c r="Q254">
        <v>4162</v>
      </c>
      <c r="R254">
        <v>199</v>
      </c>
      <c r="S254" t="b">
        <v>0</v>
      </c>
      <c r="T254" t="s">
        <v>88</v>
      </c>
      <c r="U254" t="b">
        <v>0</v>
      </c>
      <c r="V254" t="s">
        <v>289</v>
      </c>
      <c r="W254" s="1">
        <v>44623.480034722219</v>
      </c>
      <c r="X254">
        <v>130</v>
      </c>
      <c r="Y254">
        <v>21</v>
      </c>
      <c r="Z254">
        <v>0</v>
      </c>
      <c r="AA254">
        <v>21</v>
      </c>
      <c r="AB254">
        <v>0</v>
      </c>
      <c r="AC254">
        <v>2</v>
      </c>
      <c r="AD254">
        <v>-21</v>
      </c>
      <c r="AE254">
        <v>0</v>
      </c>
      <c r="AF254">
        <v>0</v>
      </c>
      <c r="AG254">
        <v>0</v>
      </c>
      <c r="AH254" t="s">
        <v>103</v>
      </c>
      <c r="AI254" s="1">
        <v>44623.489305555559</v>
      </c>
      <c r="AJ254">
        <v>69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-21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704</v>
      </c>
      <c r="B255" t="s">
        <v>80</v>
      </c>
      <c r="C255" t="s">
        <v>705</v>
      </c>
      <c r="D255" t="s">
        <v>82</v>
      </c>
      <c r="E255" s="2" t="str">
        <f>HYPERLINK("capsilon://?command=openfolder&amp;siteaddress=FAM.docvelocity-na8.net&amp;folderid=FX28491D86-6DA3-6989-F5EB-33A2CA4507EE","FX22024337")</f>
        <v>FX22024337</v>
      </c>
      <c r="F255" t="s">
        <v>19</v>
      </c>
      <c r="G255" t="s">
        <v>19</v>
      </c>
      <c r="H255" t="s">
        <v>83</v>
      </c>
      <c r="I255" t="s">
        <v>706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44623.440185185187</v>
      </c>
      <c r="P255" s="1">
        <v>44623.508842592593</v>
      </c>
      <c r="Q255">
        <v>3665</v>
      </c>
      <c r="R255">
        <v>2267</v>
      </c>
      <c r="S255" t="b">
        <v>0</v>
      </c>
      <c r="T255" t="s">
        <v>88</v>
      </c>
      <c r="U255" t="b">
        <v>0</v>
      </c>
      <c r="V255" t="s">
        <v>289</v>
      </c>
      <c r="W255" s="1">
        <v>44623.496712962966</v>
      </c>
      <c r="X255">
        <v>1440</v>
      </c>
      <c r="Y255">
        <v>41</v>
      </c>
      <c r="Z255">
        <v>0</v>
      </c>
      <c r="AA255">
        <v>41</v>
      </c>
      <c r="AB255">
        <v>0</v>
      </c>
      <c r="AC255">
        <v>26</v>
      </c>
      <c r="AD255">
        <v>-41</v>
      </c>
      <c r="AE255">
        <v>0</v>
      </c>
      <c r="AF255">
        <v>0</v>
      </c>
      <c r="AG255">
        <v>0</v>
      </c>
      <c r="AH255" t="s">
        <v>90</v>
      </c>
      <c r="AI255" s="1">
        <v>44623.508842592593</v>
      </c>
      <c r="AJ255">
        <v>827</v>
      </c>
      <c r="AK255">
        <v>11</v>
      </c>
      <c r="AL255">
        <v>0</v>
      </c>
      <c r="AM255">
        <v>11</v>
      </c>
      <c r="AN255">
        <v>0</v>
      </c>
      <c r="AO255">
        <v>11</v>
      </c>
      <c r="AP255">
        <v>-52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707</v>
      </c>
      <c r="B256" t="s">
        <v>80</v>
      </c>
      <c r="C256" t="s">
        <v>708</v>
      </c>
      <c r="D256" t="s">
        <v>82</v>
      </c>
      <c r="E256" s="2" t="str">
        <f>HYPERLINK("capsilon://?command=openfolder&amp;siteaddress=FAM.docvelocity-na8.net&amp;folderid=FX24C9D3EF-BB72-EE19-06B8-05726BEF3C9B","FX220210222")</f>
        <v>FX220210222</v>
      </c>
      <c r="F256" t="s">
        <v>19</v>
      </c>
      <c r="G256" t="s">
        <v>19</v>
      </c>
      <c r="H256" t="s">
        <v>83</v>
      </c>
      <c r="I256" t="s">
        <v>709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44623.441782407404</v>
      </c>
      <c r="P256" s="1">
        <v>44623.515428240738</v>
      </c>
      <c r="Q256">
        <v>4689</v>
      </c>
      <c r="R256">
        <v>1674</v>
      </c>
      <c r="S256" t="b">
        <v>0</v>
      </c>
      <c r="T256" t="s">
        <v>88</v>
      </c>
      <c r="U256" t="b">
        <v>0</v>
      </c>
      <c r="V256" t="s">
        <v>127</v>
      </c>
      <c r="W256" s="1">
        <v>44623.500891203701</v>
      </c>
      <c r="X256">
        <v>1105</v>
      </c>
      <c r="Y256">
        <v>52</v>
      </c>
      <c r="Z256">
        <v>0</v>
      </c>
      <c r="AA256">
        <v>52</v>
      </c>
      <c r="AB256">
        <v>0</v>
      </c>
      <c r="AC256">
        <v>50</v>
      </c>
      <c r="AD256">
        <v>-52</v>
      </c>
      <c r="AE256">
        <v>0</v>
      </c>
      <c r="AF256">
        <v>0</v>
      </c>
      <c r="AG256">
        <v>0</v>
      </c>
      <c r="AH256" t="s">
        <v>90</v>
      </c>
      <c r="AI256" s="1">
        <v>44623.515428240738</v>
      </c>
      <c r="AJ256">
        <v>569</v>
      </c>
      <c r="AK256">
        <v>4</v>
      </c>
      <c r="AL256">
        <v>0</v>
      </c>
      <c r="AM256">
        <v>4</v>
      </c>
      <c r="AN256">
        <v>0</v>
      </c>
      <c r="AO256">
        <v>4</v>
      </c>
      <c r="AP256">
        <v>-56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710</v>
      </c>
      <c r="B257" t="s">
        <v>80</v>
      </c>
      <c r="C257" t="s">
        <v>693</v>
      </c>
      <c r="D257" t="s">
        <v>82</v>
      </c>
      <c r="E257" s="2" t="str">
        <f>HYPERLINK("capsilon://?command=openfolder&amp;siteaddress=FAM.docvelocity-na8.net&amp;folderid=FXE7715D43-73DB-422B-EE97-139B7BA94D7A","FX22026199")</f>
        <v>FX22026199</v>
      </c>
      <c r="F257" t="s">
        <v>19</v>
      </c>
      <c r="G257" t="s">
        <v>19</v>
      </c>
      <c r="H257" t="s">
        <v>83</v>
      </c>
      <c r="I257" t="s">
        <v>694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44623.442928240744</v>
      </c>
      <c r="P257" s="1">
        <v>44623.463912037034</v>
      </c>
      <c r="Q257">
        <v>757</v>
      </c>
      <c r="R257">
        <v>1056</v>
      </c>
      <c r="S257" t="b">
        <v>0</v>
      </c>
      <c r="T257" t="s">
        <v>88</v>
      </c>
      <c r="U257" t="b">
        <v>1</v>
      </c>
      <c r="V257" t="s">
        <v>289</v>
      </c>
      <c r="W257" s="1">
        <v>44623.456747685188</v>
      </c>
      <c r="X257">
        <v>605</v>
      </c>
      <c r="Y257">
        <v>42</v>
      </c>
      <c r="Z257">
        <v>0</v>
      </c>
      <c r="AA257">
        <v>42</v>
      </c>
      <c r="AB257">
        <v>0</v>
      </c>
      <c r="AC257">
        <v>10</v>
      </c>
      <c r="AD257">
        <v>-42</v>
      </c>
      <c r="AE257">
        <v>0</v>
      </c>
      <c r="AF257">
        <v>0</v>
      </c>
      <c r="AG257">
        <v>0</v>
      </c>
      <c r="AH257" t="s">
        <v>543</v>
      </c>
      <c r="AI257" s="1">
        <v>44623.463912037034</v>
      </c>
      <c r="AJ257">
        <v>451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-44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711</v>
      </c>
      <c r="B258" t="s">
        <v>80</v>
      </c>
      <c r="C258" t="s">
        <v>705</v>
      </c>
      <c r="D258" t="s">
        <v>82</v>
      </c>
      <c r="E258" s="2" t="str">
        <f>HYPERLINK("capsilon://?command=openfolder&amp;siteaddress=FAM.docvelocity-na8.net&amp;folderid=FX28491D86-6DA3-6989-F5EB-33A2CA4507EE","FX22024337")</f>
        <v>FX22024337</v>
      </c>
      <c r="F258" t="s">
        <v>19</v>
      </c>
      <c r="G258" t="s">
        <v>19</v>
      </c>
      <c r="H258" t="s">
        <v>83</v>
      </c>
      <c r="I258" t="s">
        <v>712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44623.450844907406</v>
      </c>
      <c r="P258" s="1">
        <v>44623.518993055557</v>
      </c>
      <c r="Q258">
        <v>4174</v>
      </c>
      <c r="R258">
        <v>1714</v>
      </c>
      <c r="S258" t="b">
        <v>0</v>
      </c>
      <c r="T258" t="s">
        <v>88</v>
      </c>
      <c r="U258" t="b">
        <v>0</v>
      </c>
      <c r="V258" t="s">
        <v>149</v>
      </c>
      <c r="W258" s="1">
        <v>44623.506238425929</v>
      </c>
      <c r="X258">
        <v>1144</v>
      </c>
      <c r="Y258">
        <v>52</v>
      </c>
      <c r="Z258">
        <v>0</v>
      </c>
      <c r="AA258">
        <v>52</v>
      </c>
      <c r="AB258">
        <v>0</v>
      </c>
      <c r="AC258">
        <v>41</v>
      </c>
      <c r="AD258">
        <v>-52</v>
      </c>
      <c r="AE258">
        <v>0</v>
      </c>
      <c r="AF258">
        <v>0</v>
      </c>
      <c r="AG258">
        <v>0</v>
      </c>
      <c r="AH258" t="s">
        <v>98</v>
      </c>
      <c r="AI258" s="1">
        <v>44623.518993055557</v>
      </c>
      <c r="AJ258">
        <v>527</v>
      </c>
      <c r="AK258">
        <v>2</v>
      </c>
      <c r="AL258">
        <v>0</v>
      </c>
      <c r="AM258">
        <v>2</v>
      </c>
      <c r="AN258">
        <v>0</v>
      </c>
      <c r="AO258">
        <v>2</v>
      </c>
      <c r="AP258">
        <v>-54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713</v>
      </c>
      <c r="B259" t="s">
        <v>80</v>
      </c>
      <c r="C259" t="s">
        <v>714</v>
      </c>
      <c r="D259" t="s">
        <v>82</v>
      </c>
      <c r="E259" s="2" t="str">
        <f>HYPERLINK("capsilon://?command=openfolder&amp;siteaddress=FAM.docvelocity-na8.net&amp;folderid=FXB2F7C9A9-220E-94BF-7F25-3190BD4AE442","FX2202486")</f>
        <v>FX2202486</v>
      </c>
      <c r="F259" t="s">
        <v>19</v>
      </c>
      <c r="G259" t="s">
        <v>19</v>
      </c>
      <c r="H259" t="s">
        <v>83</v>
      </c>
      <c r="I259" t="s">
        <v>715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44623.461724537039</v>
      </c>
      <c r="P259" s="1">
        <v>44623.516898148147</v>
      </c>
      <c r="Q259">
        <v>4266</v>
      </c>
      <c r="R259">
        <v>501</v>
      </c>
      <c r="S259" t="b">
        <v>0</v>
      </c>
      <c r="T259" t="s">
        <v>88</v>
      </c>
      <c r="U259" t="b">
        <v>0</v>
      </c>
      <c r="V259" t="s">
        <v>289</v>
      </c>
      <c r="W259" s="1">
        <v>44623.500949074078</v>
      </c>
      <c r="X259">
        <v>365</v>
      </c>
      <c r="Y259">
        <v>15</v>
      </c>
      <c r="Z259">
        <v>0</v>
      </c>
      <c r="AA259">
        <v>15</v>
      </c>
      <c r="AB259">
        <v>0</v>
      </c>
      <c r="AC259">
        <v>8</v>
      </c>
      <c r="AD259">
        <v>-15</v>
      </c>
      <c r="AE259">
        <v>0</v>
      </c>
      <c r="AF259">
        <v>0</v>
      </c>
      <c r="AG259">
        <v>0</v>
      </c>
      <c r="AH259" t="s">
        <v>90</v>
      </c>
      <c r="AI259" s="1">
        <v>44623.516898148147</v>
      </c>
      <c r="AJ259">
        <v>126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-15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2022-03-06T16:00:01Z</dcterms:created>
  <dcterms:modified xsi:type="dcterms:W3CDTF">2022-03-10T15:36:11Z</dcterms:modified>
</cp:coreProperties>
</file>