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1C92317DAE4642E3DD16A81EA15CFCC01D9912D2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0" i="2" l="1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<sst xmlns="http://schemas.openxmlformats.org/spreadsheetml/2006/main" count="7098" uniqueCount="746">
  <si>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</si>
  <si>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</si>
  <si>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</si>
  <si>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</si>
  <si>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</si>
  <si>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</si>
  <si>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</si>
  <si>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</si>
  <si>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</si>
  <si>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</si>
  <si>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</si>
  <si>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</si>
  <si>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</si>
  <si>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</si>
  <si>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</si>
  <si>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</si>
  <si>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</si>
  <si>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</si>
  <si>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</si>
  <si>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</si>
  <si>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</si>
  <si>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</si>
  <si>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</si>
  <si>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</si>
  <si>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</si>
  <si>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</si>
  <si>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</si>
  <si>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</si>
  <si>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</si>
  <si>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</si>
  <si>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</si>
  <si>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</si>
  <si>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</si>
  <si>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</si>
  <si>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</si>
  <si>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</si>
  <si>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</si>
  <si>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</si>
  <si>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</si>
  <si>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</si>
  <si>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</si>
  <si>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</si>
  <si>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</si>
  <si>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</si>
  <si>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</si>
  <si>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</si>
  <si>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</si>
  <si>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</si>
  <si>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</si>
  <si>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</si>
  <si>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</si>
  <si>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</si>
  <si>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</si>
  <si>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</si>
  <si>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</si>
  <si>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</si>
  <si>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</si>
  <si>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</si>
  <si>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</si>
  <si>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</si>
  <si>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</si>
  <si>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</si>
  <si>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</si>
  <si>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</si>
  <si>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</si>
  <si>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</si>
  <si>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</si>
  <si>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</si>
  <si>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</si>
  <si>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</si>
  <si>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</si>
  <si>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</si>
  <si>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</si>
  <si>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</si>
  <si>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</si>
  <si>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</si>
  <si>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</si>
  <si>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</si>
  <si>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WI220410140</t>
  </si>
  <si>
    <t>DATA_VALIDATION</t>
  </si>
  <si>
    <t>201130013372</t>
  </si>
  <si>
    <t>Folder</t>
  </si>
  <si>
    <t>Mailitem</t>
  </si>
  <si>
    <t>MI220499805</t>
  </si>
  <si>
    <t>COMPLETED</t>
  </si>
  <si>
    <t>MARK_AS_COMPLETED</t>
  </si>
  <si>
    <t>Queue</t>
  </si>
  <si>
    <t>N/A</t>
  </si>
  <si>
    <t>Swapnil Kadam</t>
  </si>
  <si>
    <t>Vikash Suryakanth Parmar</t>
  </si>
  <si>
    <t>WI220410160</t>
  </si>
  <si>
    <t>MI220499936</t>
  </si>
  <si>
    <t>Swapnil Chavan</t>
  </si>
  <si>
    <t>WI220410178</t>
  </si>
  <si>
    <t>201340000709</t>
  </si>
  <si>
    <t>MI220494680</t>
  </si>
  <si>
    <t>Nilesh Thakur</t>
  </si>
  <si>
    <t>WI22041021</t>
  </si>
  <si>
    <t>201300022391</t>
  </si>
  <si>
    <t>MI220410738</t>
  </si>
  <si>
    <t>Apeksha Hirve</t>
  </si>
  <si>
    <t>Ujwala Ajabe</t>
  </si>
  <si>
    <t>WI220410320</t>
  </si>
  <si>
    <t>201330005671</t>
  </si>
  <si>
    <t>MI2204101731</t>
  </si>
  <si>
    <t>Suraj Toradmal</t>
  </si>
  <si>
    <t>WI220410526</t>
  </si>
  <si>
    <t>201300022154</t>
  </si>
  <si>
    <t>MI2204102926</t>
  </si>
  <si>
    <t>WI220410630</t>
  </si>
  <si>
    <t>201300022158</t>
  </si>
  <si>
    <t>MI2204103870</t>
  </si>
  <si>
    <t>WI22041064</t>
  </si>
  <si>
    <t>201130013517</t>
  </si>
  <si>
    <t>MI220411226</t>
  </si>
  <si>
    <t>Sagar Belhekar</t>
  </si>
  <si>
    <t>WI220410722</t>
  </si>
  <si>
    <t>201300022424</t>
  </si>
  <si>
    <t>MI2204104509</t>
  </si>
  <si>
    <t>Shivani Rapariya</t>
  </si>
  <si>
    <t>Ketan Pathak</t>
  </si>
  <si>
    <t>WI220410883</t>
  </si>
  <si>
    <t>Sanjay Kharade</t>
  </si>
  <si>
    <t>WI220411019</t>
  </si>
  <si>
    <t>201300022114</t>
  </si>
  <si>
    <t>MI2204107827</t>
  </si>
  <si>
    <t>Shivani Narwade</t>
  </si>
  <si>
    <t>WI220411032</t>
  </si>
  <si>
    <t>MI2204107938</t>
  </si>
  <si>
    <t>WI220411118</t>
  </si>
  <si>
    <t>201300022517</t>
  </si>
  <si>
    <t>MI2204109197</t>
  </si>
  <si>
    <t>Pooja Supekar</t>
  </si>
  <si>
    <t>WI220411297</t>
  </si>
  <si>
    <t>201330005927</t>
  </si>
  <si>
    <t>MI2204110352</t>
  </si>
  <si>
    <t>WI22041140</t>
  </si>
  <si>
    <t>201300021851</t>
  </si>
  <si>
    <t>MI220412088</t>
  </si>
  <si>
    <t>Prajakta Jagannath Mane</t>
  </si>
  <si>
    <t>WI220411639</t>
  </si>
  <si>
    <t>201300021853</t>
  </si>
  <si>
    <t>MI2204112846</t>
  </si>
  <si>
    <t>WI220412538</t>
  </si>
  <si>
    <t>MI2204120145</t>
  </si>
  <si>
    <t>Deepika Dutta</t>
  </si>
  <si>
    <t>WI220412541</t>
  </si>
  <si>
    <t>Komal Kharde</t>
  </si>
  <si>
    <t>Supriya Khape</t>
  </si>
  <si>
    <t>WI220412546</t>
  </si>
  <si>
    <t>201330006130</t>
  </si>
  <si>
    <t>MI2204120291</t>
  </si>
  <si>
    <t>Tejas Bomidwar</t>
  </si>
  <si>
    <t>WI220412547</t>
  </si>
  <si>
    <t>Nisha Verma</t>
  </si>
  <si>
    <t>WI220412649</t>
  </si>
  <si>
    <t>201130013314</t>
  </si>
  <si>
    <t>MI2204121737</t>
  </si>
  <si>
    <t>Prajwal Kendre</t>
  </si>
  <si>
    <t>WI220412651</t>
  </si>
  <si>
    <t>201330005779</t>
  </si>
  <si>
    <t>MI2204121763</t>
  </si>
  <si>
    <t>Rituja Bhuse</t>
  </si>
  <si>
    <t>Raman Vaidya</t>
  </si>
  <si>
    <t>WI220412671</t>
  </si>
  <si>
    <t>WI220412738</t>
  </si>
  <si>
    <t>201300022470</t>
  </si>
  <si>
    <t>MI2204122696</t>
  </si>
  <si>
    <t>Aditya Tade</t>
  </si>
  <si>
    <t>WI220412739</t>
  </si>
  <si>
    <t>MI2204122701</t>
  </si>
  <si>
    <t>Sushant Bhambure</t>
  </si>
  <si>
    <t>WI220412743</t>
  </si>
  <si>
    <t>201110012642</t>
  </si>
  <si>
    <t>MI2204122719</t>
  </si>
  <si>
    <t>WI220412837</t>
  </si>
  <si>
    <t>201130013474</t>
  </si>
  <si>
    <t>MI2204123343</t>
  </si>
  <si>
    <t>WI220412876</t>
  </si>
  <si>
    <t>201340000684</t>
  </si>
  <si>
    <t>MI2204123587</t>
  </si>
  <si>
    <t>WI220412933</t>
  </si>
  <si>
    <t>201130013538</t>
  </si>
  <si>
    <t>MI2204123894</t>
  </si>
  <si>
    <t>Dashrath Soren</t>
  </si>
  <si>
    <t>WI22041294</t>
  </si>
  <si>
    <t>201300022490</t>
  </si>
  <si>
    <t>MI220413437</t>
  </si>
  <si>
    <t>Nikita Mandage</t>
  </si>
  <si>
    <t>WI220413605</t>
  </si>
  <si>
    <t>201100014880</t>
  </si>
  <si>
    <t>MI2204129484</t>
  </si>
  <si>
    <t>WI220413606</t>
  </si>
  <si>
    <t>MI2204129505</t>
  </si>
  <si>
    <t>WI220413610</t>
  </si>
  <si>
    <t>MI2204129558</t>
  </si>
  <si>
    <t>WI220413751</t>
  </si>
  <si>
    <t>201300021706</t>
  </si>
  <si>
    <t>MI2204130645</t>
  </si>
  <si>
    <t>WI220413752</t>
  </si>
  <si>
    <t>MI2204130664</t>
  </si>
  <si>
    <t>Shubham Karwate</t>
  </si>
  <si>
    <t>WI220413753</t>
  </si>
  <si>
    <t>201330006112</t>
  </si>
  <si>
    <t>MI2204130625</t>
  </si>
  <si>
    <t>WI220413759</t>
  </si>
  <si>
    <t>MI2204130652</t>
  </si>
  <si>
    <t>Samadhan Kamble</t>
  </si>
  <si>
    <t>WI220413976</t>
  </si>
  <si>
    <t>201340000569</t>
  </si>
  <si>
    <t>MI2204132532</t>
  </si>
  <si>
    <t>WI220414012</t>
  </si>
  <si>
    <t>WI220414127</t>
  </si>
  <si>
    <t>MI2204134098</t>
  </si>
  <si>
    <t>Mohini Shinde</t>
  </si>
  <si>
    <t>WI220414150</t>
  </si>
  <si>
    <t>201330006203</t>
  </si>
  <si>
    <t>MI2204134215</t>
  </si>
  <si>
    <t>WI220414152</t>
  </si>
  <si>
    <t>MI2204134224</t>
  </si>
  <si>
    <t>WI220414194</t>
  </si>
  <si>
    <t>MI2204134407</t>
  </si>
  <si>
    <t>WI220414304</t>
  </si>
  <si>
    <t>201330006141</t>
  </si>
  <si>
    <t>MI2204135240</t>
  </si>
  <si>
    <t>WI220414470</t>
  </si>
  <si>
    <t>201300021992</t>
  </si>
  <si>
    <t>MI2204137152</t>
  </si>
  <si>
    <t>WI220414742</t>
  </si>
  <si>
    <t>201300022324</t>
  </si>
  <si>
    <t>MI2204139572</t>
  </si>
  <si>
    <t>WI220414975</t>
  </si>
  <si>
    <t>201130013486</t>
  </si>
  <si>
    <t>MI2204141170</t>
  </si>
  <si>
    <t>WI220414976</t>
  </si>
  <si>
    <t>MI2204141195</t>
  </si>
  <si>
    <t>WI220414980</t>
  </si>
  <si>
    <t>MI2204141145</t>
  </si>
  <si>
    <t>WI220415024</t>
  </si>
  <si>
    <t>201330006049</t>
  </si>
  <si>
    <t>MI2204141580</t>
  </si>
  <si>
    <t>WI220415089</t>
  </si>
  <si>
    <t>201330005756</t>
  </si>
  <si>
    <t>MI2204141911</t>
  </si>
  <si>
    <t>WI220415094</t>
  </si>
  <si>
    <t>MI2204141950</t>
  </si>
  <si>
    <t>WI220415097</t>
  </si>
  <si>
    <t>MI2204141997</t>
  </si>
  <si>
    <t>WI220415105</t>
  </si>
  <si>
    <t>MI2204142036</t>
  </si>
  <si>
    <t>WI220415229</t>
  </si>
  <si>
    <t>201100014892</t>
  </si>
  <si>
    <t>MI2204143392</t>
  </si>
  <si>
    <t>Bhagyashree Takawale</t>
  </si>
  <si>
    <t>WI220415453</t>
  </si>
  <si>
    <t>201130012870</t>
  </si>
  <si>
    <t>MI2204145646</t>
  </si>
  <si>
    <t>WI220415704</t>
  </si>
  <si>
    <t>WI220415705</t>
  </si>
  <si>
    <t>201300022303</t>
  </si>
  <si>
    <t>MI2204147825</t>
  </si>
  <si>
    <t>WI220415706</t>
  </si>
  <si>
    <t>WI220415713</t>
  </si>
  <si>
    <t>Ganesh Bavdiwale</t>
  </si>
  <si>
    <t>WI220416133</t>
  </si>
  <si>
    <t>201130013471</t>
  </si>
  <si>
    <t>MI2204151640</t>
  </si>
  <si>
    <t>WI220416456</t>
  </si>
  <si>
    <t>201300022194</t>
  </si>
  <si>
    <t>MI2204155092</t>
  </si>
  <si>
    <t>Monali Jadhav</t>
  </si>
  <si>
    <t>Poonam Patil</t>
  </si>
  <si>
    <t>WI220416546</t>
  </si>
  <si>
    <t>201330004605</t>
  </si>
  <si>
    <t>MI2204155869</t>
  </si>
  <si>
    <t>Kalyani Mane</t>
  </si>
  <si>
    <t>WI220416553</t>
  </si>
  <si>
    <t>Sandip Tribhuvan</t>
  </si>
  <si>
    <t>WI220416779</t>
  </si>
  <si>
    <t>201110012445</t>
  </si>
  <si>
    <t>MI2204157993</t>
  </si>
  <si>
    <t>WI220416780</t>
  </si>
  <si>
    <t>MI2204157992</t>
  </si>
  <si>
    <t>WI220416782</t>
  </si>
  <si>
    <t>201330005980</t>
  </si>
  <si>
    <t>MI2204158005</t>
  </si>
  <si>
    <t>WI220416783</t>
  </si>
  <si>
    <t>MI2204158013</t>
  </si>
  <si>
    <t>WI220416784</t>
  </si>
  <si>
    <t>MI2204158021</t>
  </si>
  <si>
    <t>WI220416785</t>
  </si>
  <si>
    <t>MI2204158023</t>
  </si>
  <si>
    <t>Mohit Bilampelli</t>
  </si>
  <si>
    <t>WI220416789</t>
  </si>
  <si>
    <t>MI2204158042</t>
  </si>
  <si>
    <t>WI220416790</t>
  </si>
  <si>
    <t>MI2204158045</t>
  </si>
  <si>
    <t>WI220416791</t>
  </si>
  <si>
    <t>MI2204158051</t>
  </si>
  <si>
    <t>WI220416792</t>
  </si>
  <si>
    <t>MI2204158052</t>
  </si>
  <si>
    <t>WI220417381</t>
  </si>
  <si>
    <t>201340000741</t>
  </si>
  <si>
    <t>MI2204164551</t>
  </si>
  <si>
    <t>WI220417616</t>
  </si>
  <si>
    <t>201130013534</t>
  </si>
  <si>
    <t>MI2204167166</t>
  </si>
  <si>
    <t>WI220417647</t>
  </si>
  <si>
    <t>MI2204167561</t>
  </si>
  <si>
    <t>WI220417648</t>
  </si>
  <si>
    <t>MI2204167540</t>
  </si>
  <si>
    <t>WI220417763</t>
  </si>
  <si>
    <t>201130013593</t>
  </si>
  <si>
    <t>MI2204168916</t>
  </si>
  <si>
    <t>WI220417844</t>
  </si>
  <si>
    <t>201130013528</t>
  </si>
  <si>
    <t>MI2204169242</t>
  </si>
  <si>
    <t>WI22041810</t>
  </si>
  <si>
    <t>201300021186</t>
  </si>
  <si>
    <t>MI220418687</t>
  </si>
  <si>
    <t>WI220418107</t>
  </si>
  <si>
    <t>201340000577</t>
  </si>
  <si>
    <t>MI2204171504</t>
  </si>
  <si>
    <t>WI22041811</t>
  </si>
  <si>
    <t>MI220418701</t>
  </si>
  <si>
    <t>WI220418235</t>
  </si>
  <si>
    <t>201300020313</t>
  </si>
  <si>
    <t>MI2204172765</t>
  </si>
  <si>
    <t>WI220418236</t>
  </si>
  <si>
    <t>MI2204172812</t>
  </si>
  <si>
    <t>Sumit Jarhad</t>
  </si>
  <si>
    <t>WI220418237</t>
  </si>
  <si>
    <t>MI2204172784</t>
  </si>
  <si>
    <t>WI220418240</t>
  </si>
  <si>
    <t>MI2204172819</t>
  </si>
  <si>
    <t>WI220418270</t>
  </si>
  <si>
    <t>201110012661</t>
  </si>
  <si>
    <t>MI2204173204</t>
  </si>
  <si>
    <t>WI220418311</t>
  </si>
  <si>
    <t>201330005625</t>
  </si>
  <si>
    <t>MI2204173556</t>
  </si>
  <si>
    <t>WI220418313</t>
  </si>
  <si>
    <t>MI2204173600</t>
  </si>
  <si>
    <t>WI220418316</t>
  </si>
  <si>
    <t>MI2204173630</t>
  </si>
  <si>
    <t>WI220418361</t>
  </si>
  <si>
    <t>201130013559</t>
  </si>
  <si>
    <t>MI2204174257</t>
  </si>
  <si>
    <t>WI220418365</t>
  </si>
  <si>
    <t>201330005092</t>
  </si>
  <si>
    <t>MI2204174290</t>
  </si>
  <si>
    <t>WI220418386</t>
  </si>
  <si>
    <t>201330005831</t>
  </si>
  <si>
    <t>MI2204174484</t>
  </si>
  <si>
    <t>WI220418523</t>
  </si>
  <si>
    <t>WI220418588</t>
  </si>
  <si>
    <t>201300022043</t>
  </si>
  <si>
    <t>MI2204175949</t>
  </si>
  <si>
    <t>WI220418681</t>
  </si>
  <si>
    <t>201330006138</t>
  </si>
  <si>
    <t>MI2204176724</t>
  </si>
  <si>
    <t>WI220418828</t>
  </si>
  <si>
    <t>201330006181</t>
  </si>
  <si>
    <t>MI2204177694</t>
  </si>
  <si>
    <t>WI220418890</t>
  </si>
  <si>
    <t>201300021618</t>
  </si>
  <si>
    <t>MI2204178261</t>
  </si>
  <si>
    <t>WI220419336</t>
  </si>
  <si>
    <t>201300021730</t>
  </si>
  <si>
    <t>MI2204181833</t>
  </si>
  <si>
    <t>WI220419381</t>
  </si>
  <si>
    <t>201110012623</t>
  </si>
  <si>
    <t>MI2204182269</t>
  </si>
  <si>
    <t>WI220419391</t>
  </si>
  <si>
    <t>MI2204182400</t>
  </si>
  <si>
    <t>WI220419413</t>
  </si>
  <si>
    <t>201330006025</t>
  </si>
  <si>
    <t>MI2204182790</t>
  </si>
  <si>
    <t>WI220419425</t>
  </si>
  <si>
    <t>201330004488</t>
  </si>
  <si>
    <t>MI2204183087</t>
  </si>
  <si>
    <t>WI220419511</t>
  </si>
  <si>
    <t>MI2204184433</t>
  </si>
  <si>
    <t>WI220419512</t>
  </si>
  <si>
    <t>MI2204184451</t>
  </si>
  <si>
    <t>Pratik Bhandwalkar</t>
  </si>
  <si>
    <t>WI220419516</t>
  </si>
  <si>
    <t>MI2204184473</t>
  </si>
  <si>
    <t>WI220419522</t>
  </si>
  <si>
    <t>201330005909</t>
  </si>
  <si>
    <t>MI2204184596</t>
  </si>
  <si>
    <t>WI220419565</t>
  </si>
  <si>
    <t>201130013470</t>
  </si>
  <si>
    <t>MI2204185168</t>
  </si>
  <si>
    <t>WI220419606</t>
  </si>
  <si>
    <t>MI2204185488</t>
  </si>
  <si>
    <t>WI220419642</t>
  </si>
  <si>
    <t>MI2204186059</t>
  </si>
  <si>
    <t>WI220419648</t>
  </si>
  <si>
    <t>MI2204186087</t>
  </si>
  <si>
    <t>WI220419650</t>
  </si>
  <si>
    <t>MI2204186071</t>
  </si>
  <si>
    <t>WI220419651</t>
  </si>
  <si>
    <t>MI2204186098</t>
  </si>
  <si>
    <t>WI220419653</t>
  </si>
  <si>
    <t>MI2204186107</t>
  </si>
  <si>
    <t>WI220419657</t>
  </si>
  <si>
    <t>MI2204186117</t>
  </si>
  <si>
    <t>WI220419661</t>
  </si>
  <si>
    <t>MI2204186139</t>
  </si>
  <si>
    <t>WI220419666</t>
  </si>
  <si>
    <t>MI2204186150</t>
  </si>
  <si>
    <t>WI220419668</t>
  </si>
  <si>
    <t>MI2204186126</t>
  </si>
  <si>
    <t>WI220419736</t>
  </si>
  <si>
    <t>201110012663</t>
  </si>
  <si>
    <t>MI2204186885</t>
  </si>
  <si>
    <t>WI220420661</t>
  </si>
  <si>
    <t>MI2204197021</t>
  </si>
  <si>
    <t>WI220420739</t>
  </si>
  <si>
    <t>MI2204198041</t>
  </si>
  <si>
    <t>WI220420857</t>
  </si>
  <si>
    <t>201110012644</t>
  </si>
  <si>
    <t>MI2204199211</t>
  </si>
  <si>
    <t>WI220421019</t>
  </si>
  <si>
    <t>201300022576</t>
  </si>
  <si>
    <t>MI2204200579</t>
  </si>
  <si>
    <t>WI220421020</t>
  </si>
  <si>
    <t>MI2204200594</t>
  </si>
  <si>
    <t>WI220421029</t>
  </si>
  <si>
    <t>MI2204200633</t>
  </si>
  <si>
    <t>WI220421053</t>
  </si>
  <si>
    <t>201300021330</t>
  </si>
  <si>
    <t>MI2204200749</t>
  </si>
  <si>
    <t>WI220421070</t>
  </si>
  <si>
    <t>MI2204201003</t>
  </si>
  <si>
    <t>Saloni Uttekar</t>
  </si>
  <si>
    <t>WI220421083</t>
  </si>
  <si>
    <t>MI2204201223</t>
  </si>
  <si>
    <t>WI220421120</t>
  </si>
  <si>
    <t>201330005680</t>
  </si>
  <si>
    <t>MI2204201546</t>
  </si>
  <si>
    <t>WI220421124</t>
  </si>
  <si>
    <t>MI2204201588</t>
  </si>
  <si>
    <t>WI220421125</t>
  </si>
  <si>
    <t>WI220421136</t>
  </si>
  <si>
    <t>WI22042117</t>
  </si>
  <si>
    <t>201330006005</t>
  </si>
  <si>
    <t>MI220423103</t>
  </si>
  <si>
    <t>Nayan Naramshettiwar</t>
  </si>
  <si>
    <t>WI220421234</t>
  </si>
  <si>
    <t>Prathamesh Amte</t>
  </si>
  <si>
    <t>WI220421249</t>
  </si>
  <si>
    <t>201330005921</t>
  </si>
  <si>
    <t>MI2204202532</t>
  </si>
  <si>
    <t>WI220421296</t>
  </si>
  <si>
    <t>201340000757</t>
  </si>
  <si>
    <t>MI2204202930</t>
  </si>
  <si>
    <t>WI220421332</t>
  </si>
  <si>
    <t>201300021774</t>
  </si>
  <si>
    <t>MI2204203457</t>
  </si>
  <si>
    <t>Akash Pawar</t>
  </si>
  <si>
    <t>WI220421333</t>
  </si>
  <si>
    <t>WI220421422</t>
  </si>
  <si>
    <t>201300021592</t>
  </si>
  <si>
    <t>MI2204204086</t>
  </si>
  <si>
    <t>WI220421489</t>
  </si>
  <si>
    <t>201340000754</t>
  </si>
  <si>
    <t>MI2204204842</t>
  </si>
  <si>
    <t>WI220421749</t>
  </si>
  <si>
    <t>MI2204207492</t>
  </si>
  <si>
    <t>WI220421879</t>
  </si>
  <si>
    <t>201130013292</t>
  </si>
  <si>
    <t>MI2204208789</t>
  </si>
  <si>
    <t>WI220421882</t>
  </si>
  <si>
    <t>MI2204208803</t>
  </si>
  <si>
    <t>WI220421943</t>
  </si>
  <si>
    <t>WI220422207</t>
  </si>
  <si>
    <t>MI2204212076</t>
  </si>
  <si>
    <t>WI220422210</t>
  </si>
  <si>
    <t>MI2204212094</t>
  </si>
  <si>
    <t>WI220422212</t>
  </si>
  <si>
    <t>MI2204212115</t>
  </si>
  <si>
    <t>WI220422213</t>
  </si>
  <si>
    <t>MI2204212125</t>
  </si>
  <si>
    <t>WI220422251</t>
  </si>
  <si>
    <t>MI2204212483</t>
  </si>
  <si>
    <t>WI220422268</t>
  </si>
  <si>
    <t>201130013572</t>
  </si>
  <si>
    <t>MI2204212662</t>
  </si>
  <si>
    <t>WI220422681</t>
  </si>
  <si>
    <t>MI2204216630</t>
  </si>
  <si>
    <t>WI220422911</t>
  </si>
  <si>
    <t>WI220422918</t>
  </si>
  <si>
    <t>201340000759</t>
  </si>
  <si>
    <t>MI2204218798</t>
  </si>
  <si>
    <t>WI220422930</t>
  </si>
  <si>
    <t>MI2204219033</t>
  </si>
  <si>
    <t>WI220423049</t>
  </si>
  <si>
    <t>WI220423226</t>
  </si>
  <si>
    <t>MI2204221581</t>
  </si>
  <si>
    <t>WI220423319</t>
  </si>
  <si>
    <t>201330006083</t>
  </si>
  <si>
    <t>MI2204222624</t>
  </si>
  <si>
    <t>WI220423323</t>
  </si>
  <si>
    <t>MI2204222660</t>
  </si>
  <si>
    <t>WI22042338</t>
  </si>
  <si>
    <t>201340000723</t>
  </si>
  <si>
    <t>MI220425591</t>
  </si>
  <si>
    <t>WI220423499</t>
  </si>
  <si>
    <t>201300020790</t>
  </si>
  <si>
    <t>MI2204224587</t>
  </si>
  <si>
    <t>WI220423669</t>
  </si>
  <si>
    <t>WI22042368</t>
  </si>
  <si>
    <t>WI220423788</t>
  </si>
  <si>
    <t>201100014843</t>
  </si>
  <si>
    <t>MI2204226032</t>
  </si>
  <si>
    <t>Hemanshi Deshlahara</t>
  </si>
  <si>
    <t>WI22042445</t>
  </si>
  <si>
    <t>201130013524</t>
  </si>
  <si>
    <t>MI220426776</t>
  </si>
  <si>
    <t>WI22042446</t>
  </si>
  <si>
    <t>MI220426790</t>
  </si>
  <si>
    <t>WI22042611</t>
  </si>
  <si>
    <t>201330005888</t>
  </si>
  <si>
    <t>MI220429038</t>
  </si>
  <si>
    <t>WI22042630</t>
  </si>
  <si>
    <t>201130013478</t>
  </si>
  <si>
    <t>MI220429216</t>
  </si>
  <si>
    <t>WI22042960</t>
  </si>
  <si>
    <t>MI220432990</t>
  </si>
  <si>
    <t>WI22043053</t>
  </si>
  <si>
    <t>201300022344</t>
  </si>
  <si>
    <t>MI220434177</t>
  </si>
  <si>
    <t>Archana Bhujbal</t>
  </si>
  <si>
    <t>WI22043069</t>
  </si>
  <si>
    <t>201330005965</t>
  </si>
  <si>
    <t>MI220434335</t>
  </si>
  <si>
    <t>WI2204364</t>
  </si>
  <si>
    <t>201300022434</t>
  </si>
  <si>
    <t>MI22042991</t>
  </si>
  <si>
    <t>WI2204365</t>
  </si>
  <si>
    <t>MI22042992</t>
  </si>
  <si>
    <t>Adesh Dhire</t>
  </si>
  <si>
    <t>WI22043666</t>
  </si>
  <si>
    <t>MI220441506</t>
  </si>
  <si>
    <t>Sangeeta Kumari</t>
  </si>
  <si>
    <t>WI22043667</t>
  </si>
  <si>
    <t>MI220441505</t>
  </si>
  <si>
    <t>WI22043744</t>
  </si>
  <si>
    <t>201330005263</t>
  </si>
  <si>
    <t>MI220441928</t>
  </si>
  <si>
    <t>WI22043812</t>
  </si>
  <si>
    <t>MI220442509</t>
  </si>
  <si>
    <t>WI22043813</t>
  </si>
  <si>
    <t>MI220442523</t>
  </si>
  <si>
    <t>WI22043842</t>
  </si>
  <si>
    <t>201130013574</t>
  </si>
  <si>
    <t>MI220443046</t>
  </si>
  <si>
    <t>WI22043848</t>
  </si>
  <si>
    <t>MI220443106</t>
  </si>
  <si>
    <t>WI22043990</t>
  </si>
  <si>
    <t>201130013324</t>
  </si>
  <si>
    <t>MI220444446</t>
  </si>
  <si>
    <t>WI22044012</t>
  </si>
  <si>
    <t>201300022370</t>
  </si>
  <si>
    <t>MI220444744</t>
  </si>
  <si>
    <t>WI22044045</t>
  </si>
  <si>
    <t>201330006114</t>
  </si>
  <si>
    <t>MI220444942</t>
  </si>
  <si>
    <t>WI22044068</t>
  </si>
  <si>
    <t>201330005904</t>
  </si>
  <si>
    <t>MI220445075</t>
  </si>
  <si>
    <t>WI22044085</t>
  </si>
  <si>
    <t>MI220445148</t>
  </si>
  <si>
    <t>WI22044087</t>
  </si>
  <si>
    <t>WI22044090</t>
  </si>
  <si>
    <t>WI22044118</t>
  </si>
  <si>
    <t>MI220445476</t>
  </si>
  <si>
    <t>WI22044119</t>
  </si>
  <si>
    <t>MI220445496</t>
  </si>
  <si>
    <t>WI22044121</t>
  </si>
  <si>
    <t>MI220445553</t>
  </si>
  <si>
    <t>WI22044126</t>
  </si>
  <si>
    <t>MI220445567</t>
  </si>
  <si>
    <t>WI22044204</t>
  </si>
  <si>
    <t>MI220446169</t>
  </si>
  <si>
    <t>WI22044310</t>
  </si>
  <si>
    <t>201130013589</t>
  </si>
  <si>
    <t>MI220447666</t>
  </si>
  <si>
    <t>Varsha Dombale</t>
  </si>
  <si>
    <t>WI22044311</t>
  </si>
  <si>
    <t>MI220447686</t>
  </si>
  <si>
    <t>WI22044334</t>
  </si>
  <si>
    <t>201340000758</t>
  </si>
  <si>
    <t>MI220448291</t>
  </si>
  <si>
    <t>WI2204474</t>
  </si>
  <si>
    <t>201300021641</t>
  </si>
  <si>
    <t>MI22044916</t>
  </si>
  <si>
    <t>WI22044759</t>
  </si>
  <si>
    <t>201110012550</t>
  </si>
  <si>
    <t>MI220451657</t>
  </si>
  <si>
    <t>WI22045023</t>
  </si>
  <si>
    <t>201330006015</t>
  </si>
  <si>
    <t>MI220453450</t>
  </si>
  <si>
    <t>WI22045042</t>
  </si>
  <si>
    <t>MI220453559</t>
  </si>
  <si>
    <t>WI22045098</t>
  </si>
  <si>
    <t>201340000710</t>
  </si>
  <si>
    <t>MI220453921</t>
  </si>
  <si>
    <t>WI22045104</t>
  </si>
  <si>
    <t>MI220453934</t>
  </si>
  <si>
    <t>WI22045251</t>
  </si>
  <si>
    <t>201340000739</t>
  </si>
  <si>
    <t>MI220455258</t>
  </si>
  <si>
    <t>WI22045353</t>
  </si>
  <si>
    <t>201110012369</t>
  </si>
  <si>
    <t>MI220456316</t>
  </si>
  <si>
    <t>WI22045354</t>
  </si>
  <si>
    <t>MI220456350</t>
  </si>
  <si>
    <t>WI22045366</t>
  </si>
  <si>
    <t>201300021173</t>
  </si>
  <si>
    <t>MI220456543</t>
  </si>
  <si>
    <t>WI22045710</t>
  </si>
  <si>
    <t>MI220459063</t>
  </si>
  <si>
    <t>WI2204600</t>
  </si>
  <si>
    <t>201130013421</t>
  </si>
  <si>
    <t>MI22046326</t>
  </si>
  <si>
    <t>WI22046072</t>
  </si>
  <si>
    <t>MI220461922</t>
  </si>
  <si>
    <t>WI22046081</t>
  </si>
  <si>
    <t>MI220461965</t>
  </si>
  <si>
    <t>WI22046090</t>
  </si>
  <si>
    <t>MI220462017</t>
  </si>
  <si>
    <t>WI22046096</t>
  </si>
  <si>
    <t>MI220462032</t>
  </si>
  <si>
    <t>WI22046168</t>
  </si>
  <si>
    <t>MI220462764</t>
  </si>
  <si>
    <t>WI22046221</t>
  </si>
  <si>
    <t>MI220463174</t>
  </si>
  <si>
    <t>WI22046506</t>
  </si>
  <si>
    <t>MI220465017</t>
  </si>
  <si>
    <t>WI2204654</t>
  </si>
  <si>
    <t>201300022209</t>
  </si>
  <si>
    <t>MI22047010</t>
  </si>
  <si>
    <t>WI2204664</t>
  </si>
  <si>
    <t>MI22047066</t>
  </si>
  <si>
    <t>WI22046744</t>
  </si>
  <si>
    <t>201330006003</t>
  </si>
  <si>
    <t>MI220467508</t>
  </si>
  <si>
    <t>WI2204685</t>
  </si>
  <si>
    <t>201130013205</t>
  </si>
  <si>
    <t>MI22047163</t>
  </si>
  <si>
    <t>WI22047164</t>
  </si>
  <si>
    <t>MI220471429</t>
  </si>
  <si>
    <t>WI22047617</t>
  </si>
  <si>
    <t>201330006016</t>
  </si>
  <si>
    <t>MI220476490</t>
  </si>
  <si>
    <t>Sanjana Uttekar</t>
  </si>
  <si>
    <t>WI22047934</t>
  </si>
  <si>
    <t>201330005991</t>
  </si>
  <si>
    <t>MI220479383</t>
  </si>
  <si>
    <t>WI2204821</t>
  </si>
  <si>
    <t>201130013319</t>
  </si>
  <si>
    <t>MI22048076</t>
  </si>
  <si>
    <t>WI22048328</t>
  </si>
  <si>
    <t>201330006209</t>
  </si>
  <si>
    <t>MI220483052</t>
  </si>
  <si>
    <t>WI22048329</t>
  </si>
  <si>
    <t>MI220483097</t>
  </si>
  <si>
    <t>WI22048359</t>
  </si>
  <si>
    <t>201300020093</t>
  </si>
  <si>
    <t>MI220483322</t>
  </si>
  <si>
    <t>WI22048431</t>
  </si>
  <si>
    <t>WI22048479</t>
  </si>
  <si>
    <t>201300021885</t>
  </si>
  <si>
    <t>MI220484294</t>
  </si>
  <si>
    <t>WI22048647</t>
  </si>
  <si>
    <t>MI220485637</t>
  </si>
  <si>
    <t>WI22048738</t>
  </si>
  <si>
    <t>MI220486425</t>
  </si>
  <si>
    <t>WI22048777</t>
  </si>
  <si>
    <t>MI220486679</t>
  </si>
  <si>
    <t>WI22048783</t>
  </si>
  <si>
    <t>MI220486752</t>
  </si>
  <si>
    <t>WI22048794</t>
  </si>
  <si>
    <t>MI220486811</t>
  </si>
  <si>
    <t>WI22048808</t>
  </si>
  <si>
    <t>MI220486938</t>
  </si>
  <si>
    <t>WI22048834</t>
  </si>
  <si>
    <t>MI220487307</t>
  </si>
  <si>
    <t>WI22048880</t>
  </si>
  <si>
    <t>201100014782</t>
  </si>
  <si>
    <t>MI220488146</t>
  </si>
  <si>
    <t>WI2204901</t>
  </si>
  <si>
    <t>201330005818</t>
  </si>
  <si>
    <t>MI22048845</t>
  </si>
  <si>
    <t>WI22049219</t>
  </si>
  <si>
    <t>MI220491643</t>
  </si>
  <si>
    <t>WI22049265</t>
  </si>
  <si>
    <t>201330005985</t>
  </si>
  <si>
    <t>MI220492143</t>
  </si>
  <si>
    <t>WI2204934</t>
  </si>
  <si>
    <t>201300022116</t>
  </si>
  <si>
    <t>MI22049538</t>
  </si>
  <si>
    <t>WI22049395</t>
  </si>
  <si>
    <t>201330005557</t>
  </si>
  <si>
    <t>MI220492852</t>
  </si>
  <si>
    <t>WI22049429</t>
  </si>
  <si>
    <t>201340000729</t>
  </si>
  <si>
    <t>MI220493135</t>
  </si>
  <si>
    <t>WI22049440</t>
  </si>
  <si>
    <t>201100014802</t>
  </si>
  <si>
    <t>MI220493207</t>
  </si>
  <si>
    <t>WI22049442</t>
  </si>
  <si>
    <t>MI220493214</t>
  </si>
  <si>
    <t>WI22049445</t>
  </si>
  <si>
    <t>MI220493260</t>
  </si>
  <si>
    <t>WI22049446</t>
  </si>
  <si>
    <t>MI220493256</t>
  </si>
  <si>
    <t>WI22049529</t>
  </si>
  <si>
    <t>MI220493846</t>
  </si>
  <si>
    <t>WI22049559</t>
  </si>
  <si>
    <t>WI22049568</t>
  </si>
  <si>
    <t>MI220494222</t>
  </si>
  <si>
    <t>WI22049599</t>
  </si>
  <si>
    <t>WI2204967</t>
  </si>
  <si>
    <t>201300022314</t>
  </si>
  <si>
    <t>MI220410183</t>
  </si>
  <si>
    <t>WI22049683</t>
  </si>
  <si>
    <t>201300022117</t>
  </si>
  <si>
    <t>MI220495690</t>
  </si>
  <si>
    <t>WI22049690</t>
  </si>
  <si>
    <t>MI220495715</t>
  </si>
  <si>
    <t>WI22049693</t>
  </si>
  <si>
    <t>MI220495745</t>
  </si>
  <si>
    <t>WI22049699</t>
  </si>
  <si>
    <t>MI220495830</t>
  </si>
  <si>
    <t>WI22049702</t>
  </si>
  <si>
    <t>MI220495880</t>
  </si>
  <si>
    <t>WI22049703</t>
  </si>
  <si>
    <t>MI220495908</t>
  </si>
  <si>
    <t>WI22049912</t>
  </si>
  <si>
    <t>MI220497808</t>
  </si>
  <si>
    <t>WI22049924</t>
  </si>
  <si>
    <t>WI22049930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</si>
</sst>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" sqref="B2"/>
    </sheetView>
  </sheetViews>
  <sheetFormatPr defaultRowHeight="14.25" x14ac:dyDescent="0.45"/>
  <cols>
    <col min="1" max="1" width="17.59765625" customWidth="1"/>
    <col min="2" max="2" width="45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44661.416679942129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44661.416679942129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60"/>
  <sheetViews>
    <sheetView topLeftCell="AZ236" workbookViewId="0">
      <selection activeCell="A2" sqref="A2:BE260"/>
    </sheetView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398437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3984375" customWidth="1"/>
    <col min="22" max="22" width="30.3984375" customWidth="1"/>
    <col min="23" max="23" width="32" customWidth="1"/>
    <col min="24" max="24" width="37.59765625" customWidth="1"/>
    <col min="25" max="25" width="29.59765625" customWidth="1"/>
    <col min="26" max="26" width="32" customWidth="1"/>
    <col min="27" max="27" width="27.265625" customWidth="1"/>
    <col min="28" max="28" width="23.73046875" customWidth="1"/>
    <col min="29" max="29" width="22.398437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59765625" customWidth="1"/>
    <col min="38" max="38" width="32" customWidth="1"/>
    <col min="39" max="39" width="27.265625" customWidth="1"/>
    <col min="40" max="40" width="23.73046875" customWidth="1"/>
    <col min="41" max="41" width="22.398437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59765625" customWidth="1"/>
    <col min="50" max="50" width="32" customWidth="1"/>
    <col min="51" max="51" width="27.265625" customWidth="1"/>
    <col min="52" max="52" width="23.73046875" customWidth="1"/>
    <col min="53" max="53" width="22.3984375" customWidth="1"/>
    <col min="54" max="54" width="30.3984375" customWidth="1"/>
    <col min="55" max="55" width="25" customWidth="1"/>
    <col min="56" max="56" width="26.73046875" customWidth="1"/>
    <col min="57" max="57" width="33.39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HYPERLINK("capsilon://?command=openfolder&amp;siteaddress=FAM.docvelocity-na8.net&amp;folderid=FX3AA80C88-0468-F1E6-58A5-F6E5BA04A70B","FX220212170")</f>
        <v>FX220212170</v>
      </c>
      <c r="F2" t="s">
        <v>19</v>
      </c>
      <c r="G2" t="s">
        <v>19</v>
      </c>
      <c r="H2" t="s">
        <v>82</v>
      </c>
      <c r="I2" t="s">
        <v>83</v>
      </c>
      <c r="J2">
        <v>90</v>
      </c>
      <c r="K2" t="s">
        <v>84</v>
      </c>
      <c r="L2" t="s">
        <v>85</v>
      </c>
      <c r="M2" t="s">
        <v>86</v>
      </c>
      <c r="N2">
        <v>2</v>
      </c>
      <c r="O2" s="1">
        <v>44656.578622685185</v>
      </c>
      <c r="P2" s="1">
        <v>44656.626516203702</v>
      </c>
      <c r="Q2">
        <v>3510</v>
      </c>
      <c r="R2">
        <v>628</v>
      </c>
      <c r="S2" t="b">
        <v>0</v>
      </c>
      <c r="T2" t="s">
        <v>87</v>
      </c>
      <c r="U2" t="b">
        <v>0</v>
      </c>
      <c r="V2" t="s">
        <v>88</v>
      </c>
      <c r="W2" s="1">
        <v>44656.584907407407</v>
      </c>
      <c r="X2">
        <v>500</v>
      </c>
      <c r="Y2">
        <v>64</v>
      </c>
      <c r="Z2">
        <v>0</v>
      </c>
      <c r="AA2">
        <v>64</v>
      </c>
      <c r="AB2">
        <v>0</v>
      </c>
      <c r="AC2">
        <v>5</v>
      </c>
      <c r="AD2">
        <v>26</v>
      </c>
      <c r="AE2">
        <v>0</v>
      </c>
      <c r="AF2">
        <v>0</v>
      </c>
      <c r="AG2">
        <v>0</v>
      </c>
      <c r="AH2" t="s">
        <v>89</v>
      </c>
      <c r="AI2" s="1">
        <v>44656.626516203702</v>
      </c>
      <c r="AJ2">
        <v>128</v>
      </c>
      <c r="AK2">
        <v>0</v>
      </c>
      <c r="AL2">
        <v>0</v>
      </c>
      <c r="AM2">
        <v>0</v>
      </c>
      <c r="AN2">
        <v>0</v>
      </c>
      <c r="AO2">
        <v>0</v>
      </c>
      <c r="AP2">
        <v>26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HYPERLINK("capsilon://?command=openfolder&amp;siteaddress=FAM.docvelocity-na8.net&amp;folderid=FX3AA80C88-0468-F1E6-58A5-F6E5BA04A70B","FX220212170")</f>
        <v>FX220212170</v>
      </c>
      <c r="F3" t="s">
        <v>19</v>
      </c>
      <c r="G3" t="s">
        <v>19</v>
      </c>
      <c r="H3" t="s">
        <v>82</v>
      </c>
      <c r="I3" t="s">
        <v>91</v>
      </c>
      <c r="J3">
        <v>50</v>
      </c>
      <c r="K3" t="s">
        <v>84</v>
      </c>
      <c r="L3" t="s">
        <v>85</v>
      </c>
      <c r="M3" t="s">
        <v>86</v>
      </c>
      <c r="N3">
        <v>2</v>
      </c>
      <c r="O3" s="1">
        <v>44656.57980324074</v>
      </c>
      <c r="P3" s="1">
        <v>44656.627210648148</v>
      </c>
      <c r="Q3">
        <v>3768</v>
      </c>
      <c r="R3">
        <v>328</v>
      </c>
      <c r="S3" t="b">
        <v>0</v>
      </c>
      <c r="T3" t="s">
        <v>87</v>
      </c>
      <c r="U3" t="b">
        <v>0</v>
      </c>
      <c r="V3" t="s">
        <v>92</v>
      </c>
      <c r="W3" s="1">
        <v>44656.583437499998</v>
      </c>
      <c r="X3">
        <v>269</v>
      </c>
      <c r="Y3">
        <v>45</v>
      </c>
      <c r="Z3">
        <v>0</v>
      </c>
      <c r="AA3">
        <v>45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89</v>
      </c>
      <c r="AI3" s="1">
        <v>44656.627210648148</v>
      </c>
      <c r="AJ3">
        <v>59</v>
      </c>
      <c r="AK3">
        <v>0</v>
      </c>
      <c r="AL3">
        <v>0</v>
      </c>
      <c r="AM3">
        <v>0</v>
      </c>
      <c r="AN3">
        <v>0</v>
      </c>
      <c r="AO3">
        <v>0</v>
      </c>
      <c r="AP3">
        <v>5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93</v>
      </c>
      <c r="B4" t="s">
        <v>79</v>
      </c>
      <c r="C4" t="s">
        <v>94</v>
      </c>
      <c r="D4" t="s">
        <v>81</v>
      </c>
      <c r="E4" s="2" t="str">
        <f>HYPERLINK("capsilon://?command=openfolder&amp;siteaddress=FAM.docvelocity-na8.net&amp;folderid=FX417AB949-E6B0-3B4A-FA23-A753861DD28F","FX22035353")</f>
        <v>FX22035353</v>
      </c>
      <c r="F4" t="s">
        <v>19</v>
      </c>
      <c r="G4" t="s">
        <v>19</v>
      </c>
      <c r="H4" t="s">
        <v>82</v>
      </c>
      <c r="I4" t="s">
        <v>95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44656.582094907404</v>
      </c>
      <c r="P4" s="1">
        <v>44656.625023148146</v>
      </c>
      <c r="Q4">
        <v>700</v>
      </c>
      <c r="R4">
        <v>3009</v>
      </c>
      <c r="S4" t="b">
        <v>0</v>
      </c>
      <c r="T4" t="s">
        <v>87</v>
      </c>
      <c r="U4" t="b">
        <v>1</v>
      </c>
      <c r="V4" t="s">
        <v>96</v>
      </c>
      <c r="W4" s="1">
        <v>44656.621863425928</v>
      </c>
      <c r="X4">
        <v>2566</v>
      </c>
      <c r="Y4">
        <v>37</v>
      </c>
      <c r="Z4">
        <v>0</v>
      </c>
      <c r="AA4">
        <v>37</v>
      </c>
      <c r="AB4">
        <v>0</v>
      </c>
      <c r="AC4">
        <v>29</v>
      </c>
      <c r="AD4">
        <v>-37</v>
      </c>
      <c r="AE4">
        <v>0</v>
      </c>
      <c r="AF4">
        <v>0</v>
      </c>
      <c r="AG4">
        <v>0</v>
      </c>
      <c r="AH4" t="s">
        <v>89</v>
      </c>
      <c r="AI4" s="1">
        <v>44656.625023148146</v>
      </c>
      <c r="AJ4">
        <v>230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97</v>
      </c>
      <c r="B5" t="s">
        <v>79</v>
      </c>
      <c r="C5" t="s">
        <v>98</v>
      </c>
      <c r="D5" t="s">
        <v>81</v>
      </c>
      <c r="E5" s="2" t="str">
        <f>HYPERLINK("capsilon://?command=openfolder&amp;siteaddress=FAM.docvelocity-na8.net&amp;folderid=FXD5D91727-9D0C-ECC7-7528-9E8CECDC3BF4","FX220310836")</f>
        <v>FX220310836</v>
      </c>
      <c r="F5" t="s">
        <v>19</v>
      </c>
      <c r="G5" t="s">
        <v>19</v>
      </c>
      <c r="H5" t="s">
        <v>82</v>
      </c>
      <c r="I5" t="s">
        <v>99</v>
      </c>
      <c r="J5">
        <v>0</v>
      </c>
      <c r="K5" t="s">
        <v>84</v>
      </c>
      <c r="L5" t="s">
        <v>85</v>
      </c>
      <c r="M5" t="s">
        <v>86</v>
      </c>
      <c r="N5">
        <v>2</v>
      </c>
      <c r="O5" s="1">
        <v>44652.451793981483</v>
      </c>
      <c r="P5" s="1">
        <v>44652.511400462965</v>
      </c>
      <c r="Q5">
        <v>4881</v>
      </c>
      <c r="R5">
        <v>269</v>
      </c>
      <c r="S5" t="b">
        <v>0</v>
      </c>
      <c r="T5" t="s">
        <v>87</v>
      </c>
      <c r="U5" t="b">
        <v>0</v>
      </c>
      <c r="V5" t="s">
        <v>100</v>
      </c>
      <c r="W5" s="1">
        <v>44652.467465277776</v>
      </c>
      <c r="X5">
        <v>151</v>
      </c>
      <c r="Y5">
        <v>9</v>
      </c>
      <c r="Z5">
        <v>0</v>
      </c>
      <c r="AA5">
        <v>9</v>
      </c>
      <c r="AB5">
        <v>0</v>
      </c>
      <c r="AC5">
        <v>2</v>
      </c>
      <c r="AD5">
        <v>-9</v>
      </c>
      <c r="AE5">
        <v>0</v>
      </c>
      <c r="AF5">
        <v>0</v>
      </c>
      <c r="AG5">
        <v>0</v>
      </c>
      <c r="AH5" t="s">
        <v>101</v>
      </c>
      <c r="AI5" s="1">
        <v>44652.511400462965</v>
      </c>
      <c r="AJ5">
        <v>118</v>
      </c>
      <c r="AK5">
        <v>0</v>
      </c>
      <c r="AL5">
        <v>0</v>
      </c>
      <c r="AM5">
        <v>0</v>
      </c>
      <c r="AN5">
        <v>0</v>
      </c>
      <c r="AO5">
        <v>0</v>
      </c>
      <c r="AP5">
        <v>-9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102</v>
      </c>
      <c r="B6" t="s">
        <v>79</v>
      </c>
      <c r="C6" t="s">
        <v>103</v>
      </c>
      <c r="D6" t="s">
        <v>81</v>
      </c>
      <c r="E6" s="2" t="str">
        <f>HYPERLINK("capsilon://?command=openfolder&amp;siteaddress=FAM.docvelocity-na8.net&amp;folderid=FX8BAB202C-16EE-ABD3-939E-BF1622223989","FX22033438")</f>
        <v>FX22033438</v>
      </c>
      <c r="F6" t="s">
        <v>19</v>
      </c>
      <c r="G6" t="s">
        <v>19</v>
      </c>
      <c r="H6" t="s">
        <v>82</v>
      </c>
      <c r="I6" t="s">
        <v>104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44656.596250000002</v>
      </c>
      <c r="P6" s="1">
        <v>44656.62773148148</v>
      </c>
      <c r="Q6">
        <v>2595</v>
      </c>
      <c r="R6">
        <v>125</v>
      </c>
      <c r="S6" t="b">
        <v>0</v>
      </c>
      <c r="T6" t="s">
        <v>87</v>
      </c>
      <c r="U6" t="b">
        <v>0</v>
      </c>
      <c r="V6" t="s">
        <v>105</v>
      </c>
      <c r="W6" s="1">
        <v>44656.598368055558</v>
      </c>
      <c r="X6">
        <v>81</v>
      </c>
      <c r="Y6">
        <v>11</v>
      </c>
      <c r="Z6">
        <v>0</v>
      </c>
      <c r="AA6">
        <v>11</v>
      </c>
      <c r="AB6">
        <v>0</v>
      </c>
      <c r="AC6">
        <v>3</v>
      </c>
      <c r="AD6">
        <v>-11</v>
      </c>
      <c r="AE6">
        <v>0</v>
      </c>
      <c r="AF6">
        <v>0</v>
      </c>
      <c r="AG6">
        <v>0</v>
      </c>
      <c r="AH6" t="s">
        <v>89</v>
      </c>
      <c r="AI6" s="1">
        <v>44656.62773148148</v>
      </c>
      <c r="AJ6">
        <v>44</v>
      </c>
      <c r="AK6">
        <v>0</v>
      </c>
      <c r="AL6">
        <v>0</v>
      </c>
      <c r="AM6">
        <v>0</v>
      </c>
      <c r="AN6">
        <v>0</v>
      </c>
      <c r="AO6">
        <v>0</v>
      </c>
      <c r="AP6">
        <v>-11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106</v>
      </c>
      <c r="B7" t="s">
        <v>79</v>
      </c>
      <c r="C7" t="s">
        <v>107</v>
      </c>
      <c r="D7" t="s">
        <v>81</v>
      </c>
      <c r="E7" s="2" t="str">
        <f>HYPERLINK("capsilon://?command=openfolder&amp;siteaddress=FAM.docvelocity-na8.net&amp;folderid=FX75A3FE25-3E73-6FB1-16A9-FA3C02A2B239","FX22036637")</f>
        <v>FX22036637</v>
      </c>
      <c r="F7" t="s">
        <v>19</v>
      </c>
      <c r="G7" t="s">
        <v>19</v>
      </c>
      <c r="H7" t="s">
        <v>82</v>
      </c>
      <c r="I7" t="s">
        <v>108</v>
      </c>
      <c r="J7">
        <v>0</v>
      </c>
      <c r="K7" t="s">
        <v>84</v>
      </c>
      <c r="L7" t="s">
        <v>85</v>
      </c>
      <c r="M7" t="s">
        <v>86</v>
      </c>
      <c r="N7">
        <v>1</v>
      </c>
      <c r="O7" s="1">
        <v>44656.608113425929</v>
      </c>
      <c r="P7" s="1">
        <v>44656.639097222222</v>
      </c>
      <c r="Q7">
        <v>2251</v>
      </c>
      <c r="R7">
        <v>426</v>
      </c>
      <c r="S7" t="b">
        <v>0</v>
      </c>
      <c r="T7" t="s">
        <v>87</v>
      </c>
      <c r="U7" t="b">
        <v>0</v>
      </c>
      <c r="V7" t="s">
        <v>105</v>
      </c>
      <c r="W7" s="1">
        <v>44656.639097222222</v>
      </c>
      <c r="X7">
        <v>86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37</v>
      </c>
      <c r="AF7">
        <v>0</v>
      </c>
      <c r="AG7">
        <v>3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109</v>
      </c>
      <c r="B8" t="s">
        <v>79</v>
      </c>
      <c r="C8" t="s">
        <v>110</v>
      </c>
      <c r="D8" t="s">
        <v>81</v>
      </c>
      <c r="E8" s="2" t="str">
        <f>HYPERLINK("capsilon://?command=openfolder&amp;siteaddress=FAM.docvelocity-na8.net&amp;folderid=FXEEF0D0B9-A57C-237F-84E1-37A3F904C616","FX22036736")</f>
        <v>FX22036736</v>
      </c>
      <c r="F8" t="s">
        <v>19</v>
      </c>
      <c r="G8" t="s">
        <v>19</v>
      </c>
      <c r="H8" t="s">
        <v>82</v>
      </c>
      <c r="I8" t="s">
        <v>111</v>
      </c>
      <c r="J8">
        <v>54</v>
      </c>
      <c r="K8" t="s">
        <v>84</v>
      </c>
      <c r="L8" t="s">
        <v>85</v>
      </c>
      <c r="M8" t="s">
        <v>86</v>
      </c>
      <c r="N8">
        <v>2</v>
      </c>
      <c r="O8" s="1">
        <v>44656.617754629631</v>
      </c>
      <c r="P8" s="1">
        <v>44656.628993055558</v>
      </c>
      <c r="Q8">
        <v>586</v>
      </c>
      <c r="R8">
        <v>385</v>
      </c>
      <c r="S8" t="b">
        <v>0</v>
      </c>
      <c r="T8" t="s">
        <v>87</v>
      </c>
      <c r="U8" t="b">
        <v>0</v>
      </c>
      <c r="V8" t="s">
        <v>92</v>
      </c>
      <c r="W8" s="1">
        <v>44656.621747685182</v>
      </c>
      <c r="X8">
        <v>277</v>
      </c>
      <c r="Y8">
        <v>49</v>
      </c>
      <c r="Z8">
        <v>0</v>
      </c>
      <c r="AA8">
        <v>49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89</v>
      </c>
      <c r="AI8" s="1">
        <v>44656.628993055558</v>
      </c>
      <c r="AJ8">
        <v>108</v>
      </c>
      <c r="AK8">
        <v>2</v>
      </c>
      <c r="AL8">
        <v>0</v>
      </c>
      <c r="AM8">
        <v>2</v>
      </c>
      <c r="AN8">
        <v>0</v>
      </c>
      <c r="AO8">
        <v>1</v>
      </c>
      <c r="AP8">
        <v>3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112</v>
      </c>
      <c r="B9" t="s">
        <v>79</v>
      </c>
      <c r="C9" t="s">
        <v>113</v>
      </c>
      <c r="D9" t="s">
        <v>81</v>
      </c>
      <c r="E9" s="2" t="str">
        <f>HYPERLINK("capsilon://?command=openfolder&amp;siteaddress=FAM.docvelocity-na8.net&amp;folderid=FXF6CAB438-E737-AF14-C0F6-F938D1AC9D68","FX22039857")</f>
        <v>FX22039857</v>
      </c>
      <c r="F9" t="s">
        <v>19</v>
      </c>
      <c r="G9" t="s">
        <v>19</v>
      </c>
      <c r="H9" t="s">
        <v>82</v>
      </c>
      <c r="I9" t="s">
        <v>114</v>
      </c>
      <c r="J9">
        <v>0</v>
      </c>
      <c r="K9" t="s">
        <v>84</v>
      </c>
      <c r="L9" t="s">
        <v>85</v>
      </c>
      <c r="M9" t="s">
        <v>86</v>
      </c>
      <c r="N9">
        <v>2</v>
      </c>
      <c r="O9" s="1">
        <v>44652.457719907405</v>
      </c>
      <c r="P9" s="1">
        <v>44652.514733796299</v>
      </c>
      <c r="Q9">
        <v>4059</v>
      </c>
      <c r="R9">
        <v>867</v>
      </c>
      <c r="S9" t="b">
        <v>0</v>
      </c>
      <c r="T9" t="s">
        <v>87</v>
      </c>
      <c r="U9" t="b">
        <v>0</v>
      </c>
      <c r="V9" t="s">
        <v>115</v>
      </c>
      <c r="W9" s="1">
        <v>44652.491597222222</v>
      </c>
      <c r="X9">
        <v>422</v>
      </c>
      <c r="Y9">
        <v>37</v>
      </c>
      <c r="Z9">
        <v>0</v>
      </c>
      <c r="AA9">
        <v>37</v>
      </c>
      <c r="AB9">
        <v>0</v>
      </c>
      <c r="AC9">
        <v>19</v>
      </c>
      <c r="AD9">
        <v>-37</v>
      </c>
      <c r="AE9">
        <v>0</v>
      </c>
      <c r="AF9">
        <v>0</v>
      </c>
      <c r="AG9">
        <v>0</v>
      </c>
      <c r="AH9" t="s">
        <v>101</v>
      </c>
      <c r="AI9" s="1">
        <v>44652.514733796299</v>
      </c>
      <c r="AJ9">
        <v>287</v>
      </c>
      <c r="AK9">
        <v>0</v>
      </c>
      <c r="AL9">
        <v>0</v>
      </c>
      <c r="AM9">
        <v>0</v>
      </c>
      <c r="AN9">
        <v>0</v>
      </c>
      <c r="AO9">
        <v>0</v>
      </c>
      <c r="AP9">
        <v>-37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116</v>
      </c>
      <c r="B10" t="s">
        <v>79</v>
      </c>
      <c r="C10" t="s">
        <v>117</v>
      </c>
      <c r="D10" t="s">
        <v>81</v>
      </c>
      <c r="E10" s="2" t="str">
        <f>HYPERLINK("capsilon://?command=openfolder&amp;siteaddress=FAM.docvelocity-na8.net&amp;folderid=FXFB847ABB-BE8B-B93E-928C-81E1BA0E4EBC","FX220311287")</f>
        <v>FX220311287</v>
      </c>
      <c r="F10" t="s">
        <v>19</v>
      </c>
      <c r="G10" t="s">
        <v>19</v>
      </c>
      <c r="H10" t="s">
        <v>82</v>
      </c>
      <c r="I10" t="s">
        <v>118</v>
      </c>
      <c r="J10">
        <v>0</v>
      </c>
      <c r="K10" t="s">
        <v>84</v>
      </c>
      <c r="L10" t="s">
        <v>85</v>
      </c>
      <c r="M10" t="s">
        <v>86</v>
      </c>
      <c r="N10">
        <v>2</v>
      </c>
      <c r="O10" s="1">
        <v>44656.624594907407</v>
      </c>
      <c r="P10" s="1">
        <v>44656.652291666665</v>
      </c>
      <c r="Q10">
        <v>830</v>
      </c>
      <c r="R10">
        <v>1563</v>
      </c>
      <c r="S10" t="b">
        <v>0</v>
      </c>
      <c r="T10" t="s">
        <v>87</v>
      </c>
      <c r="U10" t="b">
        <v>0</v>
      </c>
      <c r="V10" t="s">
        <v>119</v>
      </c>
      <c r="W10" s="1">
        <v>44656.646493055552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40</v>
      </c>
      <c r="AD10">
        <v>-52</v>
      </c>
      <c r="AE10">
        <v>0</v>
      </c>
      <c r="AF10">
        <v>0</v>
      </c>
      <c r="AG10">
        <v>0</v>
      </c>
      <c r="AH10" t="s">
        <v>120</v>
      </c>
      <c r="AI10" s="1">
        <v>44656.652291666665</v>
      </c>
      <c r="AJ10">
        <v>443</v>
      </c>
      <c r="AK10">
        <v>1</v>
      </c>
      <c r="AL10">
        <v>0</v>
      </c>
      <c r="AM10">
        <v>1</v>
      </c>
      <c r="AN10">
        <v>0</v>
      </c>
      <c r="AO10">
        <v>4</v>
      </c>
      <c r="AP10">
        <v>-53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121</v>
      </c>
      <c r="B11" t="s">
        <v>79</v>
      </c>
      <c r="C11" t="s">
        <v>107</v>
      </c>
      <c r="D11" t="s">
        <v>81</v>
      </c>
      <c r="E11" s="2" t="str">
        <f>HYPERLINK("capsilon://?command=openfolder&amp;siteaddress=FAM.docvelocity-na8.net&amp;folderid=FX75A3FE25-3E73-6FB1-16A9-FA3C02A2B239","FX22036637")</f>
        <v>FX22036637</v>
      </c>
      <c r="F11" t="s">
        <v>19</v>
      </c>
      <c r="G11" t="s">
        <v>19</v>
      </c>
      <c r="H11" t="s">
        <v>82</v>
      </c>
      <c r="I11" t="s">
        <v>108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44656.639421296299</v>
      </c>
      <c r="P11" s="1">
        <v>44656.686898148146</v>
      </c>
      <c r="Q11">
        <v>1951</v>
      </c>
      <c r="R11">
        <v>2151</v>
      </c>
      <c r="S11" t="b">
        <v>0</v>
      </c>
      <c r="T11" t="s">
        <v>87</v>
      </c>
      <c r="U11" t="b">
        <v>1</v>
      </c>
      <c r="V11" t="s">
        <v>88</v>
      </c>
      <c r="W11" s="1">
        <v>44656.66134259259</v>
      </c>
      <c r="X11">
        <v>1651</v>
      </c>
      <c r="Y11">
        <v>74</v>
      </c>
      <c r="Z11">
        <v>0</v>
      </c>
      <c r="AA11">
        <v>74</v>
      </c>
      <c r="AB11">
        <v>37</v>
      </c>
      <c r="AC11">
        <v>57</v>
      </c>
      <c r="AD11">
        <v>-74</v>
      </c>
      <c r="AE11">
        <v>0</v>
      </c>
      <c r="AF11">
        <v>0</v>
      </c>
      <c r="AG11">
        <v>0</v>
      </c>
      <c r="AH11" t="s">
        <v>122</v>
      </c>
      <c r="AI11" s="1">
        <v>44656.686898148146</v>
      </c>
      <c r="AJ11">
        <v>434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-74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123</v>
      </c>
      <c r="B12" t="s">
        <v>79</v>
      </c>
      <c r="C12" t="s">
        <v>124</v>
      </c>
      <c r="D12" t="s">
        <v>81</v>
      </c>
      <c r="E12" s="2" t="str">
        <f>HYPERLINK("capsilon://?command=openfolder&amp;siteaddress=FAM.docvelocity-na8.net&amp;folderid=FX4FAF7983-59A3-1EFA-F946-945F70E5676A","FX22035574")</f>
        <v>FX22035574</v>
      </c>
      <c r="F12" t="s">
        <v>19</v>
      </c>
      <c r="G12" t="s">
        <v>19</v>
      </c>
      <c r="H12" t="s">
        <v>82</v>
      </c>
      <c r="I12" t="s">
        <v>125</v>
      </c>
      <c r="J12">
        <v>0</v>
      </c>
      <c r="K12" t="s">
        <v>84</v>
      </c>
      <c r="L12" t="s">
        <v>85</v>
      </c>
      <c r="M12" t="s">
        <v>86</v>
      </c>
      <c r="N12">
        <v>2</v>
      </c>
      <c r="O12" s="1">
        <v>44656.660787037035</v>
      </c>
      <c r="P12" s="1">
        <v>44656.687662037039</v>
      </c>
      <c r="Q12">
        <v>1827</v>
      </c>
      <c r="R12">
        <v>495</v>
      </c>
      <c r="S12" t="b">
        <v>0</v>
      </c>
      <c r="T12" t="s">
        <v>87</v>
      </c>
      <c r="U12" t="b">
        <v>0</v>
      </c>
      <c r="V12" t="s">
        <v>126</v>
      </c>
      <c r="W12" s="1">
        <v>44656.665833333333</v>
      </c>
      <c r="X12">
        <v>430</v>
      </c>
      <c r="Y12">
        <v>9</v>
      </c>
      <c r="Z12">
        <v>0</v>
      </c>
      <c r="AA12">
        <v>9</v>
      </c>
      <c r="AB12">
        <v>0</v>
      </c>
      <c r="AC12">
        <v>1</v>
      </c>
      <c r="AD12">
        <v>-9</v>
      </c>
      <c r="AE12">
        <v>0</v>
      </c>
      <c r="AF12">
        <v>0</v>
      </c>
      <c r="AG12">
        <v>0</v>
      </c>
      <c r="AH12" t="s">
        <v>122</v>
      </c>
      <c r="AI12" s="1">
        <v>44656.687662037039</v>
      </c>
      <c r="AJ12">
        <v>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-9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127</v>
      </c>
      <c r="B13" t="s">
        <v>79</v>
      </c>
      <c r="C13" t="s">
        <v>124</v>
      </c>
      <c r="D13" t="s">
        <v>81</v>
      </c>
      <c r="E13" s="2" t="str">
        <f>HYPERLINK("capsilon://?command=openfolder&amp;siteaddress=FAM.docvelocity-na8.net&amp;folderid=FX4FAF7983-59A3-1EFA-F946-945F70E5676A","FX22035574")</f>
        <v>FX22035574</v>
      </c>
      <c r="F13" t="s">
        <v>19</v>
      </c>
      <c r="G13" t="s">
        <v>19</v>
      </c>
      <c r="H13" t="s">
        <v>82</v>
      </c>
      <c r="I13" t="s">
        <v>128</v>
      </c>
      <c r="J13">
        <v>0</v>
      </c>
      <c r="K13" t="s">
        <v>84</v>
      </c>
      <c r="L13" t="s">
        <v>85</v>
      </c>
      <c r="M13" t="s">
        <v>86</v>
      </c>
      <c r="N13">
        <v>2</v>
      </c>
      <c r="O13" s="1">
        <v>44656.662222222221</v>
      </c>
      <c r="P13" s="1">
        <v>44656.688587962963</v>
      </c>
      <c r="Q13">
        <v>2002</v>
      </c>
      <c r="R13">
        <v>276</v>
      </c>
      <c r="S13" t="b">
        <v>0</v>
      </c>
      <c r="T13" t="s">
        <v>87</v>
      </c>
      <c r="U13" t="b">
        <v>0</v>
      </c>
      <c r="V13" t="s">
        <v>92</v>
      </c>
      <c r="W13" s="1">
        <v>44656.664571759262</v>
      </c>
      <c r="X13">
        <v>196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122</v>
      </c>
      <c r="AI13" s="1">
        <v>44656.688587962963</v>
      </c>
      <c r="AJ13">
        <v>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129</v>
      </c>
      <c r="B14" t="s">
        <v>79</v>
      </c>
      <c r="C14" t="s">
        <v>130</v>
      </c>
      <c r="D14" t="s">
        <v>81</v>
      </c>
      <c r="E14" s="2" t="str">
        <f>HYPERLINK("capsilon://?command=openfolder&amp;siteaddress=FAM.docvelocity-na8.net&amp;folderid=FXBBDE3BCA-D396-D8DD-2B5F-7C17BD9B8132","FX220312846")</f>
        <v>FX220312846</v>
      </c>
      <c r="F14" t="s">
        <v>19</v>
      </c>
      <c r="G14" t="s">
        <v>19</v>
      </c>
      <c r="H14" t="s">
        <v>82</v>
      </c>
      <c r="I14" t="s">
        <v>131</v>
      </c>
      <c r="J14">
        <v>0</v>
      </c>
      <c r="K14" t="s">
        <v>84</v>
      </c>
      <c r="L14" t="s">
        <v>85</v>
      </c>
      <c r="M14" t="s">
        <v>86</v>
      </c>
      <c r="N14">
        <v>2</v>
      </c>
      <c r="O14" s="1">
        <v>44656.677048611113</v>
      </c>
      <c r="P14" s="1">
        <v>44656.745046296295</v>
      </c>
      <c r="Q14">
        <v>4862</v>
      </c>
      <c r="R14">
        <v>1013</v>
      </c>
      <c r="S14" t="b">
        <v>0</v>
      </c>
      <c r="T14" t="s">
        <v>87</v>
      </c>
      <c r="U14" t="b">
        <v>0</v>
      </c>
      <c r="V14" t="s">
        <v>132</v>
      </c>
      <c r="W14" s="1">
        <v>44656.709837962961</v>
      </c>
      <c r="X14">
        <v>541</v>
      </c>
      <c r="Y14">
        <v>37</v>
      </c>
      <c r="Z14">
        <v>0</v>
      </c>
      <c r="AA14">
        <v>37</v>
      </c>
      <c r="AB14">
        <v>0</v>
      </c>
      <c r="AC14">
        <v>28</v>
      </c>
      <c r="AD14">
        <v>-37</v>
      </c>
      <c r="AE14">
        <v>0</v>
      </c>
      <c r="AF14">
        <v>0</v>
      </c>
      <c r="AG14">
        <v>0</v>
      </c>
      <c r="AH14" t="s">
        <v>120</v>
      </c>
      <c r="AI14" s="1">
        <v>44656.745046296295</v>
      </c>
      <c r="AJ14">
        <v>364</v>
      </c>
      <c r="AK14">
        <v>5</v>
      </c>
      <c r="AL14">
        <v>0</v>
      </c>
      <c r="AM14">
        <v>5</v>
      </c>
      <c r="AN14">
        <v>0</v>
      </c>
      <c r="AO14">
        <v>4</v>
      </c>
      <c r="AP14">
        <v>-42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133</v>
      </c>
      <c r="B15" t="s">
        <v>79</v>
      </c>
      <c r="C15" t="s">
        <v>134</v>
      </c>
      <c r="D15" t="s">
        <v>81</v>
      </c>
      <c r="E15" s="2" t="str">
        <f>HYPERLINK("capsilon://?command=openfolder&amp;siteaddress=FAM.docvelocity-na8.net&amp;folderid=FXBCA81FA8-8496-2771-A6E1-E5218A511D1B","FX22038597")</f>
        <v>FX22038597</v>
      </c>
      <c r="F15" t="s">
        <v>19</v>
      </c>
      <c r="G15" t="s">
        <v>19</v>
      </c>
      <c r="H15" t="s">
        <v>82</v>
      </c>
      <c r="I15" t="s">
        <v>135</v>
      </c>
      <c r="J15">
        <v>0</v>
      </c>
      <c r="K15" t="s">
        <v>84</v>
      </c>
      <c r="L15" t="s">
        <v>85</v>
      </c>
      <c r="M15" t="s">
        <v>86</v>
      </c>
      <c r="N15">
        <v>2</v>
      </c>
      <c r="O15" s="1">
        <v>44656.691446759258</v>
      </c>
      <c r="P15" s="1">
        <v>44656.749212962961</v>
      </c>
      <c r="Q15">
        <v>3330</v>
      </c>
      <c r="R15">
        <v>1661</v>
      </c>
      <c r="S15" t="b">
        <v>0</v>
      </c>
      <c r="T15" t="s">
        <v>87</v>
      </c>
      <c r="U15" t="b">
        <v>0</v>
      </c>
      <c r="V15" t="s">
        <v>126</v>
      </c>
      <c r="W15" s="1">
        <v>44656.728113425925</v>
      </c>
      <c r="X15">
        <v>1286</v>
      </c>
      <c r="Y15">
        <v>52</v>
      </c>
      <c r="Z15">
        <v>0</v>
      </c>
      <c r="AA15">
        <v>52</v>
      </c>
      <c r="AB15">
        <v>0</v>
      </c>
      <c r="AC15">
        <v>38</v>
      </c>
      <c r="AD15">
        <v>-52</v>
      </c>
      <c r="AE15">
        <v>0</v>
      </c>
      <c r="AF15">
        <v>0</v>
      </c>
      <c r="AG15">
        <v>0</v>
      </c>
      <c r="AH15" t="s">
        <v>120</v>
      </c>
      <c r="AI15" s="1">
        <v>44656.749212962961</v>
      </c>
      <c r="AJ15">
        <v>359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-54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136</v>
      </c>
      <c r="B16" t="s">
        <v>79</v>
      </c>
      <c r="C16" t="s">
        <v>137</v>
      </c>
      <c r="D16" t="s">
        <v>81</v>
      </c>
      <c r="E16" s="2" t="str">
        <f>HYPERLINK("capsilon://?command=openfolder&amp;siteaddress=FAM.docvelocity-na8.net&amp;folderid=FX39A79A3E-225D-E871-5F83-766BA35C42F5","FX2203502")</f>
        <v>FX2203502</v>
      </c>
      <c r="F16" t="s">
        <v>19</v>
      </c>
      <c r="G16" t="s">
        <v>19</v>
      </c>
      <c r="H16" t="s">
        <v>82</v>
      </c>
      <c r="I16" t="s">
        <v>138</v>
      </c>
      <c r="J16">
        <v>0</v>
      </c>
      <c r="K16" t="s">
        <v>84</v>
      </c>
      <c r="L16" t="s">
        <v>85</v>
      </c>
      <c r="M16" t="s">
        <v>86</v>
      </c>
      <c r="N16">
        <v>2</v>
      </c>
      <c r="O16" s="1">
        <v>44652.467974537038</v>
      </c>
      <c r="P16" s="1">
        <v>44652.516585648147</v>
      </c>
      <c r="Q16">
        <v>3890</v>
      </c>
      <c r="R16">
        <v>310</v>
      </c>
      <c r="S16" t="b">
        <v>0</v>
      </c>
      <c r="T16" t="s">
        <v>87</v>
      </c>
      <c r="U16" t="b">
        <v>0</v>
      </c>
      <c r="V16" t="s">
        <v>139</v>
      </c>
      <c r="W16" s="1">
        <v>44652.483287037037</v>
      </c>
      <c r="X16">
        <v>153</v>
      </c>
      <c r="Y16">
        <v>9</v>
      </c>
      <c r="Z16">
        <v>0</v>
      </c>
      <c r="AA16">
        <v>9</v>
      </c>
      <c r="AB16">
        <v>0</v>
      </c>
      <c r="AC16">
        <v>0</v>
      </c>
      <c r="AD16">
        <v>-9</v>
      </c>
      <c r="AE16">
        <v>0</v>
      </c>
      <c r="AF16">
        <v>0</v>
      </c>
      <c r="AG16">
        <v>0</v>
      </c>
      <c r="AH16" t="s">
        <v>101</v>
      </c>
      <c r="AI16" s="1">
        <v>44652.516585648147</v>
      </c>
      <c r="AJ16">
        <v>157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140</v>
      </c>
      <c r="B17" t="s">
        <v>79</v>
      </c>
      <c r="C17" t="s">
        <v>141</v>
      </c>
      <c r="D17" t="s">
        <v>81</v>
      </c>
      <c r="E17" s="2" t="str">
        <f>HYPERLINK("capsilon://?command=openfolder&amp;siteaddress=FAM.docvelocity-na8.net&amp;folderid=FXBA3BE742-AB7A-9F89-56C3-FA07332A98E3","FX2203527")</f>
        <v>FX2203527</v>
      </c>
      <c r="F17" t="s">
        <v>19</v>
      </c>
      <c r="G17" t="s">
        <v>19</v>
      </c>
      <c r="H17" t="s">
        <v>82</v>
      </c>
      <c r="I17" t="s">
        <v>142</v>
      </c>
      <c r="J17">
        <v>28</v>
      </c>
      <c r="K17" t="s">
        <v>84</v>
      </c>
      <c r="L17" t="s">
        <v>85</v>
      </c>
      <c r="M17" t="s">
        <v>86</v>
      </c>
      <c r="N17">
        <v>2</v>
      </c>
      <c r="O17" s="1">
        <v>44656.729189814818</v>
      </c>
      <c r="P17" s="1">
        <v>44656.750925925924</v>
      </c>
      <c r="Q17">
        <v>1267</v>
      </c>
      <c r="R17">
        <v>611</v>
      </c>
      <c r="S17" t="b">
        <v>0</v>
      </c>
      <c r="T17" t="s">
        <v>87</v>
      </c>
      <c r="U17" t="b">
        <v>0</v>
      </c>
      <c r="V17" t="s">
        <v>126</v>
      </c>
      <c r="W17" s="1">
        <v>44656.734606481485</v>
      </c>
      <c r="X17">
        <v>460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120</v>
      </c>
      <c r="AI17" s="1">
        <v>44656.750925925924</v>
      </c>
      <c r="AJ17">
        <v>147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143</v>
      </c>
      <c r="B18" t="s">
        <v>79</v>
      </c>
      <c r="C18" t="s">
        <v>107</v>
      </c>
      <c r="D18" t="s">
        <v>81</v>
      </c>
      <c r="E18" s="2" t="str">
        <f>HYPERLINK("capsilon://?command=openfolder&amp;siteaddress=FAM.docvelocity-na8.net&amp;folderid=FX75A3FE25-3E73-6FB1-16A9-FA3C02A2B239","FX22036637")</f>
        <v>FX22036637</v>
      </c>
      <c r="F18" t="s">
        <v>19</v>
      </c>
      <c r="G18" t="s">
        <v>19</v>
      </c>
      <c r="H18" t="s">
        <v>82</v>
      </c>
      <c r="I18" t="s">
        <v>144</v>
      </c>
      <c r="J18">
        <v>0</v>
      </c>
      <c r="K18" t="s">
        <v>84</v>
      </c>
      <c r="L18" t="s">
        <v>85</v>
      </c>
      <c r="M18" t="s">
        <v>86</v>
      </c>
      <c r="N18">
        <v>1</v>
      </c>
      <c r="O18" s="1">
        <v>44657.101875</v>
      </c>
      <c r="P18" s="1">
        <v>44657.109583333331</v>
      </c>
      <c r="Q18">
        <v>286</v>
      </c>
      <c r="R18">
        <v>380</v>
      </c>
      <c r="S18" t="b">
        <v>0</v>
      </c>
      <c r="T18" t="s">
        <v>87</v>
      </c>
      <c r="U18" t="b">
        <v>0</v>
      </c>
      <c r="V18" t="s">
        <v>145</v>
      </c>
      <c r="W18" s="1">
        <v>44657.109583333331</v>
      </c>
      <c r="X18">
        <v>380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37</v>
      </c>
      <c r="AF18">
        <v>0</v>
      </c>
      <c r="AG18">
        <v>3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146</v>
      </c>
      <c r="B19" t="s">
        <v>79</v>
      </c>
      <c r="C19" t="s">
        <v>107</v>
      </c>
      <c r="D19" t="s">
        <v>81</v>
      </c>
      <c r="E19" s="2" t="str">
        <f>HYPERLINK("capsilon://?command=openfolder&amp;siteaddress=FAM.docvelocity-na8.net&amp;folderid=FX75A3FE25-3E73-6FB1-16A9-FA3C02A2B239","FX22036637")</f>
        <v>FX22036637</v>
      </c>
      <c r="F19" t="s">
        <v>19</v>
      </c>
      <c r="G19" t="s">
        <v>19</v>
      </c>
      <c r="H19" t="s">
        <v>82</v>
      </c>
      <c r="I19" t="s">
        <v>144</v>
      </c>
      <c r="J19">
        <v>0</v>
      </c>
      <c r="K19" t="s">
        <v>84</v>
      </c>
      <c r="L19" t="s">
        <v>85</v>
      </c>
      <c r="M19" t="s">
        <v>86</v>
      </c>
      <c r="N19">
        <v>2</v>
      </c>
      <c r="O19" s="1">
        <v>44657.109918981485</v>
      </c>
      <c r="P19" s="1">
        <v>44657.136157407411</v>
      </c>
      <c r="Q19">
        <v>48</v>
      </c>
      <c r="R19">
        <v>2219</v>
      </c>
      <c r="S19" t="b">
        <v>0</v>
      </c>
      <c r="T19" t="s">
        <v>87</v>
      </c>
      <c r="U19" t="b">
        <v>1</v>
      </c>
      <c r="V19" t="s">
        <v>147</v>
      </c>
      <c r="W19" s="1">
        <v>44657.128981481481</v>
      </c>
      <c r="X19">
        <v>1624</v>
      </c>
      <c r="Y19">
        <v>74</v>
      </c>
      <c r="Z19">
        <v>0</v>
      </c>
      <c r="AA19">
        <v>74</v>
      </c>
      <c r="AB19">
        <v>37</v>
      </c>
      <c r="AC19">
        <v>43</v>
      </c>
      <c r="AD19">
        <v>-74</v>
      </c>
      <c r="AE19">
        <v>0</v>
      </c>
      <c r="AF19">
        <v>0</v>
      </c>
      <c r="AG19">
        <v>0</v>
      </c>
      <c r="AH19" t="s">
        <v>148</v>
      </c>
      <c r="AI19" s="1">
        <v>44657.136157407411</v>
      </c>
      <c r="AJ19">
        <v>595</v>
      </c>
      <c r="AK19">
        <v>1</v>
      </c>
      <c r="AL19">
        <v>0</v>
      </c>
      <c r="AM19">
        <v>1</v>
      </c>
      <c r="AN19">
        <v>37</v>
      </c>
      <c r="AO19">
        <v>1</v>
      </c>
      <c r="AP19">
        <v>-75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149</v>
      </c>
      <c r="B20" t="s">
        <v>79</v>
      </c>
      <c r="C20" t="s">
        <v>150</v>
      </c>
      <c r="D20" t="s">
        <v>81</v>
      </c>
      <c r="E20" s="2" t="str">
        <f>HYPERLINK("capsilon://?command=openfolder&amp;siteaddress=FAM.docvelocity-na8.net&amp;folderid=FXDEAFFC14-30D4-737C-583A-0985759C4E44","FX220313174")</f>
        <v>FX220313174</v>
      </c>
      <c r="F20" t="s">
        <v>19</v>
      </c>
      <c r="G20" t="s">
        <v>19</v>
      </c>
      <c r="H20" t="s">
        <v>82</v>
      </c>
      <c r="I20" t="s">
        <v>151</v>
      </c>
      <c r="J20">
        <v>132</v>
      </c>
      <c r="K20" t="s">
        <v>84</v>
      </c>
      <c r="L20" t="s">
        <v>85</v>
      </c>
      <c r="M20" t="s">
        <v>86</v>
      </c>
      <c r="N20">
        <v>1</v>
      </c>
      <c r="O20" s="1">
        <v>44657.146828703706</v>
      </c>
      <c r="P20" s="1">
        <v>44657.149062500001</v>
      </c>
      <c r="Q20">
        <v>12</v>
      </c>
      <c r="R20">
        <v>181</v>
      </c>
      <c r="S20" t="b">
        <v>0</v>
      </c>
      <c r="T20" t="s">
        <v>87</v>
      </c>
      <c r="U20" t="b">
        <v>0</v>
      </c>
      <c r="V20" t="s">
        <v>152</v>
      </c>
      <c r="W20" s="1">
        <v>44657.149062500001</v>
      </c>
      <c r="X20">
        <v>181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132</v>
      </c>
      <c r="AE20">
        <v>127</v>
      </c>
      <c r="AF20">
        <v>0</v>
      </c>
      <c r="AG20">
        <v>2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153</v>
      </c>
      <c r="B21" t="s">
        <v>79</v>
      </c>
      <c r="C21" t="s">
        <v>150</v>
      </c>
      <c r="D21" t="s">
        <v>81</v>
      </c>
      <c r="E21" s="2" t="str">
        <f>HYPERLINK("capsilon://?command=openfolder&amp;siteaddress=FAM.docvelocity-na8.net&amp;folderid=FXDEAFFC14-30D4-737C-583A-0985759C4E44","FX220313174")</f>
        <v>FX220313174</v>
      </c>
      <c r="F21" t="s">
        <v>19</v>
      </c>
      <c r="G21" t="s">
        <v>19</v>
      </c>
      <c r="H21" t="s">
        <v>82</v>
      </c>
      <c r="I21" t="s">
        <v>151</v>
      </c>
      <c r="J21">
        <v>156</v>
      </c>
      <c r="K21" t="s">
        <v>84</v>
      </c>
      <c r="L21" t="s">
        <v>85</v>
      </c>
      <c r="M21" t="s">
        <v>86</v>
      </c>
      <c r="N21">
        <v>2</v>
      </c>
      <c r="O21" s="1">
        <v>44657.149699074071</v>
      </c>
      <c r="P21" s="1">
        <v>44657.175856481481</v>
      </c>
      <c r="Q21">
        <v>848</v>
      </c>
      <c r="R21">
        <v>1412</v>
      </c>
      <c r="S21" t="b">
        <v>0</v>
      </c>
      <c r="T21" t="s">
        <v>87</v>
      </c>
      <c r="U21" t="b">
        <v>1</v>
      </c>
      <c r="V21" t="s">
        <v>152</v>
      </c>
      <c r="W21" s="1">
        <v>44657.158888888887</v>
      </c>
      <c r="X21">
        <v>788</v>
      </c>
      <c r="Y21">
        <v>136</v>
      </c>
      <c r="Z21">
        <v>0</v>
      </c>
      <c r="AA21">
        <v>136</v>
      </c>
      <c r="AB21">
        <v>0</v>
      </c>
      <c r="AC21">
        <v>14</v>
      </c>
      <c r="AD21">
        <v>20</v>
      </c>
      <c r="AE21">
        <v>0</v>
      </c>
      <c r="AF21">
        <v>0</v>
      </c>
      <c r="AG21">
        <v>0</v>
      </c>
      <c r="AH21" t="s">
        <v>154</v>
      </c>
      <c r="AI21" s="1">
        <v>44657.175856481481</v>
      </c>
      <c r="AJ21">
        <v>624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19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155</v>
      </c>
      <c r="B22" t="s">
        <v>79</v>
      </c>
      <c r="C22" t="s">
        <v>156</v>
      </c>
      <c r="D22" t="s">
        <v>81</v>
      </c>
      <c r="E22" s="2" t="str">
        <f>HYPERLINK("capsilon://?command=openfolder&amp;siteaddress=FAM.docvelocity-na8.net&amp;folderid=FXFBA9B77C-87CC-5EA8-742B-82AFF8ABCBD4","FX22027926")</f>
        <v>FX22027926</v>
      </c>
      <c r="F22" t="s">
        <v>19</v>
      </c>
      <c r="G22" t="s">
        <v>19</v>
      </c>
      <c r="H22" t="s">
        <v>82</v>
      </c>
      <c r="I22" t="s">
        <v>157</v>
      </c>
      <c r="J22">
        <v>56</v>
      </c>
      <c r="K22" t="s">
        <v>84</v>
      </c>
      <c r="L22" t="s">
        <v>85</v>
      </c>
      <c r="M22" t="s">
        <v>86</v>
      </c>
      <c r="N22">
        <v>1</v>
      </c>
      <c r="O22" s="1">
        <v>44657.351087962961</v>
      </c>
      <c r="P22" s="1">
        <v>44657.356226851851</v>
      </c>
      <c r="Q22">
        <v>17</v>
      </c>
      <c r="R22">
        <v>427</v>
      </c>
      <c r="S22" t="b">
        <v>0</v>
      </c>
      <c r="T22" t="s">
        <v>87</v>
      </c>
      <c r="U22" t="b">
        <v>0</v>
      </c>
      <c r="V22" t="s">
        <v>158</v>
      </c>
      <c r="W22" s="1">
        <v>44657.356226851851</v>
      </c>
      <c r="X22">
        <v>427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56</v>
      </c>
      <c r="AE22">
        <v>42</v>
      </c>
      <c r="AF22">
        <v>0</v>
      </c>
      <c r="AG22">
        <v>3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159</v>
      </c>
      <c r="B23" t="s">
        <v>79</v>
      </c>
      <c r="C23" t="s">
        <v>160</v>
      </c>
      <c r="D23" t="s">
        <v>81</v>
      </c>
      <c r="E23" s="2" t="str">
        <f>HYPERLINK("capsilon://?command=openfolder&amp;siteaddress=FAM.docvelocity-na8.net&amp;folderid=FXBEA647B9-72BA-4F68-8C96-DB4B71287439","FX22035452")</f>
        <v>FX22035452</v>
      </c>
      <c r="F23" t="s">
        <v>19</v>
      </c>
      <c r="G23" t="s">
        <v>19</v>
      </c>
      <c r="H23" t="s">
        <v>82</v>
      </c>
      <c r="I23" t="s">
        <v>161</v>
      </c>
      <c r="J23">
        <v>0</v>
      </c>
      <c r="K23" t="s">
        <v>84</v>
      </c>
      <c r="L23" t="s">
        <v>85</v>
      </c>
      <c r="M23" t="s">
        <v>86</v>
      </c>
      <c r="N23">
        <v>2</v>
      </c>
      <c r="O23" s="1">
        <v>44657.3512962963</v>
      </c>
      <c r="P23" s="1">
        <v>44657.358726851853</v>
      </c>
      <c r="Q23">
        <v>421</v>
      </c>
      <c r="R23">
        <v>221</v>
      </c>
      <c r="S23" t="b">
        <v>0</v>
      </c>
      <c r="T23" t="s">
        <v>87</v>
      </c>
      <c r="U23" t="b">
        <v>0</v>
      </c>
      <c r="V23" t="s">
        <v>162</v>
      </c>
      <c r="W23" s="1">
        <v>44657.35738425926</v>
      </c>
      <c r="X23">
        <v>106</v>
      </c>
      <c r="Y23">
        <v>9</v>
      </c>
      <c r="Z23">
        <v>0</v>
      </c>
      <c r="AA23">
        <v>9</v>
      </c>
      <c r="AB23">
        <v>0</v>
      </c>
      <c r="AC23">
        <v>2</v>
      </c>
      <c r="AD23">
        <v>-9</v>
      </c>
      <c r="AE23">
        <v>0</v>
      </c>
      <c r="AF23">
        <v>0</v>
      </c>
      <c r="AG23">
        <v>0</v>
      </c>
      <c r="AH23" t="s">
        <v>163</v>
      </c>
      <c r="AI23" s="1">
        <v>44657.358726851853</v>
      </c>
      <c r="AJ23">
        <v>115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-9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164</v>
      </c>
      <c r="B24" t="s">
        <v>79</v>
      </c>
      <c r="C24" t="s">
        <v>156</v>
      </c>
      <c r="D24" t="s">
        <v>81</v>
      </c>
      <c r="E24" s="2" t="str">
        <f>HYPERLINK("capsilon://?command=openfolder&amp;siteaddress=FAM.docvelocity-na8.net&amp;folderid=FXFBA9B77C-87CC-5EA8-742B-82AFF8ABCBD4","FX22027926")</f>
        <v>FX22027926</v>
      </c>
      <c r="F24" t="s">
        <v>19</v>
      </c>
      <c r="G24" t="s">
        <v>19</v>
      </c>
      <c r="H24" t="s">
        <v>82</v>
      </c>
      <c r="I24" t="s">
        <v>157</v>
      </c>
      <c r="J24">
        <v>84</v>
      </c>
      <c r="K24" t="s">
        <v>84</v>
      </c>
      <c r="L24" t="s">
        <v>85</v>
      </c>
      <c r="M24" t="s">
        <v>86</v>
      </c>
      <c r="N24">
        <v>2</v>
      </c>
      <c r="O24" s="1">
        <v>44657.35696759259</v>
      </c>
      <c r="P24" s="1">
        <v>44657.367789351854</v>
      </c>
      <c r="Q24">
        <v>237</v>
      </c>
      <c r="R24">
        <v>698</v>
      </c>
      <c r="S24" t="b">
        <v>0</v>
      </c>
      <c r="T24" t="s">
        <v>87</v>
      </c>
      <c r="U24" t="b">
        <v>1</v>
      </c>
      <c r="V24" t="s">
        <v>158</v>
      </c>
      <c r="W24" s="1">
        <v>44657.363877314812</v>
      </c>
      <c r="X24">
        <v>369</v>
      </c>
      <c r="Y24">
        <v>63</v>
      </c>
      <c r="Z24">
        <v>0</v>
      </c>
      <c r="AA24">
        <v>63</v>
      </c>
      <c r="AB24">
        <v>0</v>
      </c>
      <c r="AC24">
        <v>22</v>
      </c>
      <c r="AD24">
        <v>21</v>
      </c>
      <c r="AE24">
        <v>0</v>
      </c>
      <c r="AF24">
        <v>0</v>
      </c>
      <c r="AG24">
        <v>0</v>
      </c>
      <c r="AH24" t="s">
        <v>101</v>
      </c>
      <c r="AI24" s="1">
        <v>44657.367789351854</v>
      </c>
      <c r="AJ24">
        <v>329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165</v>
      </c>
      <c r="B25" t="s">
        <v>79</v>
      </c>
      <c r="C25" t="s">
        <v>166</v>
      </c>
      <c r="D25" t="s">
        <v>81</v>
      </c>
      <c r="E25" s="2" t="str">
        <f>HYPERLINK("capsilon://?command=openfolder&amp;siteaddress=FAM.docvelocity-na8.net&amp;folderid=FXDC885FC3-AB77-531E-3AFA-ADCB7A1A730A","FX220312148")</f>
        <v>FX220312148</v>
      </c>
      <c r="F25" t="s">
        <v>19</v>
      </c>
      <c r="G25" t="s">
        <v>19</v>
      </c>
      <c r="H25" t="s">
        <v>82</v>
      </c>
      <c r="I25" t="s">
        <v>167</v>
      </c>
      <c r="J25">
        <v>0</v>
      </c>
      <c r="K25" t="s">
        <v>84</v>
      </c>
      <c r="L25" t="s">
        <v>85</v>
      </c>
      <c r="M25" t="s">
        <v>86</v>
      </c>
      <c r="N25">
        <v>2</v>
      </c>
      <c r="O25" s="1">
        <v>44657.3750462963</v>
      </c>
      <c r="P25" s="1">
        <v>44657.385775462964</v>
      </c>
      <c r="Q25">
        <v>846</v>
      </c>
      <c r="R25">
        <v>81</v>
      </c>
      <c r="S25" t="b">
        <v>0</v>
      </c>
      <c r="T25" t="s">
        <v>87</v>
      </c>
      <c r="U25" t="b">
        <v>0</v>
      </c>
      <c r="V25" t="s">
        <v>162</v>
      </c>
      <c r="W25" s="1">
        <v>44657.379756944443</v>
      </c>
      <c r="X25">
        <v>35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168</v>
      </c>
      <c r="AI25" s="1">
        <v>44657.385775462964</v>
      </c>
      <c r="AJ25">
        <v>46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169</v>
      </c>
      <c r="B26" t="s">
        <v>79</v>
      </c>
      <c r="C26" t="s">
        <v>166</v>
      </c>
      <c r="D26" t="s">
        <v>81</v>
      </c>
      <c r="E26" s="2" t="str">
        <f>HYPERLINK("capsilon://?command=openfolder&amp;siteaddress=FAM.docvelocity-na8.net&amp;folderid=FXDC885FC3-AB77-531E-3AFA-ADCB7A1A730A","FX220312148")</f>
        <v>FX220312148</v>
      </c>
      <c r="F26" t="s">
        <v>19</v>
      </c>
      <c r="G26" t="s">
        <v>19</v>
      </c>
      <c r="H26" t="s">
        <v>82</v>
      </c>
      <c r="I26" t="s">
        <v>170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44657.375150462962</v>
      </c>
      <c r="P26" s="1">
        <v>44657.391539351855</v>
      </c>
      <c r="Q26">
        <v>425</v>
      </c>
      <c r="R26">
        <v>991</v>
      </c>
      <c r="S26" t="b">
        <v>0</v>
      </c>
      <c r="T26" t="s">
        <v>87</v>
      </c>
      <c r="U26" t="b">
        <v>0</v>
      </c>
      <c r="V26" t="s">
        <v>171</v>
      </c>
      <c r="W26" s="1">
        <v>44657.386493055557</v>
      </c>
      <c r="X26">
        <v>590</v>
      </c>
      <c r="Y26">
        <v>37</v>
      </c>
      <c r="Z26">
        <v>0</v>
      </c>
      <c r="AA26">
        <v>37</v>
      </c>
      <c r="AB26">
        <v>0</v>
      </c>
      <c r="AC26">
        <v>26</v>
      </c>
      <c r="AD26">
        <v>-37</v>
      </c>
      <c r="AE26">
        <v>0</v>
      </c>
      <c r="AF26">
        <v>0</v>
      </c>
      <c r="AG26">
        <v>0</v>
      </c>
      <c r="AH26" t="s">
        <v>163</v>
      </c>
      <c r="AI26" s="1">
        <v>44657.391539351855</v>
      </c>
      <c r="AJ26">
        <v>401</v>
      </c>
      <c r="AK26">
        <v>2</v>
      </c>
      <c r="AL26">
        <v>0</v>
      </c>
      <c r="AM26">
        <v>2</v>
      </c>
      <c r="AN26">
        <v>0</v>
      </c>
      <c r="AO26">
        <v>1</v>
      </c>
      <c r="AP26">
        <v>-39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172</v>
      </c>
      <c r="B27" t="s">
        <v>79</v>
      </c>
      <c r="C27" t="s">
        <v>173</v>
      </c>
      <c r="D27" t="s">
        <v>81</v>
      </c>
      <c r="E27" s="2" t="str">
        <f>HYPERLINK("capsilon://?command=openfolder&amp;siteaddress=FAM.docvelocity-na8.net&amp;folderid=FX79127FF4-76C9-F478-FBB4-8BCFEB7A9ED9","FX220311582")</f>
        <v>FX220311582</v>
      </c>
      <c r="F27" t="s">
        <v>19</v>
      </c>
      <c r="G27" t="s">
        <v>19</v>
      </c>
      <c r="H27" t="s">
        <v>82</v>
      </c>
      <c r="I27" t="s">
        <v>174</v>
      </c>
      <c r="J27">
        <v>28</v>
      </c>
      <c r="K27" t="s">
        <v>84</v>
      </c>
      <c r="L27" t="s">
        <v>85</v>
      </c>
      <c r="M27" t="s">
        <v>86</v>
      </c>
      <c r="N27">
        <v>2</v>
      </c>
      <c r="O27" s="1">
        <v>44657.375925925924</v>
      </c>
      <c r="P27" s="1">
        <v>44657.389525462961</v>
      </c>
      <c r="Q27">
        <v>491</v>
      </c>
      <c r="R27">
        <v>684</v>
      </c>
      <c r="S27" t="b">
        <v>0</v>
      </c>
      <c r="T27" t="s">
        <v>87</v>
      </c>
      <c r="U27" t="b">
        <v>0</v>
      </c>
      <c r="V27" t="s">
        <v>162</v>
      </c>
      <c r="W27" s="1">
        <v>44657.385381944441</v>
      </c>
      <c r="X27">
        <v>485</v>
      </c>
      <c r="Y27">
        <v>21</v>
      </c>
      <c r="Z27">
        <v>0</v>
      </c>
      <c r="AA27">
        <v>21</v>
      </c>
      <c r="AB27">
        <v>0</v>
      </c>
      <c r="AC27">
        <v>14</v>
      </c>
      <c r="AD27">
        <v>7</v>
      </c>
      <c r="AE27">
        <v>0</v>
      </c>
      <c r="AF27">
        <v>0</v>
      </c>
      <c r="AG27">
        <v>0</v>
      </c>
      <c r="AH27" t="s">
        <v>101</v>
      </c>
      <c r="AI27" s="1">
        <v>44657.389525462961</v>
      </c>
      <c r="AJ27">
        <v>190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175</v>
      </c>
      <c r="B28" t="s">
        <v>79</v>
      </c>
      <c r="C28" t="s">
        <v>176</v>
      </c>
      <c r="D28" t="s">
        <v>81</v>
      </c>
      <c r="E28" s="2" t="str">
        <f>HYPERLINK("capsilon://?command=openfolder&amp;siteaddress=FAM.docvelocity-na8.net&amp;folderid=FX75552413-5658-2F29-E567-693EC196377D","FX22037146")</f>
        <v>FX22037146</v>
      </c>
      <c r="F28" t="s">
        <v>19</v>
      </c>
      <c r="G28" t="s">
        <v>19</v>
      </c>
      <c r="H28" t="s">
        <v>82</v>
      </c>
      <c r="I28" t="s">
        <v>177</v>
      </c>
      <c r="J28">
        <v>35</v>
      </c>
      <c r="K28" t="s">
        <v>84</v>
      </c>
      <c r="L28" t="s">
        <v>85</v>
      </c>
      <c r="M28" t="s">
        <v>86</v>
      </c>
      <c r="N28">
        <v>2</v>
      </c>
      <c r="O28" s="1">
        <v>44657.389953703707</v>
      </c>
      <c r="P28" s="1">
        <v>44657.437106481484</v>
      </c>
      <c r="Q28">
        <v>2482</v>
      </c>
      <c r="R28">
        <v>1592</v>
      </c>
      <c r="S28" t="b">
        <v>0</v>
      </c>
      <c r="T28" t="s">
        <v>87</v>
      </c>
      <c r="U28" t="b">
        <v>0</v>
      </c>
      <c r="V28" t="s">
        <v>158</v>
      </c>
      <c r="W28" s="1">
        <v>44657.420069444444</v>
      </c>
      <c r="X28">
        <v>619</v>
      </c>
      <c r="Y28">
        <v>39</v>
      </c>
      <c r="Z28">
        <v>0</v>
      </c>
      <c r="AA28">
        <v>39</v>
      </c>
      <c r="AB28">
        <v>0</v>
      </c>
      <c r="AC28">
        <v>14</v>
      </c>
      <c r="AD28">
        <v>-4</v>
      </c>
      <c r="AE28">
        <v>0</v>
      </c>
      <c r="AF28">
        <v>0</v>
      </c>
      <c r="AG28">
        <v>0</v>
      </c>
      <c r="AH28" t="s">
        <v>163</v>
      </c>
      <c r="AI28" s="1">
        <v>44657.437106481484</v>
      </c>
      <c r="AJ28">
        <v>849</v>
      </c>
      <c r="AK28">
        <v>11</v>
      </c>
      <c r="AL28">
        <v>0</v>
      </c>
      <c r="AM28">
        <v>11</v>
      </c>
      <c r="AN28">
        <v>0</v>
      </c>
      <c r="AO28">
        <v>12</v>
      </c>
      <c r="AP28">
        <v>-15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178</v>
      </c>
      <c r="B29" t="s">
        <v>79</v>
      </c>
      <c r="C29" t="s">
        <v>179</v>
      </c>
      <c r="D29" t="s">
        <v>81</v>
      </c>
      <c r="E29" s="2" t="str">
        <f>HYPERLINK("capsilon://?command=openfolder&amp;siteaddress=FAM.docvelocity-na8.net&amp;folderid=FX372BCF8B-338E-53D5-6EA1-DC691742EBE9","FX22031401")</f>
        <v>FX22031401</v>
      </c>
      <c r="F29" t="s">
        <v>19</v>
      </c>
      <c r="G29" t="s">
        <v>19</v>
      </c>
      <c r="H29" t="s">
        <v>82</v>
      </c>
      <c r="I29" t="s">
        <v>180</v>
      </c>
      <c r="J29">
        <v>750</v>
      </c>
      <c r="K29" t="s">
        <v>84</v>
      </c>
      <c r="L29" t="s">
        <v>85</v>
      </c>
      <c r="M29" t="s">
        <v>86</v>
      </c>
      <c r="N29">
        <v>1</v>
      </c>
      <c r="O29" s="1">
        <v>44657.394918981481</v>
      </c>
      <c r="P29" s="1">
        <v>44657.516446759262</v>
      </c>
      <c r="Q29">
        <v>8917</v>
      </c>
      <c r="R29">
        <v>1583</v>
      </c>
      <c r="S29" t="b">
        <v>0</v>
      </c>
      <c r="T29" t="s">
        <v>87</v>
      </c>
      <c r="U29" t="b">
        <v>0</v>
      </c>
      <c r="V29" t="s">
        <v>105</v>
      </c>
      <c r="W29" s="1">
        <v>44657.516446759262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750</v>
      </c>
      <c r="AE29">
        <v>724</v>
      </c>
      <c r="AF29">
        <v>0</v>
      </c>
      <c r="AG29">
        <v>10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181</v>
      </c>
      <c r="B30" t="s">
        <v>79</v>
      </c>
      <c r="C30" t="s">
        <v>182</v>
      </c>
      <c r="D30" t="s">
        <v>81</v>
      </c>
      <c r="E30" s="2" t="str">
        <f>HYPERLINK("capsilon://?command=openfolder&amp;siteaddress=FAM.docvelocity-na8.net&amp;folderid=FXA0DE80E1-BA82-D108-D7A4-1337A4C811D7","FX220311045")</f>
        <v>FX220311045</v>
      </c>
      <c r="F30" t="s">
        <v>19</v>
      </c>
      <c r="G30" t="s">
        <v>19</v>
      </c>
      <c r="H30" t="s">
        <v>82</v>
      </c>
      <c r="I30" t="s">
        <v>183</v>
      </c>
      <c r="J30">
        <v>0</v>
      </c>
      <c r="K30" t="s">
        <v>84</v>
      </c>
      <c r="L30" t="s">
        <v>85</v>
      </c>
      <c r="M30" t="s">
        <v>86</v>
      </c>
      <c r="N30">
        <v>2</v>
      </c>
      <c r="O30" s="1">
        <v>44657.400011574071</v>
      </c>
      <c r="P30" s="1">
        <v>44657.523923611108</v>
      </c>
      <c r="Q30">
        <v>9603</v>
      </c>
      <c r="R30">
        <v>1103</v>
      </c>
      <c r="S30" t="b">
        <v>0</v>
      </c>
      <c r="T30" t="s">
        <v>87</v>
      </c>
      <c r="U30" t="b">
        <v>0</v>
      </c>
      <c r="V30" t="s">
        <v>115</v>
      </c>
      <c r="W30" s="1">
        <v>44657.51122685185</v>
      </c>
      <c r="X30">
        <v>656</v>
      </c>
      <c r="Y30">
        <v>52</v>
      </c>
      <c r="Z30">
        <v>0</v>
      </c>
      <c r="AA30">
        <v>52</v>
      </c>
      <c r="AB30">
        <v>0</v>
      </c>
      <c r="AC30">
        <v>44</v>
      </c>
      <c r="AD30">
        <v>-52</v>
      </c>
      <c r="AE30">
        <v>0</v>
      </c>
      <c r="AF30">
        <v>0</v>
      </c>
      <c r="AG30">
        <v>0</v>
      </c>
      <c r="AH30" t="s">
        <v>184</v>
      </c>
      <c r="AI30" s="1">
        <v>44657.523923611108</v>
      </c>
      <c r="AJ30">
        <v>436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185</v>
      </c>
      <c r="B31" t="s">
        <v>79</v>
      </c>
      <c r="C31" t="s">
        <v>186</v>
      </c>
      <c r="D31" t="s">
        <v>81</v>
      </c>
      <c r="E31" s="2" t="str">
        <f>HYPERLINK("capsilon://?command=openfolder&amp;siteaddress=FAM.docvelocity-na8.net&amp;folderid=FX0FC7C057-80F2-71F7-3924-3F1C70D181C2","FX220312412")</f>
        <v>FX220312412</v>
      </c>
      <c r="F31" t="s">
        <v>19</v>
      </c>
      <c r="G31" t="s">
        <v>19</v>
      </c>
      <c r="H31" t="s">
        <v>82</v>
      </c>
      <c r="I31" t="s">
        <v>187</v>
      </c>
      <c r="J31">
        <v>43</v>
      </c>
      <c r="K31" t="s">
        <v>84</v>
      </c>
      <c r="L31" t="s">
        <v>85</v>
      </c>
      <c r="M31" t="s">
        <v>86</v>
      </c>
      <c r="N31">
        <v>2</v>
      </c>
      <c r="O31" s="1">
        <v>44652.483877314815</v>
      </c>
      <c r="P31" s="1">
        <v>44652.519953703704</v>
      </c>
      <c r="Q31">
        <v>2529</v>
      </c>
      <c r="R31">
        <v>588</v>
      </c>
      <c r="S31" t="b">
        <v>0</v>
      </c>
      <c r="T31" t="s">
        <v>87</v>
      </c>
      <c r="U31" t="b">
        <v>0</v>
      </c>
      <c r="V31" t="s">
        <v>188</v>
      </c>
      <c r="W31" s="1">
        <v>44652.49082175926</v>
      </c>
      <c r="X31">
        <v>297</v>
      </c>
      <c r="Y31">
        <v>38</v>
      </c>
      <c r="Z31">
        <v>0</v>
      </c>
      <c r="AA31">
        <v>38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0</v>
      </c>
      <c r="AH31" t="s">
        <v>101</v>
      </c>
      <c r="AI31" s="1">
        <v>44652.519953703704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189</v>
      </c>
      <c r="B32" t="s">
        <v>79</v>
      </c>
      <c r="C32" t="s">
        <v>190</v>
      </c>
      <c r="D32" t="s">
        <v>81</v>
      </c>
      <c r="E32" s="2" t="str">
        <f>HYPERLINK("capsilon://?command=openfolder&amp;siteaddress=FAM.docvelocity-na8.net&amp;folderid=FXB6F212C5-0B3C-F8D2-3209-5D864DF12711","FX220310311")</f>
        <v>FX220310311</v>
      </c>
      <c r="F32" t="s">
        <v>19</v>
      </c>
      <c r="G32" t="s">
        <v>19</v>
      </c>
      <c r="H32" t="s">
        <v>82</v>
      </c>
      <c r="I32" t="s">
        <v>191</v>
      </c>
      <c r="J32">
        <v>0</v>
      </c>
      <c r="K32" t="s">
        <v>84</v>
      </c>
      <c r="L32" t="s">
        <v>85</v>
      </c>
      <c r="M32" t="s">
        <v>86</v>
      </c>
      <c r="N32">
        <v>2</v>
      </c>
      <c r="O32" s="1">
        <v>44657.474618055552</v>
      </c>
      <c r="P32" s="1">
        <v>44657.525960648149</v>
      </c>
      <c r="Q32">
        <v>3822</v>
      </c>
      <c r="R32">
        <v>614</v>
      </c>
      <c r="S32" t="b">
        <v>0</v>
      </c>
      <c r="T32" t="s">
        <v>87</v>
      </c>
      <c r="U32" t="b">
        <v>0</v>
      </c>
      <c r="V32" t="s">
        <v>115</v>
      </c>
      <c r="W32" s="1">
        <v>44657.515532407408</v>
      </c>
      <c r="X32">
        <v>372</v>
      </c>
      <c r="Y32">
        <v>37</v>
      </c>
      <c r="Z32">
        <v>0</v>
      </c>
      <c r="AA32">
        <v>37</v>
      </c>
      <c r="AB32">
        <v>0</v>
      </c>
      <c r="AC32">
        <v>24</v>
      </c>
      <c r="AD32">
        <v>-37</v>
      </c>
      <c r="AE32">
        <v>0</v>
      </c>
      <c r="AF32">
        <v>0</v>
      </c>
      <c r="AG32">
        <v>0</v>
      </c>
      <c r="AH32" t="s">
        <v>184</v>
      </c>
      <c r="AI32" s="1">
        <v>44657.525960648149</v>
      </c>
      <c r="AJ32">
        <v>175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192</v>
      </c>
      <c r="B33" t="s">
        <v>79</v>
      </c>
      <c r="C33" t="s">
        <v>190</v>
      </c>
      <c r="D33" t="s">
        <v>81</v>
      </c>
      <c r="E33" s="2" t="str">
        <f>HYPERLINK("capsilon://?command=openfolder&amp;siteaddress=FAM.docvelocity-na8.net&amp;folderid=FXB6F212C5-0B3C-F8D2-3209-5D864DF12711","FX220310311")</f>
        <v>FX220310311</v>
      </c>
      <c r="F33" t="s">
        <v>19</v>
      </c>
      <c r="G33" t="s">
        <v>19</v>
      </c>
      <c r="H33" t="s">
        <v>82</v>
      </c>
      <c r="I33" t="s">
        <v>193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44657.474861111114</v>
      </c>
      <c r="P33" s="1">
        <v>44657.52789351852</v>
      </c>
      <c r="Q33">
        <v>3844</v>
      </c>
      <c r="R33">
        <v>738</v>
      </c>
      <c r="S33" t="b">
        <v>0</v>
      </c>
      <c r="T33" t="s">
        <v>87</v>
      </c>
      <c r="U33" t="b">
        <v>0</v>
      </c>
      <c r="V33" t="s">
        <v>132</v>
      </c>
      <c r="W33" s="1">
        <v>44657.517523148148</v>
      </c>
      <c r="X33">
        <v>537</v>
      </c>
      <c r="Y33">
        <v>52</v>
      </c>
      <c r="Z33">
        <v>0</v>
      </c>
      <c r="AA33">
        <v>52</v>
      </c>
      <c r="AB33">
        <v>0</v>
      </c>
      <c r="AC33">
        <v>30</v>
      </c>
      <c r="AD33">
        <v>-52</v>
      </c>
      <c r="AE33">
        <v>0</v>
      </c>
      <c r="AF33">
        <v>0</v>
      </c>
      <c r="AG33">
        <v>0</v>
      </c>
      <c r="AH33" t="s">
        <v>184</v>
      </c>
      <c r="AI33" s="1">
        <v>44657.52789351852</v>
      </c>
      <c r="AJ33">
        <v>166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194</v>
      </c>
      <c r="B34" t="s">
        <v>79</v>
      </c>
      <c r="C34" t="s">
        <v>190</v>
      </c>
      <c r="D34" t="s">
        <v>81</v>
      </c>
      <c r="E34" s="2" t="str">
        <f>HYPERLINK("capsilon://?command=openfolder&amp;siteaddress=FAM.docvelocity-na8.net&amp;folderid=FXB6F212C5-0B3C-F8D2-3209-5D864DF12711","FX220310311")</f>
        <v>FX220310311</v>
      </c>
      <c r="F34" t="s">
        <v>19</v>
      </c>
      <c r="G34" t="s">
        <v>19</v>
      </c>
      <c r="H34" t="s">
        <v>82</v>
      </c>
      <c r="I34" t="s">
        <v>195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44657.475381944445</v>
      </c>
      <c r="P34" s="1">
        <v>44657.533310185187</v>
      </c>
      <c r="Q34">
        <v>3723</v>
      </c>
      <c r="R34">
        <v>1282</v>
      </c>
      <c r="S34" t="b">
        <v>0</v>
      </c>
      <c r="T34" t="s">
        <v>87</v>
      </c>
      <c r="U34" t="b">
        <v>0</v>
      </c>
      <c r="V34" t="s">
        <v>126</v>
      </c>
      <c r="W34" s="1">
        <v>44657.52071759259</v>
      </c>
      <c r="X34">
        <v>797</v>
      </c>
      <c r="Y34">
        <v>52</v>
      </c>
      <c r="Z34">
        <v>0</v>
      </c>
      <c r="AA34">
        <v>52</v>
      </c>
      <c r="AB34">
        <v>0</v>
      </c>
      <c r="AC34">
        <v>40</v>
      </c>
      <c r="AD34">
        <v>-52</v>
      </c>
      <c r="AE34">
        <v>0</v>
      </c>
      <c r="AF34">
        <v>0</v>
      </c>
      <c r="AG34">
        <v>0</v>
      </c>
      <c r="AH34" t="s">
        <v>184</v>
      </c>
      <c r="AI34" s="1">
        <v>44657.533310185187</v>
      </c>
      <c r="AJ34">
        <v>467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-52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196</v>
      </c>
      <c r="B35" t="s">
        <v>79</v>
      </c>
      <c r="C35" t="s">
        <v>197</v>
      </c>
      <c r="D35" t="s">
        <v>81</v>
      </c>
      <c r="E35" s="2" t="str">
        <f>HYPERLINK("capsilon://?command=openfolder&amp;siteaddress=FAM.docvelocity-na8.net&amp;folderid=FX16056394-69F8-B69F-4B67-67C84E3BC477","FX220211062")</f>
        <v>FX220211062</v>
      </c>
      <c r="F35" t="s">
        <v>19</v>
      </c>
      <c r="G35" t="s">
        <v>19</v>
      </c>
      <c r="H35" t="s">
        <v>82</v>
      </c>
      <c r="I35" t="s">
        <v>198</v>
      </c>
      <c r="J35">
        <v>0</v>
      </c>
      <c r="K35" t="s">
        <v>84</v>
      </c>
      <c r="L35" t="s">
        <v>85</v>
      </c>
      <c r="M35" t="s">
        <v>86</v>
      </c>
      <c r="N35">
        <v>1</v>
      </c>
      <c r="O35" s="1">
        <v>44657.487384259257</v>
      </c>
      <c r="P35" s="1">
        <v>44657.553472222222</v>
      </c>
      <c r="Q35">
        <v>3343</v>
      </c>
      <c r="R35">
        <v>2367</v>
      </c>
      <c r="S35" t="b">
        <v>0</v>
      </c>
      <c r="T35" t="s">
        <v>87</v>
      </c>
      <c r="U35" t="b">
        <v>0</v>
      </c>
      <c r="V35" t="s">
        <v>89</v>
      </c>
      <c r="W35" s="1">
        <v>44657.553472222222</v>
      </c>
      <c r="X35">
        <v>1170</v>
      </c>
      <c r="Y35">
        <v>16</v>
      </c>
      <c r="Z35">
        <v>0</v>
      </c>
      <c r="AA35">
        <v>16</v>
      </c>
      <c r="AB35">
        <v>0</v>
      </c>
      <c r="AC35">
        <v>18</v>
      </c>
      <c r="AD35">
        <v>-16</v>
      </c>
      <c r="AE35">
        <v>0</v>
      </c>
      <c r="AF35">
        <v>0</v>
      </c>
      <c r="AG35">
        <v>0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199</v>
      </c>
      <c r="B36" t="s">
        <v>79</v>
      </c>
      <c r="C36" t="s">
        <v>197</v>
      </c>
      <c r="D36" t="s">
        <v>81</v>
      </c>
      <c r="E36" s="2" t="str">
        <f>HYPERLINK("capsilon://?command=openfolder&amp;siteaddress=FAM.docvelocity-na8.net&amp;folderid=FX16056394-69F8-B69F-4B67-67C84E3BC477","FX220211062")</f>
        <v>FX220211062</v>
      </c>
      <c r="F36" t="s">
        <v>19</v>
      </c>
      <c r="G36" t="s">
        <v>19</v>
      </c>
      <c r="H36" t="s">
        <v>82</v>
      </c>
      <c r="I36" t="s">
        <v>200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44657.487569444442</v>
      </c>
      <c r="P36" s="1">
        <v>44657.536111111112</v>
      </c>
      <c r="Q36">
        <v>3675</v>
      </c>
      <c r="R36">
        <v>519</v>
      </c>
      <c r="S36" t="b">
        <v>0</v>
      </c>
      <c r="T36" t="s">
        <v>87</v>
      </c>
      <c r="U36" t="b">
        <v>0</v>
      </c>
      <c r="V36" t="s">
        <v>201</v>
      </c>
      <c r="W36" s="1">
        <v>44657.518055555556</v>
      </c>
      <c r="X36">
        <v>278</v>
      </c>
      <c r="Y36">
        <v>37</v>
      </c>
      <c r="Z36">
        <v>0</v>
      </c>
      <c r="AA36">
        <v>37</v>
      </c>
      <c r="AB36">
        <v>0</v>
      </c>
      <c r="AC36">
        <v>23</v>
      </c>
      <c r="AD36">
        <v>-37</v>
      </c>
      <c r="AE36">
        <v>0</v>
      </c>
      <c r="AF36">
        <v>0</v>
      </c>
      <c r="AG36">
        <v>0</v>
      </c>
      <c r="AH36" t="s">
        <v>184</v>
      </c>
      <c r="AI36" s="1">
        <v>44657.536111111112</v>
      </c>
      <c r="AJ36">
        <v>241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-38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202</v>
      </c>
      <c r="B37" t="s">
        <v>79</v>
      </c>
      <c r="C37" t="s">
        <v>203</v>
      </c>
      <c r="D37" t="s">
        <v>81</v>
      </c>
      <c r="E37" s="2" t="str">
        <f>HYPERLINK("capsilon://?command=openfolder&amp;siteaddress=FAM.docvelocity-na8.net&amp;folderid=FXE59E332C-06ED-4F84-09D2-5117B97106EE","FX220312798")</f>
        <v>FX220312798</v>
      </c>
      <c r="F37" t="s">
        <v>19</v>
      </c>
      <c r="G37" t="s">
        <v>19</v>
      </c>
      <c r="H37" t="s">
        <v>82</v>
      </c>
      <c r="I37" t="s">
        <v>204</v>
      </c>
      <c r="J37">
        <v>28</v>
      </c>
      <c r="K37" t="s">
        <v>84</v>
      </c>
      <c r="L37" t="s">
        <v>85</v>
      </c>
      <c r="M37" t="s">
        <v>86</v>
      </c>
      <c r="N37">
        <v>2</v>
      </c>
      <c r="O37" s="1">
        <v>44657.487650462965</v>
      </c>
      <c r="P37" s="1">
        <v>44657.537534722222</v>
      </c>
      <c r="Q37">
        <v>3910</v>
      </c>
      <c r="R37">
        <v>400</v>
      </c>
      <c r="S37" t="b">
        <v>0</v>
      </c>
      <c r="T37" t="s">
        <v>87</v>
      </c>
      <c r="U37" t="b">
        <v>0</v>
      </c>
      <c r="V37" t="s">
        <v>115</v>
      </c>
      <c r="W37" s="1">
        <v>44657.517858796295</v>
      </c>
      <c r="X37">
        <v>200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184</v>
      </c>
      <c r="AI37" s="1">
        <v>44657.537534722222</v>
      </c>
      <c r="AJ37">
        <v>122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205</v>
      </c>
      <c r="B38" t="s">
        <v>79</v>
      </c>
      <c r="C38" t="s">
        <v>203</v>
      </c>
      <c r="D38" t="s">
        <v>81</v>
      </c>
      <c r="E38" s="2" t="str">
        <f>HYPERLINK("capsilon://?command=openfolder&amp;siteaddress=FAM.docvelocity-na8.net&amp;folderid=FXE59E332C-06ED-4F84-09D2-5117B97106EE","FX220312798")</f>
        <v>FX220312798</v>
      </c>
      <c r="F38" t="s">
        <v>19</v>
      </c>
      <c r="G38" t="s">
        <v>19</v>
      </c>
      <c r="H38" t="s">
        <v>82</v>
      </c>
      <c r="I38" t="s">
        <v>206</v>
      </c>
      <c r="J38">
        <v>28</v>
      </c>
      <c r="K38" t="s">
        <v>84</v>
      </c>
      <c r="L38" t="s">
        <v>85</v>
      </c>
      <c r="M38" t="s">
        <v>86</v>
      </c>
      <c r="N38">
        <v>2</v>
      </c>
      <c r="O38" s="1">
        <v>44657.487858796296</v>
      </c>
      <c r="P38" s="1">
        <v>44657.53875</v>
      </c>
      <c r="Q38">
        <v>3926</v>
      </c>
      <c r="R38">
        <v>471</v>
      </c>
      <c r="S38" t="b">
        <v>0</v>
      </c>
      <c r="T38" t="s">
        <v>87</v>
      </c>
      <c r="U38" t="b">
        <v>0</v>
      </c>
      <c r="V38" t="s">
        <v>207</v>
      </c>
      <c r="W38" s="1">
        <v>44657.521747685183</v>
      </c>
      <c r="X38">
        <v>360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184</v>
      </c>
      <c r="AI38" s="1">
        <v>44657.53875</v>
      </c>
      <c r="AJ38">
        <v>104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208</v>
      </c>
      <c r="B39" t="s">
        <v>79</v>
      </c>
      <c r="C39" t="s">
        <v>209</v>
      </c>
      <c r="D39" t="s">
        <v>81</v>
      </c>
      <c r="E39" s="2" t="str">
        <f>HYPERLINK("capsilon://?command=openfolder&amp;siteaddress=FAM.docvelocity-na8.net&amp;folderid=FXE9434F65-7524-8A32-8395-3DE08DD46E22","FX22021137")</f>
        <v>FX22021137</v>
      </c>
      <c r="F39" t="s">
        <v>19</v>
      </c>
      <c r="G39" t="s">
        <v>19</v>
      </c>
      <c r="H39" t="s">
        <v>82</v>
      </c>
      <c r="I39" t="s">
        <v>210</v>
      </c>
      <c r="J39">
        <v>233</v>
      </c>
      <c r="K39" t="s">
        <v>84</v>
      </c>
      <c r="L39" t="s">
        <v>85</v>
      </c>
      <c r="M39" t="s">
        <v>86</v>
      </c>
      <c r="N39">
        <v>2</v>
      </c>
      <c r="O39" s="1">
        <v>44657.509606481479</v>
      </c>
      <c r="P39" s="1">
        <v>44657.548414351855</v>
      </c>
      <c r="Q39">
        <v>1979</v>
      </c>
      <c r="R39">
        <v>1374</v>
      </c>
      <c r="S39" t="b">
        <v>0</v>
      </c>
      <c r="T39" t="s">
        <v>87</v>
      </c>
      <c r="U39" t="b">
        <v>0</v>
      </c>
      <c r="V39" t="s">
        <v>201</v>
      </c>
      <c r="W39" s="1">
        <v>44657.523958333331</v>
      </c>
      <c r="X39">
        <v>509</v>
      </c>
      <c r="Y39">
        <v>203</v>
      </c>
      <c r="Z39">
        <v>0</v>
      </c>
      <c r="AA39">
        <v>203</v>
      </c>
      <c r="AB39">
        <v>0</v>
      </c>
      <c r="AC39">
        <v>20</v>
      </c>
      <c r="AD39">
        <v>30</v>
      </c>
      <c r="AE39">
        <v>0</v>
      </c>
      <c r="AF39">
        <v>0</v>
      </c>
      <c r="AG39">
        <v>0</v>
      </c>
      <c r="AH39" t="s">
        <v>184</v>
      </c>
      <c r="AI39" s="1">
        <v>44657.548414351855</v>
      </c>
      <c r="AJ39">
        <v>834</v>
      </c>
      <c r="AK39">
        <v>3</v>
      </c>
      <c r="AL39">
        <v>0</v>
      </c>
      <c r="AM39">
        <v>3</v>
      </c>
      <c r="AN39">
        <v>0</v>
      </c>
      <c r="AO39">
        <v>3</v>
      </c>
      <c r="AP39">
        <v>27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211</v>
      </c>
      <c r="B40" t="s">
        <v>79</v>
      </c>
      <c r="C40" t="s">
        <v>179</v>
      </c>
      <c r="D40" t="s">
        <v>81</v>
      </c>
      <c r="E40" s="2" t="str">
        <f>HYPERLINK("capsilon://?command=openfolder&amp;siteaddress=FAM.docvelocity-na8.net&amp;folderid=FX372BCF8B-338E-53D5-6EA1-DC691742EBE9","FX22031401")</f>
        <v>FX22031401</v>
      </c>
      <c r="F40" t="s">
        <v>19</v>
      </c>
      <c r="G40" t="s">
        <v>19</v>
      </c>
      <c r="H40" t="s">
        <v>82</v>
      </c>
      <c r="I40" t="s">
        <v>180</v>
      </c>
      <c r="J40">
        <v>888</v>
      </c>
      <c r="K40" t="s">
        <v>84</v>
      </c>
      <c r="L40" t="s">
        <v>85</v>
      </c>
      <c r="M40" t="s">
        <v>86</v>
      </c>
      <c r="N40">
        <v>2</v>
      </c>
      <c r="O40" s="1">
        <v>44657.517291666663</v>
      </c>
      <c r="P40" s="1">
        <v>44657.629166666666</v>
      </c>
      <c r="Q40">
        <v>1139</v>
      </c>
      <c r="R40">
        <v>8527</v>
      </c>
      <c r="S40" t="b">
        <v>0</v>
      </c>
      <c r="T40" t="s">
        <v>87</v>
      </c>
      <c r="U40" t="b">
        <v>1</v>
      </c>
      <c r="V40" t="s">
        <v>119</v>
      </c>
      <c r="W40" s="1">
        <v>44657.583356481482</v>
      </c>
      <c r="X40">
        <v>4411</v>
      </c>
      <c r="Y40">
        <v>679</v>
      </c>
      <c r="Z40">
        <v>0</v>
      </c>
      <c r="AA40">
        <v>679</v>
      </c>
      <c r="AB40">
        <v>175</v>
      </c>
      <c r="AC40">
        <v>74</v>
      </c>
      <c r="AD40">
        <v>209</v>
      </c>
      <c r="AE40">
        <v>0</v>
      </c>
      <c r="AF40">
        <v>0</v>
      </c>
      <c r="AG40">
        <v>0</v>
      </c>
      <c r="AH40" t="s">
        <v>184</v>
      </c>
      <c r="AI40" s="1">
        <v>44657.629166666666</v>
      </c>
      <c r="AJ40">
        <v>2927</v>
      </c>
      <c r="AK40">
        <v>20</v>
      </c>
      <c r="AL40">
        <v>0</v>
      </c>
      <c r="AM40">
        <v>20</v>
      </c>
      <c r="AN40">
        <v>175</v>
      </c>
      <c r="AO40">
        <v>20</v>
      </c>
      <c r="AP40">
        <v>189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212</v>
      </c>
      <c r="B41" t="s">
        <v>79</v>
      </c>
      <c r="C41" t="s">
        <v>179</v>
      </c>
      <c r="D41" t="s">
        <v>81</v>
      </c>
      <c r="E41" s="2" t="str">
        <f>HYPERLINK("capsilon://?command=openfolder&amp;siteaddress=FAM.docvelocity-na8.net&amp;folderid=FX372BCF8B-338E-53D5-6EA1-DC691742EBE9","FX22031401")</f>
        <v>FX22031401</v>
      </c>
      <c r="F41" t="s">
        <v>19</v>
      </c>
      <c r="G41" t="s">
        <v>19</v>
      </c>
      <c r="H41" t="s">
        <v>82</v>
      </c>
      <c r="I41" t="s">
        <v>213</v>
      </c>
      <c r="J41">
        <v>0</v>
      </c>
      <c r="K41" t="s">
        <v>84</v>
      </c>
      <c r="L41" t="s">
        <v>85</v>
      </c>
      <c r="M41" t="s">
        <v>86</v>
      </c>
      <c r="N41">
        <v>2</v>
      </c>
      <c r="O41" s="1">
        <v>44657.52888888889</v>
      </c>
      <c r="P41" s="1">
        <v>44657.541331018518</v>
      </c>
      <c r="Q41">
        <v>770</v>
      </c>
      <c r="R41">
        <v>305</v>
      </c>
      <c r="S41" t="b">
        <v>0</v>
      </c>
      <c r="T41" t="s">
        <v>87</v>
      </c>
      <c r="U41" t="b">
        <v>0</v>
      </c>
      <c r="V41" t="s">
        <v>188</v>
      </c>
      <c r="W41" s="1">
        <v>44657.534120370372</v>
      </c>
      <c r="X41">
        <v>156</v>
      </c>
      <c r="Y41">
        <v>9</v>
      </c>
      <c r="Z41">
        <v>0</v>
      </c>
      <c r="AA41">
        <v>9</v>
      </c>
      <c r="AB41">
        <v>0</v>
      </c>
      <c r="AC41">
        <v>1</v>
      </c>
      <c r="AD41">
        <v>-9</v>
      </c>
      <c r="AE41">
        <v>0</v>
      </c>
      <c r="AF41">
        <v>0</v>
      </c>
      <c r="AG41">
        <v>0</v>
      </c>
      <c r="AH41" t="s">
        <v>214</v>
      </c>
      <c r="AI41" s="1">
        <v>44657.541331018518</v>
      </c>
      <c r="AJ41">
        <v>149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215</v>
      </c>
      <c r="B42" t="s">
        <v>79</v>
      </c>
      <c r="C42" t="s">
        <v>216</v>
      </c>
      <c r="D42" t="s">
        <v>81</v>
      </c>
      <c r="E42" s="2" t="str">
        <f>HYPERLINK("capsilon://?command=openfolder&amp;siteaddress=FAM.docvelocity-na8.net&amp;folderid=FXB3B406C9-76A6-D47F-4BAB-37AA13AD7477","FX220313707")</f>
        <v>FX220313707</v>
      </c>
      <c r="F42" t="s">
        <v>19</v>
      </c>
      <c r="G42" t="s">
        <v>19</v>
      </c>
      <c r="H42" t="s">
        <v>82</v>
      </c>
      <c r="I42" t="s">
        <v>217</v>
      </c>
      <c r="J42">
        <v>0</v>
      </c>
      <c r="K42" t="s">
        <v>84</v>
      </c>
      <c r="L42" t="s">
        <v>85</v>
      </c>
      <c r="M42" t="s">
        <v>86</v>
      </c>
      <c r="N42">
        <v>2</v>
      </c>
      <c r="O42" s="1">
        <v>44657.530277777776</v>
      </c>
      <c r="P42" s="1">
        <v>44657.620023148149</v>
      </c>
      <c r="Q42">
        <v>4821</v>
      </c>
      <c r="R42">
        <v>2933</v>
      </c>
      <c r="S42" t="b">
        <v>0</v>
      </c>
      <c r="T42" t="s">
        <v>87</v>
      </c>
      <c r="U42" t="b">
        <v>0</v>
      </c>
      <c r="V42" t="s">
        <v>126</v>
      </c>
      <c r="W42" s="1">
        <v>44657.568009259259</v>
      </c>
      <c r="X42">
        <v>1444</v>
      </c>
      <c r="Y42">
        <v>52</v>
      </c>
      <c r="Z42">
        <v>0</v>
      </c>
      <c r="AA42">
        <v>52</v>
      </c>
      <c r="AB42">
        <v>0</v>
      </c>
      <c r="AC42">
        <v>27</v>
      </c>
      <c r="AD42">
        <v>-52</v>
      </c>
      <c r="AE42">
        <v>0</v>
      </c>
      <c r="AF42">
        <v>0</v>
      </c>
      <c r="AG42">
        <v>0</v>
      </c>
      <c r="AH42" t="s">
        <v>120</v>
      </c>
      <c r="AI42" s="1">
        <v>44657.620023148149</v>
      </c>
      <c r="AJ42">
        <v>317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-52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218</v>
      </c>
      <c r="B43" t="s">
        <v>79</v>
      </c>
      <c r="C43" t="s">
        <v>216</v>
      </c>
      <c r="D43" t="s">
        <v>81</v>
      </c>
      <c r="E43" s="2" t="str">
        <f>HYPERLINK("capsilon://?command=openfolder&amp;siteaddress=FAM.docvelocity-na8.net&amp;folderid=FXB3B406C9-76A6-D47F-4BAB-37AA13AD7477","FX220313707")</f>
        <v>FX220313707</v>
      </c>
      <c r="F43" t="s">
        <v>19</v>
      </c>
      <c r="G43" t="s">
        <v>19</v>
      </c>
      <c r="H43" t="s">
        <v>82</v>
      </c>
      <c r="I43" t="s">
        <v>219</v>
      </c>
      <c r="J43">
        <v>0</v>
      </c>
      <c r="K43" t="s">
        <v>84</v>
      </c>
      <c r="L43" t="s">
        <v>85</v>
      </c>
      <c r="M43" t="s">
        <v>86</v>
      </c>
      <c r="N43">
        <v>2</v>
      </c>
      <c r="O43" s="1">
        <v>44657.530428240738</v>
      </c>
      <c r="P43" s="1">
        <v>44657.556111111109</v>
      </c>
      <c r="Q43">
        <v>1324</v>
      </c>
      <c r="R43">
        <v>895</v>
      </c>
      <c r="S43" t="b">
        <v>0</v>
      </c>
      <c r="T43" t="s">
        <v>87</v>
      </c>
      <c r="U43" t="b">
        <v>0</v>
      </c>
      <c r="V43" t="s">
        <v>105</v>
      </c>
      <c r="W43" s="1">
        <v>44657.549293981479</v>
      </c>
      <c r="X43">
        <v>307</v>
      </c>
      <c r="Y43">
        <v>52</v>
      </c>
      <c r="Z43">
        <v>0</v>
      </c>
      <c r="AA43">
        <v>52</v>
      </c>
      <c r="AB43">
        <v>0</v>
      </c>
      <c r="AC43">
        <v>43</v>
      </c>
      <c r="AD43">
        <v>-52</v>
      </c>
      <c r="AE43">
        <v>0</v>
      </c>
      <c r="AF43">
        <v>0</v>
      </c>
      <c r="AG43">
        <v>0</v>
      </c>
      <c r="AH43" t="s">
        <v>122</v>
      </c>
      <c r="AI43" s="1">
        <v>44657.556111111109</v>
      </c>
      <c r="AJ43">
        <v>579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-52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220</v>
      </c>
      <c r="B44" t="s">
        <v>79</v>
      </c>
      <c r="C44" t="s">
        <v>216</v>
      </c>
      <c r="D44" t="s">
        <v>81</v>
      </c>
      <c r="E44" s="2" t="str">
        <f>HYPERLINK("capsilon://?command=openfolder&amp;siteaddress=FAM.docvelocity-na8.net&amp;folderid=FXB3B406C9-76A6-D47F-4BAB-37AA13AD7477","FX220313707")</f>
        <v>FX220313707</v>
      </c>
      <c r="F44" t="s">
        <v>19</v>
      </c>
      <c r="G44" t="s">
        <v>19</v>
      </c>
      <c r="H44" t="s">
        <v>82</v>
      </c>
      <c r="I44" t="s">
        <v>221</v>
      </c>
      <c r="J44">
        <v>44</v>
      </c>
      <c r="K44" t="s">
        <v>84</v>
      </c>
      <c r="L44" t="s">
        <v>85</v>
      </c>
      <c r="M44" t="s">
        <v>86</v>
      </c>
      <c r="N44">
        <v>2</v>
      </c>
      <c r="O44" s="1">
        <v>44657.532962962963</v>
      </c>
      <c r="P44" s="1">
        <v>44657.620115740741</v>
      </c>
      <c r="Q44">
        <v>6440</v>
      </c>
      <c r="R44">
        <v>1090</v>
      </c>
      <c r="S44" t="b">
        <v>0</v>
      </c>
      <c r="T44" t="s">
        <v>87</v>
      </c>
      <c r="U44" t="b">
        <v>0</v>
      </c>
      <c r="V44" t="s">
        <v>88</v>
      </c>
      <c r="W44" s="1">
        <v>44657.558657407404</v>
      </c>
      <c r="X44">
        <v>812</v>
      </c>
      <c r="Y44">
        <v>36</v>
      </c>
      <c r="Z44">
        <v>0</v>
      </c>
      <c r="AA44">
        <v>36</v>
      </c>
      <c r="AB44">
        <v>0</v>
      </c>
      <c r="AC44">
        <v>13</v>
      </c>
      <c r="AD44">
        <v>8</v>
      </c>
      <c r="AE44">
        <v>0</v>
      </c>
      <c r="AF44">
        <v>0</v>
      </c>
      <c r="AG44">
        <v>0</v>
      </c>
      <c r="AH44" t="s">
        <v>214</v>
      </c>
      <c r="AI44" s="1">
        <v>44657.620115740741</v>
      </c>
      <c r="AJ44">
        <v>273</v>
      </c>
      <c r="AK44">
        <v>4</v>
      </c>
      <c r="AL44">
        <v>0</v>
      </c>
      <c r="AM44">
        <v>4</v>
      </c>
      <c r="AN44">
        <v>0</v>
      </c>
      <c r="AO44">
        <v>4</v>
      </c>
      <c r="AP44">
        <v>4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222</v>
      </c>
      <c r="B45" t="s">
        <v>79</v>
      </c>
      <c r="C45" t="s">
        <v>223</v>
      </c>
      <c r="D45" t="s">
        <v>81</v>
      </c>
      <c r="E45" s="2" t="str">
        <f>HYPERLINK("capsilon://?command=openfolder&amp;siteaddress=FAM.docvelocity-na8.net&amp;folderid=FX37F9E68D-3467-89E6-7B76-98042986CD31","FX220313334")</f>
        <v>FX220313334</v>
      </c>
      <c r="F45" t="s">
        <v>19</v>
      </c>
      <c r="G45" t="s">
        <v>19</v>
      </c>
      <c r="H45" t="s">
        <v>82</v>
      </c>
      <c r="I45" t="s">
        <v>224</v>
      </c>
      <c r="J45">
        <v>46</v>
      </c>
      <c r="K45" t="s">
        <v>84</v>
      </c>
      <c r="L45" t="s">
        <v>85</v>
      </c>
      <c r="M45" t="s">
        <v>86</v>
      </c>
      <c r="N45">
        <v>2</v>
      </c>
      <c r="O45" s="1">
        <v>44657.542060185187</v>
      </c>
      <c r="P45" s="1">
        <v>44657.554594907408</v>
      </c>
      <c r="Q45">
        <v>758</v>
      </c>
      <c r="R45">
        <v>325</v>
      </c>
      <c r="S45" t="b">
        <v>0</v>
      </c>
      <c r="T45" t="s">
        <v>87</v>
      </c>
      <c r="U45" t="b">
        <v>0</v>
      </c>
      <c r="V45" t="s">
        <v>105</v>
      </c>
      <c r="W45" s="1">
        <v>44657.55195601852</v>
      </c>
      <c r="X45">
        <v>229</v>
      </c>
      <c r="Y45">
        <v>41</v>
      </c>
      <c r="Z45">
        <v>0</v>
      </c>
      <c r="AA45">
        <v>41</v>
      </c>
      <c r="AB45">
        <v>0</v>
      </c>
      <c r="AC45">
        <v>13</v>
      </c>
      <c r="AD45">
        <v>5</v>
      </c>
      <c r="AE45">
        <v>0</v>
      </c>
      <c r="AF45">
        <v>0</v>
      </c>
      <c r="AG45">
        <v>0</v>
      </c>
      <c r="AH45" t="s">
        <v>89</v>
      </c>
      <c r="AI45" s="1">
        <v>44657.554594907408</v>
      </c>
      <c r="AJ45">
        <v>96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225</v>
      </c>
      <c r="B46" t="s">
        <v>79</v>
      </c>
      <c r="C46" t="s">
        <v>226</v>
      </c>
      <c r="D46" t="s">
        <v>81</v>
      </c>
      <c r="E46" s="2" t="str">
        <f>HYPERLINK("capsilon://?command=openfolder&amp;siteaddress=FAM.docvelocity-na8.net&amp;folderid=FXC1CC551A-60E3-6098-BD82-FA6A833EAB77","FX22033262")</f>
        <v>FX22033262</v>
      </c>
      <c r="F46" t="s">
        <v>19</v>
      </c>
      <c r="G46" t="s">
        <v>19</v>
      </c>
      <c r="H46" t="s">
        <v>82</v>
      </c>
      <c r="I46" t="s">
        <v>227</v>
      </c>
      <c r="J46">
        <v>0</v>
      </c>
      <c r="K46" t="s">
        <v>84</v>
      </c>
      <c r="L46" t="s">
        <v>85</v>
      </c>
      <c r="M46" t="s">
        <v>86</v>
      </c>
      <c r="N46">
        <v>2</v>
      </c>
      <c r="O46" s="1">
        <v>44657.562592592592</v>
      </c>
      <c r="P46" s="1">
        <v>44657.622835648152</v>
      </c>
      <c r="Q46">
        <v>4087</v>
      </c>
      <c r="R46">
        <v>1118</v>
      </c>
      <c r="S46" t="b">
        <v>0</v>
      </c>
      <c r="T46" t="s">
        <v>87</v>
      </c>
      <c r="U46" t="b">
        <v>0</v>
      </c>
      <c r="V46" t="s">
        <v>88</v>
      </c>
      <c r="W46" s="1">
        <v>44657.573113425926</v>
      </c>
      <c r="X46">
        <v>876</v>
      </c>
      <c r="Y46">
        <v>52</v>
      </c>
      <c r="Z46">
        <v>0</v>
      </c>
      <c r="AA46">
        <v>52</v>
      </c>
      <c r="AB46">
        <v>0</v>
      </c>
      <c r="AC46">
        <v>17</v>
      </c>
      <c r="AD46">
        <v>-52</v>
      </c>
      <c r="AE46">
        <v>0</v>
      </c>
      <c r="AF46">
        <v>0</v>
      </c>
      <c r="AG46">
        <v>0</v>
      </c>
      <c r="AH46" t="s">
        <v>120</v>
      </c>
      <c r="AI46" s="1">
        <v>44657.622835648152</v>
      </c>
      <c r="AJ46">
        <v>242</v>
      </c>
      <c r="AK46">
        <v>1</v>
      </c>
      <c r="AL46">
        <v>0</v>
      </c>
      <c r="AM46">
        <v>1</v>
      </c>
      <c r="AN46">
        <v>0</v>
      </c>
      <c r="AO46">
        <v>4</v>
      </c>
      <c r="AP46">
        <v>-53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228</v>
      </c>
      <c r="B47" t="s">
        <v>79</v>
      </c>
      <c r="C47" t="s">
        <v>229</v>
      </c>
      <c r="D47" t="s">
        <v>81</v>
      </c>
      <c r="E47" s="2" t="str">
        <f>HYPERLINK("capsilon://?command=openfolder&amp;siteaddress=FAM.docvelocity-na8.net&amp;folderid=FXBD8A4F3B-C2EF-3DBC-D9FE-BFE1410FE4FB","FX22039870")</f>
        <v>FX22039870</v>
      </c>
      <c r="F47" t="s">
        <v>19</v>
      </c>
      <c r="G47" t="s">
        <v>19</v>
      </c>
      <c r="H47" t="s">
        <v>82</v>
      </c>
      <c r="I47" t="s">
        <v>230</v>
      </c>
      <c r="J47">
        <v>0</v>
      </c>
      <c r="K47" t="s">
        <v>84</v>
      </c>
      <c r="L47" t="s">
        <v>85</v>
      </c>
      <c r="M47" t="s">
        <v>86</v>
      </c>
      <c r="N47">
        <v>2</v>
      </c>
      <c r="O47" s="1">
        <v>44657.587719907409</v>
      </c>
      <c r="P47" s="1">
        <v>44657.620312500003</v>
      </c>
      <c r="Q47">
        <v>2531</v>
      </c>
      <c r="R47">
        <v>285</v>
      </c>
      <c r="S47" t="b">
        <v>0</v>
      </c>
      <c r="T47" t="s">
        <v>87</v>
      </c>
      <c r="U47" t="b">
        <v>0</v>
      </c>
      <c r="V47" t="s">
        <v>88</v>
      </c>
      <c r="W47" s="1">
        <v>44657.597638888888</v>
      </c>
      <c r="X47">
        <v>225</v>
      </c>
      <c r="Y47">
        <v>0</v>
      </c>
      <c r="Z47">
        <v>0</v>
      </c>
      <c r="AA47">
        <v>0</v>
      </c>
      <c r="AB47">
        <v>9</v>
      </c>
      <c r="AC47">
        <v>1</v>
      </c>
      <c r="AD47">
        <v>0</v>
      </c>
      <c r="AE47">
        <v>0</v>
      </c>
      <c r="AF47">
        <v>0</v>
      </c>
      <c r="AG47">
        <v>0</v>
      </c>
      <c r="AH47" t="s">
        <v>214</v>
      </c>
      <c r="AI47" s="1">
        <v>44657.620312500003</v>
      </c>
      <c r="AJ47">
        <v>16</v>
      </c>
      <c r="AK47">
        <v>0</v>
      </c>
      <c r="AL47">
        <v>0</v>
      </c>
      <c r="AM47">
        <v>0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231</v>
      </c>
      <c r="B48" t="s">
        <v>79</v>
      </c>
      <c r="C48" t="s">
        <v>232</v>
      </c>
      <c r="D48" t="s">
        <v>81</v>
      </c>
      <c r="E48" s="2" t="str">
        <f>HYPERLINK("capsilon://?command=openfolder&amp;siteaddress=FAM.docvelocity-na8.net&amp;folderid=FX8274DACA-7CAD-36D7-058D-52C2A9017131","FX22037523")</f>
        <v>FX22037523</v>
      </c>
      <c r="F48" t="s">
        <v>19</v>
      </c>
      <c r="G48" t="s">
        <v>19</v>
      </c>
      <c r="H48" t="s">
        <v>82</v>
      </c>
      <c r="I48" t="s">
        <v>233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44657.606192129628</v>
      </c>
      <c r="P48" s="1">
        <v>44657.630960648145</v>
      </c>
      <c r="Q48">
        <v>1141</v>
      </c>
      <c r="R48">
        <v>999</v>
      </c>
      <c r="S48" t="b">
        <v>0</v>
      </c>
      <c r="T48" t="s">
        <v>87</v>
      </c>
      <c r="U48" t="b">
        <v>0</v>
      </c>
      <c r="V48" t="s">
        <v>96</v>
      </c>
      <c r="W48" s="1">
        <v>44657.627187500002</v>
      </c>
      <c r="X48">
        <v>801</v>
      </c>
      <c r="Y48">
        <v>52</v>
      </c>
      <c r="Z48">
        <v>0</v>
      </c>
      <c r="AA48">
        <v>52</v>
      </c>
      <c r="AB48">
        <v>0</v>
      </c>
      <c r="AC48">
        <v>21</v>
      </c>
      <c r="AD48">
        <v>-52</v>
      </c>
      <c r="AE48">
        <v>0</v>
      </c>
      <c r="AF48">
        <v>0</v>
      </c>
      <c r="AG48">
        <v>0</v>
      </c>
      <c r="AH48" t="s">
        <v>120</v>
      </c>
      <c r="AI48" s="1">
        <v>44657.630960648145</v>
      </c>
      <c r="AJ48">
        <v>198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-52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234</v>
      </c>
      <c r="B49" t="s">
        <v>79</v>
      </c>
      <c r="C49" t="s">
        <v>232</v>
      </c>
      <c r="D49" t="s">
        <v>81</v>
      </c>
      <c r="E49" s="2" t="str">
        <f>HYPERLINK("capsilon://?command=openfolder&amp;siteaddress=FAM.docvelocity-na8.net&amp;folderid=FX8274DACA-7CAD-36D7-058D-52C2A9017131","FX22037523")</f>
        <v>FX22037523</v>
      </c>
      <c r="F49" t="s">
        <v>19</v>
      </c>
      <c r="G49" t="s">
        <v>19</v>
      </c>
      <c r="H49" t="s">
        <v>82</v>
      </c>
      <c r="I49" t="s">
        <v>235</v>
      </c>
      <c r="J49">
        <v>0</v>
      </c>
      <c r="K49" t="s">
        <v>84</v>
      </c>
      <c r="L49" t="s">
        <v>85</v>
      </c>
      <c r="M49" t="s">
        <v>86</v>
      </c>
      <c r="N49">
        <v>2</v>
      </c>
      <c r="O49" s="1">
        <v>44657.606423611112</v>
      </c>
      <c r="P49" s="1">
        <v>44657.62939814815</v>
      </c>
      <c r="Q49">
        <v>1797</v>
      </c>
      <c r="R49">
        <v>188</v>
      </c>
      <c r="S49" t="b">
        <v>0</v>
      </c>
      <c r="T49" t="s">
        <v>87</v>
      </c>
      <c r="U49" t="b">
        <v>0</v>
      </c>
      <c r="V49" t="s">
        <v>96</v>
      </c>
      <c r="W49" s="1">
        <v>44657.628229166665</v>
      </c>
      <c r="X49">
        <v>89</v>
      </c>
      <c r="Y49">
        <v>0</v>
      </c>
      <c r="Z49">
        <v>0</v>
      </c>
      <c r="AA49">
        <v>0</v>
      </c>
      <c r="AB49">
        <v>37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184</v>
      </c>
      <c r="AI49" s="1">
        <v>44657.62939814815</v>
      </c>
      <c r="AJ49">
        <v>19</v>
      </c>
      <c r="AK49">
        <v>0</v>
      </c>
      <c r="AL49">
        <v>0</v>
      </c>
      <c r="AM49">
        <v>0</v>
      </c>
      <c r="AN49">
        <v>37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236</v>
      </c>
      <c r="B50" t="s">
        <v>79</v>
      </c>
      <c r="C50" t="s">
        <v>232</v>
      </c>
      <c r="D50" t="s">
        <v>81</v>
      </c>
      <c r="E50" s="2" t="str">
        <f>HYPERLINK("capsilon://?command=openfolder&amp;siteaddress=FAM.docvelocity-na8.net&amp;folderid=FX8274DACA-7CAD-36D7-058D-52C2A9017131","FX22037523")</f>
        <v>FX22037523</v>
      </c>
      <c r="F50" t="s">
        <v>19</v>
      </c>
      <c r="G50" t="s">
        <v>19</v>
      </c>
      <c r="H50" t="s">
        <v>82</v>
      </c>
      <c r="I50" t="s">
        <v>237</v>
      </c>
      <c r="J50">
        <v>28</v>
      </c>
      <c r="K50" t="s">
        <v>84</v>
      </c>
      <c r="L50" t="s">
        <v>85</v>
      </c>
      <c r="M50" t="s">
        <v>86</v>
      </c>
      <c r="N50">
        <v>1</v>
      </c>
      <c r="O50" s="1">
        <v>44657.606574074074</v>
      </c>
      <c r="P50" s="1">
        <v>44657.680173611108</v>
      </c>
      <c r="Q50">
        <v>5716</v>
      </c>
      <c r="R50">
        <v>643</v>
      </c>
      <c r="S50" t="b">
        <v>0</v>
      </c>
      <c r="T50" t="s">
        <v>87</v>
      </c>
      <c r="U50" t="b">
        <v>0</v>
      </c>
      <c r="V50" t="s">
        <v>105</v>
      </c>
      <c r="W50" s="1">
        <v>44657.680173611108</v>
      </c>
      <c r="X50">
        <v>80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28</v>
      </c>
      <c r="AE50">
        <v>21</v>
      </c>
      <c r="AF50">
        <v>0</v>
      </c>
      <c r="AG50">
        <v>2</v>
      </c>
      <c r="AH50" t="s">
        <v>87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238</v>
      </c>
      <c r="B51" t="s">
        <v>79</v>
      </c>
      <c r="C51" t="s">
        <v>239</v>
      </c>
      <c r="D51" t="s">
        <v>81</v>
      </c>
      <c r="E51" s="2" t="str">
        <f>HYPERLINK("capsilon://?command=openfolder&amp;siteaddress=FAM.docvelocity-na8.net&amp;folderid=FX3CD0FA4C-2FA6-40DC-386E-4150F7C02A49","FX220311168")</f>
        <v>FX220311168</v>
      </c>
      <c r="F51" t="s">
        <v>19</v>
      </c>
      <c r="G51" t="s">
        <v>19</v>
      </c>
      <c r="H51" t="s">
        <v>82</v>
      </c>
      <c r="I51" t="s">
        <v>240</v>
      </c>
      <c r="J51">
        <v>0</v>
      </c>
      <c r="K51" t="s">
        <v>84</v>
      </c>
      <c r="L51" t="s">
        <v>85</v>
      </c>
      <c r="M51" t="s">
        <v>86</v>
      </c>
      <c r="N51">
        <v>1</v>
      </c>
      <c r="O51" s="1">
        <v>44657.610405092593</v>
      </c>
      <c r="P51" s="1">
        <v>44657.680763888886</v>
      </c>
      <c r="Q51">
        <v>5612</v>
      </c>
      <c r="R51">
        <v>467</v>
      </c>
      <c r="S51" t="b">
        <v>0</v>
      </c>
      <c r="T51" t="s">
        <v>87</v>
      </c>
      <c r="U51" t="b">
        <v>0</v>
      </c>
      <c r="V51" t="s">
        <v>105</v>
      </c>
      <c r="W51" s="1">
        <v>44657.680763888886</v>
      </c>
      <c r="X51">
        <v>50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52</v>
      </c>
      <c r="AF51">
        <v>0</v>
      </c>
      <c r="AG51">
        <v>1</v>
      </c>
      <c r="AH51" t="s">
        <v>87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241</v>
      </c>
      <c r="B52" t="s">
        <v>79</v>
      </c>
      <c r="C52" t="s">
        <v>242</v>
      </c>
      <c r="D52" t="s">
        <v>81</v>
      </c>
      <c r="E52" s="2" t="str">
        <f>HYPERLINK("capsilon://?command=openfolder&amp;siteaddress=FAM.docvelocity-na8.net&amp;folderid=FXB90EF600-8A6E-42FA-11B8-984782D51AAB","FX22035073")</f>
        <v>FX22035073</v>
      </c>
      <c r="F52" t="s">
        <v>19</v>
      </c>
      <c r="G52" t="s">
        <v>19</v>
      </c>
      <c r="H52" t="s">
        <v>82</v>
      </c>
      <c r="I52" t="s">
        <v>243</v>
      </c>
      <c r="J52">
        <v>0</v>
      </c>
      <c r="K52" t="s">
        <v>84</v>
      </c>
      <c r="L52" t="s">
        <v>85</v>
      </c>
      <c r="M52" t="s">
        <v>86</v>
      </c>
      <c r="N52">
        <v>2</v>
      </c>
      <c r="O52" s="1">
        <v>44657.61347222222</v>
      </c>
      <c r="P52" s="1">
        <v>44657.635208333333</v>
      </c>
      <c r="Q52">
        <v>1168</v>
      </c>
      <c r="R52">
        <v>710</v>
      </c>
      <c r="S52" t="b">
        <v>0</v>
      </c>
      <c r="T52" t="s">
        <v>87</v>
      </c>
      <c r="U52" t="b">
        <v>0</v>
      </c>
      <c r="V52" t="s">
        <v>88</v>
      </c>
      <c r="W52" s="1">
        <v>44657.632141203707</v>
      </c>
      <c r="X52">
        <v>486</v>
      </c>
      <c r="Y52">
        <v>52</v>
      </c>
      <c r="Z52">
        <v>0</v>
      </c>
      <c r="AA52">
        <v>52</v>
      </c>
      <c r="AB52">
        <v>0</v>
      </c>
      <c r="AC52">
        <v>11</v>
      </c>
      <c r="AD52">
        <v>-52</v>
      </c>
      <c r="AE52">
        <v>0</v>
      </c>
      <c r="AF52">
        <v>0</v>
      </c>
      <c r="AG52">
        <v>0</v>
      </c>
      <c r="AH52" t="s">
        <v>214</v>
      </c>
      <c r="AI52" s="1">
        <v>44657.635208333333</v>
      </c>
      <c r="AJ52">
        <v>224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-54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244</v>
      </c>
      <c r="B53" t="s">
        <v>79</v>
      </c>
      <c r="C53" t="s">
        <v>242</v>
      </c>
      <c r="D53" t="s">
        <v>81</v>
      </c>
      <c r="E53" s="2" t="str">
        <f>HYPERLINK("capsilon://?command=openfolder&amp;siteaddress=FAM.docvelocity-na8.net&amp;folderid=FXB90EF600-8A6E-42FA-11B8-984782D51AAB","FX22035073")</f>
        <v>FX22035073</v>
      </c>
      <c r="F53" t="s">
        <v>19</v>
      </c>
      <c r="G53" t="s">
        <v>19</v>
      </c>
      <c r="H53" t="s">
        <v>82</v>
      </c>
      <c r="I53" t="s">
        <v>245</v>
      </c>
      <c r="J53">
        <v>0</v>
      </c>
      <c r="K53" t="s">
        <v>84</v>
      </c>
      <c r="L53" t="s">
        <v>85</v>
      </c>
      <c r="M53" t="s">
        <v>86</v>
      </c>
      <c r="N53">
        <v>2</v>
      </c>
      <c r="O53" s="1">
        <v>44657.613738425927</v>
      </c>
      <c r="P53" s="1">
        <v>44657.674062500002</v>
      </c>
      <c r="Q53">
        <v>4498</v>
      </c>
      <c r="R53">
        <v>714</v>
      </c>
      <c r="S53" t="b">
        <v>0</v>
      </c>
      <c r="T53" t="s">
        <v>87</v>
      </c>
      <c r="U53" t="b">
        <v>0</v>
      </c>
      <c r="V53" t="s">
        <v>96</v>
      </c>
      <c r="W53" s="1">
        <v>44657.632997685185</v>
      </c>
      <c r="X53">
        <v>396</v>
      </c>
      <c r="Y53">
        <v>52</v>
      </c>
      <c r="Z53">
        <v>0</v>
      </c>
      <c r="AA53">
        <v>52</v>
      </c>
      <c r="AB53">
        <v>0</v>
      </c>
      <c r="AC53">
        <v>32</v>
      </c>
      <c r="AD53">
        <v>-52</v>
      </c>
      <c r="AE53">
        <v>0</v>
      </c>
      <c r="AF53">
        <v>0</v>
      </c>
      <c r="AG53">
        <v>0</v>
      </c>
      <c r="AH53" t="s">
        <v>214</v>
      </c>
      <c r="AI53" s="1">
        <v>44657.674062500002</v>
      </c>
      <c r="AJ53">
        <v>305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-54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246</v>
      </c>
      <c r="B54" t="s">
        <v>79</v>
      </c>
      <c r="C54" t="s">
        <v>242</v>
      </c>
      <c r="D54" t="s">
        <v>81</v>
      </c>
      <c r="E54" s="2" t="str">
        <f>HYPERLINK("capsilon://?command=openfolder&amp;siteaddress=FAM.docvelocity-na8.net&amp;folderid=FXB90EF600-8A6E-42FA-11B8-984782D51AAB","FX22035073")</f>
        <v>FX22035073</v>
      </c>
      <c r="F54" t="s">
        <v>19</v>
      </c>
      <c r="G54" t="s">
        <v>19</v>
      </c>
      <c r="H54" t="s">
        <v>82</v>
      </c>
      <c r="I54" t="s">
        <v>247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44657.614178240743</v>
      </c>
      <c r="P54" s="1">
        <v>44657.6797337963</v>
      </c>
      <c r="Q54">
        <v>4267</v>
      </c>
      <c r="R54">
        <v>1397</v>
      </c>
      <c r="S54" t="b">
        <v>0</v>
      </c>
      <c r="T54" t="s">
        <v>87</v>
      </c>
      <c r="U54" t="b">
        <v>0</v>
      </c>
      <c r="V54" t="s">
        <v>119</v>
      </c>
      <c r="W54" s="1">
        <v>44657.641608796293</v>
      </c>
      <c r="X54">
        <v>1057</v>
      </c>
      <c r="Y54">
        <v>52</v>
      </c>
      <c r="Z54">
        <v>0</v>
      </c>
      <c r="AA54">
        <v>52</v>
      </c>
      <c r="AB54">
        <v>0</v>
      </c>
      <c r="AC54">
        <v>30</v>
      </c>
      <c r="AD54">
        <v>-52</v>
      </c>
      <c r="AE54">
        <v>0</v>
      </c>
      <c r="AF54">
        <v>0</v>
      </c>
      <c r="AG54">
        <v>0</v>
      </c>
      <c r="AH54" t="s">
        <v>120</v>
      </c>
      <c r="AI54" s="1">
        <v>44657.6797337963</v>
      </c>
      <c r="AJ54">
        <v>314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248</v>
      </c>
      <c r="B55" t="s">
        <v>79</v>
      </c>
      <c r="C55" t="s">
        <v>242</v>
      </c>
      <c r="D55" t="s">
        <v>81</v>
      </c>
      <c r="E55" s="2" t="str">
        <f>HYPERLINK("capsilon://?command=openfolder&amp;siteaddress=FAM.docvelocity-na8.net&amp;folderid=FXB90EF600-8A6E-42FA-11B8-984782D51AAB","FX22035073")</f>
        <v>FX22035073</v>
      </c>
      <c r="F55" t="s">
        <v>19</v>
      </c>
      <c r="G55" t="s">
        <v>19</v>
      </c>
      <c r="H55" t="s">
        <v>82</v>
      </c>
      <c r="I55" t="s">
        <v>249</v>
      </c>
      <c r="J55">
        <v>28</v>
      </c>
      <c r="K55" t="s">
        <v>84</v>
      </c>
      <c r="L55" t="s">
        <v>85</v>
      </c>
      <c r="M55" t="s">
        <v>86</v>
      </c>
      <c r="N55">
        <v>1</v>
      </c>
      <c r="O55" s="1">
        <v>44657.615046296298</v>
      </c>
      <c r="P55" s="1">
        <v>44657.681805555556</v>
      </c>
      <c r="Q55">
        <v>5458</v>
      </c>
      <c r="R55">
        <v>310</v>
      </c>
      <c r="S55" t="b">
        <v>0</v>
      </c>
      <c r="T55" t="s">
        <v>87</v>
      </c>
      <c r="U55" t="b">
        <v>0</v>
      </c>
      <c r="V55" t="s">
        <v>105</v>
      </c>
      <c r="W55" s="1">
        <v>44657.681805555556</v>
      </c>
      <c r="X55">
        <v>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28</v>
      </c>
      <c r="AE55">
        <v>21</v>
      </c>
      <c r="AF55">
        <v>0</v>
      </c>
      <c r="AG55">
        <v>2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250</v>
      </c>
      <c r="B56" t="s">
        <v>79</v>
      </c>
      <c r="C56" t="s">
        <v>251</v>
      </c>
      <c r="D56" t="s">
        <v>81</v>
      </c>
      <c r="E56" s="2" t="str">
        <f>HYPERLINK("capsilon://?command=openfolder&amp;siteaddress=FAM.docvelocity-na8.net&amp;folderid=FX702928CB-307D-0A2B-B201-DE6141285045","FX220311230")</f>
        <v>FX220311230</v>
      </c>
      <c r="F56" t="s">
        <v>19</v>
      </c>
      <c r="G56" t="s">
        <v>19</v>
      </c>
      <c r="H56" t="s">
        <v>82</v>
      </c>
      <c r="I56" t="s">
        <v>252</v>
      </c>
      <c r="J56">
        <v>0</v>
      </c>
      <c r="K56" t="s">
        <v>84</v>
      </c>
      <c r="L56" t="s">
        <v>85</v>
      </c>
      <c r="M56" t="s">
        <v>86</v>
      </c>
      <c r="N56">
        <v>2</v>
      </c>
      <c r="O56" s="1">
        <v>44657.628807870373</v>
      </c>
      <c r="P56" s="1">
        <v>44657.686516203707</v>
      </c>
      <c r="Q56">
        <v>3556</v>
      </c>
      <c r="R56">
        <v>1430</v>
      </c>
      <c r="S56" t="b">
        <v>0</v>
      </c>
      <c r="T56" t="s">
        <v>87</v>
      </c>
      <c r="U56" t="b">
        <v>0</v>
      </c>
      <c r="V56" t="s">
        <v>253</v>
      </c>
      <c r="W56" s="1">
        <v>44657.643738425926</v>
      </c>
      <c r="X56">
        <v>1182</v>
      </c>
      <c r="Y56">
        <v>52</v>
      </c>
      <c r="Z56">
        <v>0</v>
      </c>
      <c r="AA56">
        <v>52</v>
      </c>
      <c r="AB56">
        <v>0</v>
      </c>
      <c r="AC56">
        <v>35</v>
      </c>
      <c r="AD56">
        <v>-52</v>
      </c>
      <c r="AE56">
        <v>0</v>
      </c>
      <c r="AF56">
        <v>0</v>
      </c>
      <c r="AG56">
        <v>0</v>
      </c>
      <c r="AH56" t="s">
        <v>120</v>
      </c>
      <c r="AI56" s="1">
        <v>44657.686516203707</v>
      </c>
      <c r="AJ56">
        <v>130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-52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254</v>
      </c>
      <c r="B57" t="s">
        <v>79</v>
      </c>
      <c r="C57" t="s">
        <v>255</v>
      </c>
      <c r="D57" t="s">
        <v>81</v>
      </c>
      <c r="E57" s="2" t="str">
        <f>HYPERLINK("capsilon://?command=openfolder&amp;siteaddress=FAM.docvelocity-na8.net&amp;folderid=FXEA261949-1655-A09F-F78B-CA4BBEF9AC72","FX2112320")</f>
        <v>FX2112320</v>
      </c>
      <c r="F57" t="s">
        <v>19</v>
      </c>
      <c r="G57" t="s">
        <v>19</v>
      </c>
      <c r="H57" t="s">
        <v>82</v>
      </c>
      <c r="I57" t="s">
        <v>256</v>
      </c>
      <c r="J57">
        <v>0</v>
      </c>
      <c r="K57" t="s">
        <v>84</v>
      </c>
      <c r="L57" t="s">
        <v>85</v>
      </c>
      <c r="M57" t="s">
        <v>86</v>
      </c>
      <c r="N57">
        <v>2</v>
      </c>
      <c r="O57" s="1">
        <v>44657.653865740744</v>
      </c>
      <c r="P57" s="1">
        <v>44657.692118055558</v>
      </c>
      <c r="Q57">
        <v>1746</v>
      </c>
      <c r="R57">
        <v>1559</v>
      </c>
      <c r="S57" t="b">
        <v>0</v>
      </c>
      <c r="T57" t="s">
        <v>87</v>
      </c>
      <c r="U57" t="b">
        <v>0</v>
      </c>
      <c r="V57" t="s">
        <v>96</v>
      </c>
      <c r="W57" s="1">
        <v>44657.666296296295</v>
      </c>
      <c r="X57">
        <v>1068</v>
      </c>
      <c r="Y57">
        <v>52</v>
      </c>
      <c r="Z57">
        <v>0</v>
      </c>
      <c r="AA57">
        <v>52</v>
      </c>
      <c r="AB57">
        <v>0</v>
      </c>
      <c r="AC57">
        <v>38</v>
      </c>
      <c r="AD57">
        <v>-52</v>
      </c>
      <c r="AE57">
        <v>0</v>
      </c>
      <c r="AF57">
        <v>0</v>
      </c>
      <c r="AG57">
        <v>0</v>
      </c>
      <c r="AH57" t="s">
        <v>120</v>
      </c>
      <c r="AI57" s="1">
        <v>44657.692118055558</v>
      </c>
      <c r="AJ57">
        <v>483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-52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257</v>
      </c>
      <c r="B58" t="s">
        <v>79</v>
      </c>
      <c r="C58" t="s">
        <v>239</v>
      </c>
      <c r="D58" t="s">
        <v>81</v>
      </c>
      <c r="E58" s="2" t="str">
        <f>HYPERLINK("capsilon://?command=openfolder&amp;siteaddress=FAM.docvelocity-na8.net&amp;folderid=FX3CD0FA4C-2FA6-40DC-386E-4150F7C02A49","FX220311168")</f>
        <v>FX220311168</v>
      </c>
      <c r="F58" t="s">
        <v>19</v>
      </c>
      <c r="G58" t="s">
        <v>19</v>
      </c>
      <c r="H58" t="s">
        <v>82</v>
      </c>
      <c r="I58" t="s">
        <v>240</v>
      </c>
      <c r="J58">
        <v>0</v>
      </c>
      <c r="K58" t="s">
        <v>84</v>
      </c>
      <c r="L58" t="s">
        <v>85</v>
      </c>
      <c r="M58" t="s">
        <v>86</v>
      </c>
      <c r="N58">
        <v>2</v>
      </c>
      <c r="O58" s="1">
        <v>44657.681087962963</v>
      </c>
      <c r="P58" s="1">
        <v>44657.695</v>
      </c>
      <c r="Q58">
        <v>326</v>
      </c>
      <c r="R58">
        <v>876</v>
      </c>
      <c r="S58" t="b">
        <v>0</v>
      </c>
      <c r="T58" t="s">
        <v>87</v>
      </c>
      <c r="U58" t="b">
        <v>1</v>
      </c>
      <c r="V58" t="s">
        <v>92</v>
      </c>
      <c r="W58" s="1">
        <v>44657.690648148149</v>
      </c>
      <c r="X58">
        <v>623</v>
      </c>
      <c r="Y58">
        <v>37</v>
      </c>
      <c r="Z58">
        <v>0</v>
      </c>
      <c r="AA58">
        <v>37</v>
      </c>
      <c r="AB58">
        <v>0</v>
      </c>
      <c r="AC58">
        <v>32</v>
      </c>
      <c r="AD58">
        <v>-37</v>
      </c>
      <c r="AE58">
        <v>0</v>
      </c>
      <c r="AF58">
        <v>0</v>
      </c>
      <c r="AG58">
        <v>0</v>
      </c>
      <c r="AH58" t="s">
        <v>120</v>
      </c>
      <c r="AI58" s="1">
        <v>44657.695</v>
      </c>
      <c r="AJ58">
        <v>249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-38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258</v>
      </c>
      <c r="B59" t="s">
        <v>79</v>
      </c>
      <c r="C59" t="s">
        <v>259</v>
      </c>
      <c r="D59" t="s">
        <v>81</v>
      </c>
      <c r="E59" s="2" t="str">
        <f>HYPERLINK("capsilon://?command=openfolder&amp;siteaddress=FAM.docvelocity-na8.net&amp;folderid=FXBA2B2DEC-2077-55EF-E184-DF5DEA6673D2","FX22039362")</f>
        <v>FX22039362</v>
      </c>
      <c r="F59" t="s">
        <v>19</v>
      </c>
      <c r="G59" t="s">
        <v>19</v>
      </c>
      <c r="H59" t="s">
        <v>82</v>
      </c>
      <c r="I59" t="s">
        <v>260</v>
      </c>
      <c r="J59">
        <v>28</v>
      </c>
      <c r="K59" t="s">
        <v>84</v>
      </c>
      <c r="L59" t="s">
        <v>85</v>
      </c>
      <c r="M59" t="s">
        <v>86</v>
      </c>
      <c r="N59">
        <v>2</v>
      </c>
      <c r="O59" s="1">
        <v>44657.681203703702</v>
      </c>
      <c r="P59" s="1">
        <v>44657.760185185187</v>
      </c>
      <c r="Q59">
        <v>6360</v>
      </c>
      <c r="R59">
        <v>464</v>
      </c>
      <c r="S59" t="b">
        <v>0</v>
      </c>
      <c r="T59" t="s">
        <v>87</v>
      </c>
      <c r="U59" t="b">
        <v>0</v>
      </c>
      <c r="V59" t="s">
        <v>92</v>
      </c>
      <c r="W59" s="1">
        <v>44657.694351851853</v>
      </c>
      <c r="X59">
        <v>252</v>
      </c>
      <c r="Y59">
        <v>21</v>
      </c>
      <c r="Z59">
        <v>0</v>
      </c>
      <c r="AA59">
        <v>21</v>
      </c>
      <c r="AB59">
        <v>0</v>
      </c>
      <c r="AC59">
        <v>7</v>
      </c>
      <c r="AD59">
        <v>7</v>
      </c>
      <c r="AE59">
        <v>0</v>
      </c>
      <c r="AF59">
        <v>0</v>
      </c>
      <c r="AG59">
        <v>0</v>
      </c>
      <c r="AH59" t="s">
        <v>120</v>
      </c>
      <c r="AI59" s="1">
        <v>44657.760185185187</v>
      </c>
      <c r="AJ59">
        <v>196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261</v>
      </c>
      <c r="B60" t="s">
        <v>79</v>
      </c>
      <c r="C60" t="s">
        <v>232</v>
      </c>
      <c r="D60" t="s">
        <v>81</v>
      </c>
      <c r="E60" s="2" t="str">
        <f>HYPERLINK("capsilon://?command=openfolder&amp;siteaddress=FAM.docvelocity-na8.net&amp;folderid=FX8274DACA-7CAD-36D7-058D-52C2A9017131","FX22037523")</f>
        <v>FX22037523</v>
      </c>
      <c r="F60" t="s">
        <v>19</v>
      </c>
      <c r="G60" t="s">
        <v>19</v>
      </c>
      <c r="H60" t="s">
        <v>82</v>
      </c>
      <c r="I60" t="s">
        <v>237</v>
      </c>
      <c r="J60">
        <v>56</v>
      </c>
      <c r="K60" t="s">
        <v>84</v>
      </c>
      <c r="L60" t="s">
        <v>85</v>
      </c>
      <c r="M60" t="s">
        <v>86</v>
      </c>
      <c r="N60">
        <v>2</v>
      </c>
      <c r="O60" s="1">
        <v>44657.681250000001</v>
      </c>
      <c r="P60" s="1">
        <v>44657.701192129629</v>
      </c>
      <c r="Q60">
        <v>1010</v>
      </c>
      <c r="R60">
        <v>713</v>
      </c>
      <c r="S60" t="b">
        <v>0</v>
      </c>
      <c r="T60" t="s">
        <v>87</v>
      </c>
      <c r="U60" t="b">
        <v>1</v>
      </c>
      <c r="V60" t="s">
        <v>119</v>
      </c>
      <c r="W60" s="1">
        <v>44657.695173611108</v>
      </c>
      <c r="X60">
        <v>370</v>
      </c>
      <c r="Y60">
        <v>42</v>
      </c>
      <c r="Z60">
        <v>0</v>
      </c>
      <c r="AA60">
        <v>42</v>
      </c>
      <c r="AB60">
        <v>0</v>
      </c>
      <c r="AC60">
        <v>3</v>
      </c>
      <c r="AD60">
        <v>14</v>
      </c>
      <c r="AE60">
        <v>0</v>
      </c>
      <c r="AF60">
        <v>0</v>
      </c>
      <c r="AG60">
        <v>0</v>
      </c>
      <c r="AH60" t="s">
        <v>120</v>
      </c>
      <c r="AI60" s="1">
        <v>44657.701192129629</v>
      </c>
      <c r="AJ60">
        <v>318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11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262</v>
      </c>
      <c r="B61" t="s">
        <v>79</v>
      </c>
      <c r="C61" t="s">
        <v>242</v>
      </c>
      <c r="D61" t="s">
        <v>81</v>
      </c>
      <c r="E61" s="2" t="str">
        <f>HYPERLINK("capsilon://?command=openfolder&amp;siteaddress=FAM.docvelocity-na8.net&amp;folderid=FXB90EF600-8A6E-42FA-11B8-984782D51AAB","FX22035073")</f>
        <v>FX22035073</v>
      </c>
      <c r="F61" t="s">
        <v>19</v>
      </c>
      <c r="G61" t="s">
        <v>19</v>
      </c>
      <c r="H61" t="s">
        <v>82</v>
      </c>
      <c r="I61" t="s">
        <v>249</v>
      </c>
      <c r="J61">
        <v>56</v>
      </c>
      <c r="K61" t="s">
        <v>84</v>
      </c>
      <c r="L61" t="s">
        <v>85</v>
      </c>
      <c r="M61" t="s">
        <v>86</v>
      </c>
      <c r="N61">
        <v>2</v>
      </c>
      <c r="O61" s="1">
        <v>44657.682430555556</v>
      </c>
      <c r="P61" s="1">
        <v>44657.759409722225</v>
      </c>
      <c r="Q61">
        <v>6217</v>
      </c>
      <c r="R61">
        <v>434</v>
      </c>
      <c r="S61" t="b">
        <v>0</v>
      </c>
      <c r="T61" t="s">
        <v>87</v>
      </c>
      <c r="U61" t="b">
        <v>1</v>
      </c>
      <c r="V61" t="s">
        <v>263</v>
      </c>
      <c r="W61" s="1">
        <v>44657.693784722222</v>
      </c>
      <c r="X61">
        <v>224</v>
      </c>
      <c r="Y61">
        <v>42</v>
      </c>
      <c r="Z61">
        <v>0</v>
      </c>
      <c r="AA61">
        <v>42</v>
      </c>
      <c r="AB61">
        <v>0</v>
      </c>
      <c r="AC61">
        <v>2</v>
      </c>
      <c r="AD61">
        <v>14</v>
      </c>
      <c r="AE61">
        <v>0</v>
      </c>
      <c r="AF61">
        <v>0</v>
      </c>
      <c r="AG61">
        <v>0</v>
      </c>
      <c r="AH61" t="s">
        <v>184</v>
      </c>
      <c r="AI61" s="1">
        <v>44657.759409722225</v>
      </c>
      <c r="AJ61">
        <v>184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12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264</v>
      </c>
      <c r="B62" t="s">
        <v>79</v>
      </c>
      <c r="C62" t="s">
        <v>265</v>
      </c>
      <c r="D62" t="s">
        <v>81</v>
      </c>
      <c r="E62" s="2" t="str">
        <f>HYPERLINK("capsilon://?command=openfolder&amp;siteaddress=FAM.docvelocity-na8.net&amp;folderid=FXA0EAA864-377A-CF3E-DE39-654E8C9907D6","FX22037007")</f>
        <v>FX22037007</v>
      </c>
      <c r="F62" t="s">
        <v>19</v>
      </c>
      <c r="G62" t="s">
        <v>19</v>
      </c>
      <c r="H62" t="s">
        <v>82</v>
      </c>
      <c r="I62" t="s">
        <v>266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44657.733981481484</v>
      </c>
      <c r="P62" s="1">
        <v>44657.762199074074</v>
      </c>
      <c r="Q62">
        <v>1795</v>
      </c>
      <c r="R62">
        <v>643</v>
      </c>
      <c r="S62" t="b">
        <v>0</v>
      </c>
      <c r="T62" t="s">
        <v>87</v>
      </c>
      <c r="U62" t="b">
        <v>0</v>
      </c>
      <c r="V62" t="s">
        <v>96</v>
      </c>
      <c r="W62" s="1">
        <v>44657.738611111112</v>
      </c>
      <c r="X62">
        <v>389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184</v>
      </c>
      <c r="AI62" s="1">
        <v>44657.762199074074</v>
      </c>
      <c r="AJ62">
        <v>240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-52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267</v>
      </c>
      <c r="B63" t="s">
        <v>79</v>
      </c>
      <c r="C63" t="s">
        <v>268</v>
      </c>
      <c r="D63" t="s">
        <v>81</v>
      </c>
      <c r="E63" s="2" t="str">
        <f>HYPERLINK("capsilon://?command=openfolder&amp;siteaddress=FAM.docvelocity-na8.net&amp;folderid=FX1DFCCD1C-BAC4-3655-731E-E2570E82B846","FX22037449")</f>
        <v>FX22037449</v>
      </c>
      <c r="F63" t="s">
        <v>19</v>
      </c>
      <c r="G63" t="s">
        <v>19</v>
      </c>
      <c r="H63" t="s">
        <v>82</v>
      </c>
      <c r="I63" t="s">
        <v>269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44657.798472222225</v>
      </c>
      <c r="P63" s="1">
        <v>44657.912060185183</v>
      </c>
      <c r="Q63">
        <v>8678</v>
      </c>
      <c r="R63">
        <v>1136</v>
      </c>
      <c r="S63" t="b">
        <v>0</v>
      </c>
      <c r="T63" t="s">
        <v>87</v>
      </c>
      <c r="U63" t="b">
        <v>0</v>
      </c>
      <c r="V63" t="s">
        <v>270</v>
      </c>
      <c r="W63" s="1">
        <v>44657.834872685184</v>
      </c>
      <c r="X63">
        <v>968</v>
      </c>
      <c r="Y63">
        <v>52</v>
      </c>
      <c r="Z63">
        <v>0</v>
      </c>
      <c r="AA63">
        <v>52</v>
      </c>
      <c r="AB63">
        <v>0</v>
      </c>
      <c r="AC63">
        <v>43</v>
      </c>
      <c r="AD63">
        <v>-52</v>
      </c>
      <c r="AE63">
        <v>0</v>
      </c>
      <c r="AF63">
        <v>0</v>
      </c>
      <c r="AG63">
        <v>0</v>
      </c>
      <c r="AH63" t="s">
        <v>271</v>
      </c>
      <c r="AI63" s="1">
        <v>44657.912060185183</v>
      </c>
      <c r="AJ63">
        <v>133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-52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272</v>
      </c>
      <c r="B64" t="s">
        <v>79</v>
      </c>
      <c r="C64" t="s">
        <v>273</v>
      </c>
      <c r="D64" t="s">
        <v>81</v>
      </c>
      <c r="E64" s="2" t="str">
        <f>HYPERLINK("capsilon://?command=openfolder&amp;siteaddress=FAM.docvelocity-na8.net&amp;folderid=FX39ADB557-44D0-801E-08BC-6D3FA175EFC5","FX22014490")</f>
        <v>FX22014490</v>
      </c>
      <c r="F64" t="s">
        <v>19</v>
      </c>
      <c r="G64" t="s">
        <v>19</v>
      </c>
      <c r="H64" t="s">
        <v>82</v>
      </c>
      <c r="I64" t="s">
        <v>274</v>
      </c>
      <c r="J64">
        <v>98</v>
      </c>
      <c r="K64" t="s">
        <v>84</v>
      </c>
      <c r="L64" t="s">
        <v>85</v>
      </c>
      <c r="M64" t="s">
        <v>86</v>
      </c>
      <c r="N64">
        <v>1</v>
      </c>
      <c r="O64" s="1">
        <v>44657.822268518517</v>
      </c>
      <c r="P64" s="1">
        <v>44657.827002314814</v>
      </c>
      <c r="Q64">
        <v>140</v>
      </c>
      <c r="R64">
        <v>269</v>
      </c>
      <c r="S64" t="b">
        <v>0</v>
      </c>
      <c r="T64" t="s">
        <v>87</v>
      </c>
      <c r="U64" t="b">
        <v>0</v>
      </c>
      <c r="V64" t="s">
        <v>275</v>
      </c>
      <c r="W64" s="1">
        <v>44657.827002314814</v>
      </c>
      <c r="X64">
        <v>269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98</v>
      </c>
      <c r="AE64">
        <v>93</v>
      </c>
      <c r="AF64">
        <v>0</v>
      </c>
      <c r="AG64">
        <v>2</v>
      </c>
      <c r="AH64" t="s">
        <v>87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276</v>
      </c>
      <c r="B65" t="s">
        <v>79</v>
      </c>
      <c r="C65" t="s">
        <v>273</v>
      </c>
      <c r="D65" t="s">
        <v>81</v>
      </c>
      <c r="E65" s="2" t="str">
        <f>HYPERLINK("capsilon://?command=openfolder&amp;siteaddress=FAM.docvelocity-na8.net&amp;folderid=FX39ADB557-44D0-801E-08BC-6D3FA175EFC5","FX22014490")</f>
        <v>FX22014490</v>
      </c>
      <c r="F65" t="s">
        <v>19</v>
      </c>
      <c r="G65" t="s">
        <v>19</v>
      </c>
      <c r="H65" t="s">
        <v>82</v>
      </c>
      <c r="I65" t="s">
        <v>274</v>
      </c>
      <c r="J65">
        <v>122</v>
      </c>
      <c r="K65" t="s">
        <v>84</v>
      </c>
      <c r="L65" t="s">
        <v>85</v>
      </c>
      <c r="M65" t="s">
        <v>86</v>
      </c>
      <c r="N65">
        <v>2</v>
      </c>
      <c r="O65" s="1">
        <v>44657.827615740738</v>
      </c>
      <c r="P65" s="1">
        <v>44657.910520833335</v>
      </c>
      <c r="Q65">
        <v>5463</v>
      </c>
      <c r="R65">
        <v>1700</v>
      </c>
      <c r="S65" t="b">
        <v>0</v>
      </c>
      <c r="T65" t="s">
        <v>87</v>
      </c>
      <c r="U65" t="b">
        <v>1</v>
      </c>
      <c r="V65" t="s">
        <v>277</v>
      </c>
      <c r="W65" s="1">
        <v>44657.846192129633</v>
      </c>
      <c r="X65">
        <v>1466</v>
      </c>
      <c r="Y65">
        <v>112</v>
      </c>
      <c r="Z65">
        <v>0</v>
      </c>
      <c r="AA65">
        <v>112</v>
      </c>
      <c r="AB65">
        <v>0</v>
      </c>
      <c r="AC65">
        <v>27</v>
      </c>
      <c r="AD65">
        <v>10</v>
      </c>
      <c r="AE65">
        <v>0</v>
      </c>
      <c r="AF65">
        <v>0</v>
      </c>
      <c r="AG65">
        <v>0</v>
      </c>
      <c r="AH65" t="s">
        <v>271</v>
      </c>
      <c r="AI65" s="1">
        <v>44657.910520833335</v>
      </c>
      <c r="AJ65">
        <v>234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8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278</v>
      </c>
      <c r="B66" t="s">
        <v>79</v>
      </c>
      <c r="C66" t="s">
        <v>279</v>
      </c>
      <c r="D66" t="s">
        <v>81</v>
      </c>
      <c r="E66" s="2" t="str">
        <f>HYPERLINK("capsilon://?command=openfolder&amp;siteaddress=FAM.docvelocity-na8.net&amp;folderid=FX24FE8F71-482B-4AE3-A789-B867875BB2DB","FX22021595")</f>
        <v>FX22021595</v>
      </c>
      <c r="F66" t="s">
        <v>19</v>
      </c>
      <c r="G66" t="s">
        <v>19</v>
      </c>
      <c r="H66" t="s">
        <v>82</v>
      </c>
      <c r="I66" t="s">
        <v>280</v>
      </c>
      <c r="J66">
        <v>44</v>
      </c>
      <c r="K66" t="s">
        <v>84</v>
      </c>
      <c r="L66" t="s">
        <v>85</v>
      </c>
      <c r="M66" t="s">
        <v>86</v>
      </c>
      <c r="N66">
        <v>2</v>
      </c>
      <c r="O66" s="1">
        <v>44657.981782407405</v>
      </c>
      <c r="P66" s="1">
        <v>44657.995856481481</v>
      </c>
      <c r="Q66">
        <v>520</v>
      </c>
      <c r="R66">
        <v>696</v>
      </c>
      <c r="S66" t="b">
        <v>0</v>
      </c>
      <c r="T66" t="s">
        <v>87</v>
      </c>
      <c r="U66" t="b">
        <v>0</v>
      </c>
      <c r="V66" t="s">
        <v>275</v>
      </c>
      <c r="W66" s="1">
        <v>44657.985949074071</v>
      </c>
      <c r="X66">
        <v>286</v>
      </c>
      <c r="Y66">
        <v>39</v>
      </c>
      <c r="Z66">
        <v>0</v>
      </c>
      <c r="AA66">
        <v>39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101</v>
      </c>
      <c r="AI66" s="1">
        <v>44657.995856481481</v>
      </c>
      <c r="AJ66">
        <v>410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281</v>
      </c>
      <c r="B67" t="s">
        <v>79</v>
      </c>
      <c r="C67" t="s">
        <v>279</v>
      </c>
      <c r="D67" t="s">
        <v>81</v>
      </c>
      <c r="E67" s="2" t="str">
        <f>HYPERLINK("capsilon://?command=openfolder&amp;siteaddress=FAM.docvelocity-na8.net&amp;folderid=FX24FE8F71-482B-4AE3-A789-B867875BB2DB","FX22021595")</f>
        <v>FX22021595</v>
      </c>
      <c r="F67" t="s">
        <v>19</v>
      </c>
      <c r="G67" t="s">
        <v>19</v>
      </c>
      <c r="H67" t="s">
        <v>82</v>
      </c>
      <c r="I67" t="s">
        <v>282</v>
      </c>
      <c r="J67">
        <v>44</v>
      </c>
      <c r="K67" t="s">
        <v>84</v>
      </c>
      <c r="L67" t="s">
        <v>85</v>
      </c>
      <c r="M67" t="s">
        <v>86</v>
      </c>
      <c r="N67">
        <v>2</v>
      </c>
      <c r="O67" s="1">
        <v>44657.981793981482</v>
      </c>
      <c r="P67" s="1">
        <v>44657.999594907407</v>
      </c>
      <c r="Q67">
        <v>914</v>
      </c>
      <c r="R67">
        <v>624</v>
      </c>
      <c r="S67" t="b">
        <v>0</v>
      </c>
      <c r="T67" t="s">
        <v>87</v>
      </c>
      <c r="U67" t="b">
        <v>0</v>
      </c>
      <c r="V67" t="s">
        <v>275</v>
      </c>
      <c r="W67" s="1">
        <v>44657.989444444444</v>
      </c>
      <c r="X67">
        <v>302</v>
      </c>
      <c r="Y67">
        <v>39</v>
      </c>
      <c r="Z67">
        <v>0</v>
      </c>
      <c r="AA67">
        <v>39</v>
      </c>
      <c r="AB67">
        <v>0</v>
      </c>
      <c r="AC67">
        <v>2</v>
      </c>
      <c r="AD67">
        <v>5</v>
      </c>
      <c r="AE67">
        <v>0</v>
      </c>
      <c r="AF67">
        <v>0</v>
      </c>
      <c r="AG67">
        <v>0</v>
      </c>
      <c r="AH67" t="s">
        <v>101</v>
      </c>
      <c r="AI67" s="1">
        <v>44657.999594907407</v>
      </c>
      <c r="AJ67">
        <v>322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283</v>
      </c>
      <c r="B68" t="s">
        <v>79</v>
      </c>
      <c r="C68" t="s">
        <v>284</v>
      </c>
      <c r="D68" t="s">
        <v>81</v>
      </c>
      <c r="E68" s="2" t="str">
        <f t="shared" ref="E68:E75" si="0">HYPERLINK("capsilon://?command=openfolder&amp;siteaddress=FAM.docvelocity-na8.net&amp;folderid=FX3ED6CD61-2F2F-F80E-E95A-A0575E5C80A3","FX22039828")</f>
        <v>FX22039828</v>
      </c>
      <c r="F68" t="s">
        <v>19</v>
      </c>
      <c r="G68" t="s">
        <v>19</v>
      </c>
      <c r="H68" t="s">
        <v>82</v>
      </c>
      <c r="I68" t="s">
        <v>285</v>
      </c>
      <c r="J68">
        <v>28</v>
      </c>
      <c r="K68" t="s">
        <v>84</v>
      </c>
      <c r="L68" t="s">
        <v>85</v>
      </c>
      <c r="M68" t="s">
        <v>86</v>
      </c>
      <c r="N68">
        <v>2</v>
      </c>
      <c r="O68" s="1">
        <v>44657.983981481484</v>
      </c>
      <c r="P68" s="1">
        <v>44658.005011574074</v>
      </c>
      <c r="Q68">
        <v>1162</v>
      </c>
      <c r="R68">
        <v>655</v>
      </c>
      <c r="S68" t="b">
        <v>0</v>
      </c>
      <c r="T68" t="s">
        <v>87</v>
      </c>
      <c r="U68" t="b">
        <v>0</v>
      </c>
      <c r="V68" t="s">
        <v>277</v>
      </c>
      <c r="W68" s="1">
        <v>44657.99119212963</v>
      </c>
      <c r="X68">
        <v>182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101</v>
      </c>
      <c r="AI68" s="1">
        <v>44658.005011574074</v>
      </c>
      <c r="AJ68">
        <v>324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286</v>
      </c>
      <c r="B69" t="s">
        <v>79</v>
      </c>
      <c r="C69" t="s">
        <v>284</v>
      </c>
      <c r="D69" t="s">
        <v>81</v>
      </c>
      <c r="E69" s="2" t="str">
        <f t="shared" si="0"/>
        <v>FX22039828</v>
      </c>
      <c r="F69" t="s">
        <v>19</v>
      </c>
      <c r="G69" t="s">
        <v>19</v>
      </c>
      <c r="H69" t="s">
        <v>82</v>
      </c>
      <c r="I69" t="s">
        <v>287</v>
      </c>
      <c r="J69">
        <v>28</v>
      </c>
      <c r="K69" t="s">
        <v>84</v>
      </c>
      <c r="L69" t="s">
        <v>85</v>
      </c>
      <c r="M69" t="s">
        <v>86</v>
      </c>
      <c r="N69">
        <v>2</v>
      </c>
      <c r="O69" s="1">
        <v>44657.985219907408</v>
      </c>
      <c r="P69" s="1">
        <v>44658.009340277778</v>
      </c>
      <c r="Q69">
        <v>1482</v>
      </c>
      <c r="R69">
        <v>602</v>
      </c>
      <c r="S69" t="b">
        <v>0</v>
      </c>
      <c r="T69" t="s">
        <v>87</v>
      </c>
      <c r="U69" t="b">
        <v>0</v>
      </c>
      <c r="V69" t="s">
        <v>147</v>
      </c>
      <c r="W69" s="1">
        <v>44657.992060185185</v>
      </c>
      <c r="X69">
        <v>229</v>
      </c>
      <c r="Y69">
        <v>21</v>
      </c>
      <c r="Z69">
        <v>0</v>
      </c>
      <c r="AA69">
        <v>21</v>
      </c>
      <c r="AB69">
        <v>0</v>
      </c>
      <c r="AC69">
        <v>0</v>
      </c>
      <c r="AD69">
        <v>7</v>
      </c>
      <c r="AE69">
        <v>0</v>
      </c>
      <c r="AF69">
        <v>0</v>
      </c>
      <c r="AG69">
        <v>0</v>
      </c>
      <c r="AH69" t="s">
        <v>101</v>
      </c>
      <c r="AI69" s="1">
        <v>44658.009340277778</v>
      </c>
      <c r="AJ69">
        <v>373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288</v>
      </c>
      <c r="B70" t="s">
        <v>79</v>
      </c>
      <c r="C70" t="s">
        <v>284</v>
      </c>
      <c r="D70" t="s">
        <v>81</v>
      </c>
      <c r="E70" s="2" t="str">
        <f t="shared" si="0"/>
        <v>FX22039828</v>
      </c>
      <c r="F70" t="s">
        <v>19</v>
      </c>
      <c r="G70" t="s">
        <v>19</v>
      </c>
      <c r="H70" t="s">
        <v>82</v>
      </c>
      <c r="I70" t="s">
        <v>289</v>
      </c>
      <c r="J70">
        <v>28</v>
      </c>
      <c r="K70" t="s">
        <v>84</v>
      </c>
      <c r="L70" t="s">
        <v>85</v>
      </c>
      <c r="M70" t="s">
        <v>86</v>
      </c>
      <c r="N70">
        <v>2</v>
      </c>
      <c r="O70" s="1">
        <v>44657.985590277778</v>
      </c>
      <c r="P70" s="1">
        <v>44658.012789351851</v>
      </c>
      <c r="Q70">
        <v>1878</v>
      </c>
      <c r="R70">
        <v>472</v>
      </c>
      <c r="S70" t="b">
        <v>0</v>
      </c>
      <c r="T70" t="s">
        <v>87</v>
      </c>
      <c r="U70" t="b">
        <v>0</v>
      </c>
      <c r="V70" t="s">
        <v>275</v>
      </c>
      <c r="W70" s="1">
        <v>44657.991481481484</v>
      </c>
      <c r="X70">
        <v>175</v>
      </c>
      <c r="Y70">
        <v>21</v>
      </c>
      <c r="Z70">
        <v>0</v>
      </c>
      <c r="AA70">
        <v>21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 t="s">
        <v>101</v>
      </c>
      <c r="AI70" s="1">
        <v>44658.012789351851</v>
      </c>
      <c r="AJ70">
        <v>297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290</v>
      </c>
      <c r="B71" t="s">
        <v>79</v>
      </c>
      <c r="C71" t="s">
        <v>284</v>
      </c>
      <c r="D71" t="s">
        <v>81</v>
      </c>
      <c r="E71" s="2" t="str">
        <f t="shared" si="0"/>
        <v>FX22039828</v>
      </c>
      <c r="F71" t="s">
        <v>19</v>
      </c>
      <c r="G71" t="s">
        <v>19</v>
      </c>
      <c r="H71" t="s">
        <v>82</v>
      </c>
      <c r="I71" t="s">
        <v>291</v>
      </c>
      <c r="J71">
        <v>28</v>
      </c>
      <c r="K71" t="s">
        <v>84</v>
      </c>
      <c r="L71" t="s">
        <v>85</v>
      </c>
      <c r="M71" t="s">
        <v>86</v>
      </c>
      <c r="N71">
        <v>2</v>
      </c>
      <c r="O71" s="1">
        <v>44657.985798611109</v>
      </c>
      <c r="P71" s="1">
        <v>44658.016689814816</v>
      </c>
      <c r="Q71">
        <v>2148</v>
      </c>
      <c r="R71">
        <v>521</v>
      </c>
      <c r="S71" t="b">
        <v>0</v>
      </c>
      <c r="T71" t="s">
        <v>87</v>
      </c>
      <c r="U71" t="b">
        <v>0</v>
      </c>
      <c r="V71" t="s">
        <v>292</v>
      </c>
      <c r="W71" s="1">
        <v>44657.991932870369</v>
      </c>
      <c r="X71">
        <v>185</v>
      </c>
      <c r="Y71">
        <v>21</v>
      </c>
      <c r="Z71">
        <v>0</v>
      </c>
      <c r="AA71">
        <v>21</v>
      </c>
      <c r="AB71">
        <v>0</v>
      </c>
      <c r="AC71">
        <v>0</v>
      </c>
      <c r="AD71">
        <v>7</v>
      </c>
      <c r="AE71">
        <v>0</v>
      </c>
      <c r="AF71">
        <v>0</v>
      </c>
      <c r="AG71">
        <v>0</v>
      </c>
      <c r="AH71" t="s">
        <v>101</v>
      </c>
      <c r="AI71" s="1">
        <v>44658.016689814816</v>
      </c>
      <c r="AJ71">
        <v>336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293</v>
      </c>
      <c r="B72" t="s">
        <v>79</v>
      </c>
      <c r="C72" t="s">
        <v>284</v>
      </c>
      <c r="D72" t="s">
        <v>81</v>
      </c>
      <c r="E72" s="2" t="str">
        <f t="shared" si="0"/>
        <v>FX22039828</v>
      </c>
      <c r="F72" t="s">
        <v>19</v>
      </c>
      <c r="G72" t="s">
        <v>19</v>
      </c>
      <c r="H72" t="s">
        <v>82</v>
      </c>
      <c r="I72" t="s">
        <v>294</v>
      </c>
      <c r="J72">
        <v>81</v>
      </c>
      <c r="K72" t="s">
        <v>84</v>
      </c>
      <c r="L72" t="s">
        <v>85</v>
      </c>
      <c r="M72" t="s">
        <v>86</v>
      </c>
      <c r="N72">
        <v>2</v>
      </c>
      <c r="O72" s="1">
        <v>44657.988206018519</v>
      </c>
      <c r="P72" s="1">
        <v>44658.021585648145</v>
      </c>
      <c r="Q72">
        <v>1939</v>
      </c>
      <c r="R72">
        <v>945</v>
      </c>
      <c r="S72" t="b">
        <v>0</v>
      </c>
      <c r="T72" t="s">
        <v>87</v>
      </c>
      <c r="U72" t="b">
        <v>0</v>
      </c>
      <c r="V72" t="s">
        <v>145</v>
      </c>
      <c r="W72" s="1">
        <v>44657.997175925928</v>
      </c>
      <c r="X72">
        <v>523</v>
      </c>
      <c r="Y72">
        <v>76</v>
      </c>
      <c r="Z72">
        <v>0</v>
      </c>
      <c r="AA72">
        <v>76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 t="s">
        <v>101</v>
      </c>
      <c r="AI72" s="1">
        <v>44658.021585648145</v>
      </c>
      <c r="AJ72">
        <v>422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295</v>
      </c>
      <c r="B73" t="s">
        <v>79</v>
      </c>
      <c r="C73" t="s">
        <v>284</v>
      </c>
      <c r="D73" t="s">
        <v>81</v>
      </c>
      <c r="E73" s="2" t="str">
        <f t="shared" si="0"/>
        <v>FX22039828</v>
      </c>
      <c r="F73" t="s">
        <v>19</v>
      </c>
      <c r="G73" t="s">
        <v>19</v>
      </c>
      <c r="H73" t="s">
        <v>82</v>
      </c>
      <c r="I73" t="s">
        <v>296</v>
      </c>
      <c r="J73">
        <v>81</v>
      </c>
      <c r="K73" t="s">
        <v>84</v>
      </c>
      <c r="L73" t="s">
        <v>85</v>
      </c>
      <c r="M73" t="s">
        <v>86</v>
      </c>
      <c r="N73">
        <v>2</v>
      </c>
      <c r="O73" s="1">
        <v>44657.988356481481</v>
      </c>
      <c r="P73" s="1">
        <v>44658.025324074071</v>
      </c>
      <c r="Q73">
        <v>2649</v>
      </c>
      <c r="R73">
        <v>545</v>
      </c>
      <c r="S73" t="b">
        <v>0</v>
      </c>
      <c r="T73" t="s">
        <v>87</v>
      </c>
      <c r="U73" t="b">
        <v>0</v>
      </c>
      <c r="V73" t="s">
        <v>277</v>
      </c>
      <c r="W73" s="1">
        <v>44657.993784722225</v>
      </c>
      <c r="X73">
        <v>223</v>
      </c>
      <c r="Y73">
        <v>76</v>
      </c>
      <c r="Z73">
        <v>0</v>
      </c>
      <c r="AA73">
        <v>76</v>
      </c>
      <c r="AB73">
        <v>0</v>
      </c>
      <c r="AC73">
        <v>1</v>
      </c>
      <c r="AD73">
        <v>5</v>
      </c>
      <c r="AE73">
        <v>0</v>
      </c>
      <c r="AF73">
        <v>0</v>
      </c>
      <c r="AG73">
        <v>0</v>
      </c>
      <c r="AH73" t="s">
        <v>101</v>
      </c>
      <c r="AI73" s="1">
        <v>44658.025324074071</v>
      </c>
      <c r="AJ73">
        <v>322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297</v>
      </c>
      <c r="B74" t="s">
        <v>79</v>
      </c>
      <c r="C74" t="s">
        <v>284</v>
      </c>
      <c r="D74" t="s">
        <v>81</v>
      </c>
      <c r="E74" s="2" t="str">
        <f t="shared" si="0"/>
        <v>FX22039828</v>
      </c>
      <c r="F74" t="s">
        <v>19</v>
      </c>
      <c r="G74" t="s">
        <v>19</v>
      </c>
      <c r="H74" t="s">
        <v>82</v>
      </c>
      <c r="I74" t="s">
        <v>298</v>
      </c>
      <c r="J74">
        <v>61</v>
      </c>
      <c r="K74" t="s">
        <v>84</v>
      </c>
      <c r="L74" t="s">
        <v>85</v>
      </c>
      <c r="M74" t="s">
        <v>86</v>
      </c>
      <c r="N74">
        <v>2</v>
      </c>
      <c r="O74" s="1">
        <v>44657.988611111112</v>
      </c>
      <c r="P74" s="1">
        <v>44658.034212962964</v>
      </c>
      <c r="Q74">
        <v>2449</v>
      </c>
      <c r="R74">
        <v>1491</v>
      </c>
      <c r="S74" t="b">
        <v>0</v>
      </c>
      <c r="T74" t="s">
        <v>87</v>
      </c>
      <c r="U74" t="b">
        <v>0</v>
      </c>
      <c r="V74" t="s">
        <v>275</v>
      </c>
      <c r="W74" s="1">
        <v>44657.997534722221</v>
      </c>
      <c r="X74">
        <v>522</v>
      </c>
      <c r="Y74">
        <v>51</v>
      </c>
      <c r="Z74">
        <v>0</v>
      </c>
      <c r="AA74">
        <v>51</v>
      </c>
      <c r="AB74">
        <v>0</v>
      </c>
      <c r="AC74">
        <v>5</v>
      </c>
      <c r="AD74">
        <v>10</v>
      </c>
      <c r="AE74">
        <v>0</v>
      </c>
      <c r="AF74">
        <v>0</v>
      </c>
      <c r="AG74">
        <v>0</v>
      </c>
      <c r="AH74" t="s">
        <v>271</v>
      </c>
      <c r="AI74" s="1">
        <v>44658.034212962964</v>
      </c>
      <c r="AJ74">
        <v>969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299</v>
      </c>
      <c r="B75" t="s">
        <v>79</v>
      </c>
      <c r="C75" t="s">
        <v>284</v>
      </c>
      <c r="D75" t="s">
        <v>81</v>
      </c>
      <c r="E75" s="2" t="str">
        <f t="shared" si="0"/>
        <v>FX22039828</v>
      </c>
      <c r="F75" t="s">
        <v>19</v>
      </c>
      <c r="G75" t="s">
        <v>19</v>
      </c>
      <c r="H75" t="s">
        <v>82</v>
      </c>
      <c r="I75" t="s">
        <v>300</v>
      </c>
      <c r="J75">
        <v>61</v>
      </c>
      <c r="K75" t="s">
        <v>84</v>
      </c>
      <c r="L75" t="s">
        <v>85</v>
      </c>
      <c r="M75" t="s">
        <v>86</v>
      </c>
      <c r="N75">
        <v>2</v>
      </c>
      <c r="O75" s="1">
        <v>44657.98878472222</v>
      </c>
      <c r="P75" s="1">
        <v>44658.029583333337</v>
      </c>
      <c r="Q75">
        <v>2992</v>
      </c>
      <c r="R75">
        <v>533</v>
      </c>
      <c r="S75" t="b">
        <v>0</v>
      </c>
      <c r="T75" t="s">
        <v>87</v>
      </c>
      <c r="U75" t="b">
        <v>0</v>
      </c>
      <c r="V75" t="s">
        <v>292</v>
      </c>
      <c r="W75" s="1">
        <v>44657.99386574074</v>
      </c>
      <c r="X75">
        <v>166</v>
      </c>
      <c r="Y75">
        <v>51</v>
      </c>
      <c r="Z75">
        <v>0</v>
      </c>
      <c r="AA75">
        <v>51</v>
      </c>
      <c r="AB75">
        <v>0</v>
      </c>
      <c r="AC75">
        <v>5</v>
      </c>
      <c r="AD75">
        <v>10</v>
      </c>
      <c r="AE75">
        <v>0</v>
      </c>
      <c r="AF75">
        <v>0</v>
      </c>
      <c r="AG75">
        <v>0</v>
      </c>
      <c r="AH75" t="s">
        <v>101</v>
      </c>
      <c r="AI75" s="1">
        <v>44658.029583333337</v>
      </c>
      <c r="AJ75">
        <v>367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9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301</v>
      </c>
      <c r="B76" t="s">
        <v>79</v>
      </c>
      <c r="C76" t="s">
        <v>302</v>
      </c>
      <c r="D76" t="s">
        <v>81</v>
      </c>
      <c r="E76" s="2" t="str">
        <f>HYPERLINK("capsilon://?command=openfolder&amp;siteaddress=FAM.docvelocity-na8.net&amp;folderid=FX534AAC1A-63A1-0B99-0F8A-0E7BBF376E02","FX22039467")</f>
        <v>FX22039467</v>
      </c>
      <c r="F76" t="s">
        <v>19</v>
      </c>
      <c r="G76" t="s">
        <v>19</v>
      </c>
      <c r="H76" t="s">
        <v>82</v>
      </c>
      <c r="I76" t="s">
        <v>303</v>
      </c>
      <c r="J76">
        <v>0</v>
      </c>
      <c r="K76" t="s">
        <v>84</v>
      </c>
      <c r="L76" t="s">
        <v>85</v>
      </c>
      <c r="M76" t="s">
        <v>86</v>
      </c>
      <c r="N76">
        <v>2</v>
      </c>
      <c r="O76" s="1">
        <v>44658.432962962965</v>
      </c>
      <c r="P76" s="1">
        <v>44658.437407407408</v>
      </c>
      <c r="Q76">
        <v>29</v>
      </c>
      <c r="R76">
        <v>355</v>
      </c>
      <c r="S76" t="b">
        <v>0</v>
      </c>
      <c r="T76" t="s">
        <v>87</v>
      </c>
      <c r="U76" t="b">
        <v>0</v>
      </c>
      <c r="V76" t="s">
        <v>152</v>
      </c>
      <c r="W76" s="1">
        <v>44658.435694444444</v>
      </c>
      <c r="X76">
        <v>228</v>
      </c>
      <c r="Y76">
        <v>52</v>
      </c>
      <c r="Z76">
        <v>0</v>
      </c>
      <c r="AA76">
        <v>52</v>
      </c>
      <c r="AB76">
        <v>0</v>
      </c>
      <c r="AC76">
        <v>28</v>
      </c>
      <c r="AD76">
        <v>-52</v>
      </c>
      <c r="AE76">
        <v>0</v>
      </c>
      <c r="AF76">
        <v>0</v>
      </c>
      <c r="AG76">
        <v>0</v>
      </c>
      <c r="AH76" t="s">
        <v>154</v>
      </c>
      <c r="AI76" s="1">
        <v>44658.437407407408</v>
      </c>
      <c r="AJ76">
        <v>127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-53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304</v>
      </c>
      <c r="B77" t="s">
        <v>79</v>
      </c>
      <c r="C77" t="s">
        <v>305</v>
      </c>
      <c r="D77" t="s">
        <v>81</v>
      </c>
      <c r="E77" s="2" t="str">
        <f>HYPERLINK("capsilon://?command=openfolder&amp;siteaddress=FAM.docvelocity-na8.net&amp;folderid=FX4F77BDD5-8143-04DA-01AA-AD594A1970B9","FX220310825")</f>
        <v>FX220310825</v>
      </c>
      <c r="F77" t="s">
        <v>19</v>
      </c>
      <c r="G77" t="s">
        <v>19</v>
      </c>
      <c r="H77" t="s">
        <v>82</v>
      </c>
      <c r="I77" t="s">
        <v>306</v>
      </c>
      <c r="J77">
        <v>0</v>
      </c>
      <c r="K77" t="s">
        <v>84</v>
      </c>
      <c r="L77" t="s">
        <v>85</v>
      </c>
      <c r="M77" t="s">
        <v>86</v>
      </c>
      <c r="N77">
        <v>2</v>
      </c>
      <c r="O77" s="1">
        <v>44658.464212962965</v>
      </c>
      <c r="P77" s="1">
        <v>44658.467141203706</v>
      </c>
      <c r="Q77">
        <v>40</v>
      </c>
      <c r="R77">
        <v>213</v>
      </c>
      <c r="S77" t="b">
        <v>0</v>
      </c>
      <c r="T77" t="s">
        <v>87</v>
      </c>
      <c r="U77" t="b">
        <v>0</v>
      </c>
      <c r="V77" t="s">
        <v>152</v>
      </c>
      <c r="W77" s="1">
        <v>44658.465694444443</v>
      </c>
      <c r="X77">
        <v>109</v>
      </c>
      <c r="Y77">
        <v>9</v>
      </c>
      <c r="Z77">
        <v>0</v>
      </c>
      <c r="AA77">
        <v>9</v>
      </c>
      <c r="AB77">
        <v>0</v>
      </c>
      <c r="AC77">
        <v>3</v>
      </c>
      <c r="AD77">
        <v>-9</v>
      </c>
      <c r="AE77">
        <v>0</v>
      </c>
      <c r="AF77">
        <v>0</v>
      </c>
      <c r="AG77">
        <v>0</v>
      </c>
      <c r="AH77" t="s">
        <v>163</v>
      </c>
      <c r="AI77" s="1">
        <v>44658.467141203706</v>
      </c>
      <c r="AJ77">
        <v>104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-9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307</v>
      </c>
      <c r="B78" t="s">
        <v>79</v>
      </c>
      <c r="C78" t="s">
        <v>216</v>
      </c>
      <c r="D78" t="s">
        <v>81</v>
      </c>
      <c r="E78" s="2" t="str">
        <f>HYPERLINK("capsilon://?command=openfolder&amp;siteaddress=FAM.docvelocity-na8.net&amp;folderid=FXB3B406C9-76A6-D47F-4BAB-37AA13AD7477","FX220313707")</f>
        <v>FX220313707</v>
      </c>
      <c r="F78" t="s">
        <v>19</v>
      </c>
      <c r="G78" t="s">
        <v>19</v>
      </c>
      <c r="H78" t="s">
        <v>82</v>
      </c>
      <c r="I78" t="s">
        <v>308</v>
      </c>
      <c r="J78">
        <v>0</v>
      </c>
      <c r="K78" t="s">
        <v>84</v>
      </c>
      <c r="L78" t="s">
        <v>85</v>
      </c>
      <c r="M78" t="s">
        <v>86</v>
      </c>
      <c r="N78">
        <v>2</v>
      </c>
      <c r="O78" s="1">
        <v>44658.468275462961</v>
      </c>
      <c r="P78" s="1">
        <v>44658.50403935185</v>
      </c>
      <c r="Q78">
        <v>1720</v>
      </c>
      <c r="R78">
        <v>1370</v>
      </c>
      <c r="S78" t="b">
        <v>0</v>
      </c>
      <c r="T78" t="s">
        <v>87</v>
      </c>
      <c r="U78" t="b">
        <v>0</v>
      </c>
      <c r="V78" t="s">
        <v>126</v>
      </c>
      <c r="W78" s="1">
        <v>44658.483773148146</v>
      </c>
      <c r="X78">
        <v>749</v>
      </c>
      <c r="Y78">
        <v>52</v>
      </c>
      <c r="Z78">
        <v>0</v>
      </c>
      <c r="AA78">
        <v>52</v>
      </c>
      <c r="AB78">
        <v>0</v>
      </c>
      <c r="AC78">
        <v>22</v>
      </c>
      <c r="AD78">
        <v>-52</v>
      </c>
      <c r="AE78">
        <v>0</v>
      </c>
      <c r="AF78">
        <v>0</v>
      </c>
      <c r="AG78">
        <v>0</v>
      </c>
      <c r="AH78" t="s">
        <v>184</v>
      </c>
      <c r="AI78" s="1">
        <v>44658.50403935185</v>
      </c>
      <c r="AJ78">
        <v>612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-53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309</v>
      </c>
      <c r="B79" t="s">
        <v>79</v>
      </c>
      <c r="C79" t="s">
        <v>216</v>
      </c>
      <c r="D79" t="s">
        <v>81</v>
      </c>
      <c r="E79" s="2" t="str">
        <f>HYPERLINK("capsilon://?command=openfolder&amp;siteaddress=FAM.docvelocity-na8.net&amp;folderid=FXB3B406C9-76A6-D47F-4BAB-37AA13AD7477","FX220313707")</f>
        <v>FX220313707</v>
      </c>
      <c r="F79" t="s">
        <v>19</v>
      </c>
      <c r="G79" t="s">
        <v>19</v>
      </c>
      <c r="H79" t="s">
        <v>82</v>
      </c>
      <c r="I79" t="s">
        <v>310</v>
      </c>
      <c r="J79">
        <v>28</v>
      </c>
      <c r="K79" t="s">
        <v>84</v>
      </c>
      <c r="L79" t="s">
        <v>85</v>
      </c>
      <c r="M79" t="s">
        <v>86</v>
      </c>
      <c r="N79">
        <v>2</v>
      </c>
      <c r="O79" s="1">
        <v>44658.468391203707</v>
      </c>
      <c r="P79" s="1">
        <v>44658.502453703702</v>
      </c>
      <c r="Q79">
        <v>2729</v>
      </c>
      <c r="R79">
        <v>214</v>
      </c>
      <c r="S79" t="b">
        <v>0</v>
      </c>
      <c r="T79" t="s">
        <v>87</v>
      </c>
      <c r="U79" t="b">
        <v>0</v>
      </c>
      <c r="V79" t="s">
        <v>188</v>
      </c>
      <c r="W79" s="1">
        <v>44658.473796296297</v>
      </c>
      <c r="X79">
        <v>118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89</v>
      </c>
      <c r="AI79" s="1">
        <v>44658.502453703702</v>
      </c>
      <c r="AJ79">
        <v>92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311</v>
      </c>
      <c r="B80" t="s">
        <v>79</v>
      </c>
      <c r="C80" t="s">
        <v>312</v>
      </c>
      <c r="D80" t="s">
        <v>81</v>
      </c>
      <c r="E80" s="2" t="str">
        <f>HYPERLINK("capsilon://?command=openfolder&amp;siteaddress=FAM.docvelocity-na8.net&amp;folderid=FX047A5A32-1796-4B83-098B-727A853719DA","FX220314115")</f>
        <v>FX220314115</v>
      </c>
      <c r="F80" t="s">
        <v>19</v>
      </c>
      <c r="G80" t="s">
        <v>19</v>
      </c>
      <c r="H80" t="s">
        <v>82</v>
      </c>
      <c r="I80" t="s">
        <v>313</v>
      </c>
      <c r="J80">
        <v>0</v>
      </c>
      <c r="K80" t="s">
        <v>84</v>
      </c>
      <c r="L80" t="s">
        <v>85</v>
      </c>
      <c r="M80" t="s">
        <v>86</v>
      </c>
      <c r="N80">
        <v>2</v>
      </c>
      <c r="O80" s="1">
        <v>44658.482442129629</v>
      </c>
      <c r="P80" s="1">
        <v>44658.50372685185</v>
      </c>
      <c r="Q80">
        <v>1581</v>
      </c>
      <c r="R80">
        <v>258</v>
      </c>
      <c r="S80" t="b">
        <v>0</v>
      </c>
      <c r="T80" t="s">
        <v>87</v>
      </c>
      <c r="U80" t="b">
        <v>0</v>
      </c>
      <c r="V80" t="s">
        <v>126</v>
      </c>
      <c r="W80" s="1">
        <v>44658.485509259262</v>
      </c>
      <c r="X80">
        <v>149</v>
      </c>
      <c r="Y80">
        <v>9</v>
      </c>
      <c r="Z80">
        <v>0</v>
      </c>
      <c r="AA80">
        <v>9</v>
      </c>
      <c r="AB80">
        <v>0</v>
      </c>
      <c r="AC80">
        <v>0</v>
      </c>
      <c r="AD80">
        <v>-9</v>
      </c>
      <c r="AE80">
        <v>0</v>
      </c>
      <c r="AF80">
        <v>0</v>
      </c>
      <c r="AG80">
        <v>0</v>
      </c>
      <c r="AH80" t="s">
        <v>89</v>
      </c>
      <c r="AI80" s="1">
        <v>44658.50372685185</v>
      </c>
      <c r="AJ80">
        <v>109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-9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314</v>
      </c>
      <c r="B81" t="s">
        <v>79</v>
      </c>
      <c r="C81" t="s">
        <v>315</v>
      </c>
      <c r="D81" t="s">
        <v>81</v>
      </c>
      <c r="E81" s="2" t="str">
        <f>HYPERLINK("capsilon://?command=openfolder&amp;siteaddress=FAM.docvelocity-na8.net&amp;folderid=FXAD757029-1760-209E-778A-D0C3F3887673","FX220310601")</f>
        <v>FX220310601</v>
      </c>
      <c r="F81" t="s">
        <v>19</v>
      </c>
      <c r="G81" t="s">
        <v>19</v>
      </c>
      <c r="H81" t="s">
        <v>82</v>
      </c>
      <c r="I81" t="s">
        <v>316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44658.485590277778</v>
      </c>
      <c r="P81" s="1">
        <v>44658.50677083333</v>
      </c>
      <c r="Q81">
        <v>272</v>
      </c>
      <c r="R81">
        <v>1558</v>
      </c>
      <c r="S81" t="b">
        <v>0</v>
      </c>
      <c r="T81" t="s">
        <v>87</v>
      </c>
      <c r="U81" t="b">
        <v>0</v>
      </c>
      <c r="V81" t="s">
        <v>126</v>
      </c>
      <c r="W81" s="1">
        <v>44658.500636574077</v>
      </c>
      <c r="X81">
        <v>1296</v>
      </c>
      <c r="Y81">
        <v>52</v>
      </c>
      <c r="Z81">
        <v>0</v>
      </c>
      <c r="AA81">
        <v>52</v>
      </c>
      <c r="AB81">
        <v>0</v>
      </c>
      <c r="AC81">
        <v>31</v>
      </c>
      <c r="AD81">
        <v>-52</v>
      </c>
      <c r="AE81">
        <v>0</v>
      </c>
      <c r="AF81">
        <v>0</v>
      </c>
      <c r="AG81">
        <v>0</v>
      </c>
      <c r="AH81" t="s">
        <v>89</v>
      </c>
      <c r="AI81" s="1">
        <v>44658.50677083333</v>
      </c>
      <c r="AJ81">
        <v>262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-54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317</v>
      </c>
      <c r="B82" t="s">
        <v>79</v>
      </c>
      <c r="C82" t="s">
        <v>318</v>
      </c>
      <c r="D82" t="s">
        <v>81</v>
      </c>
      <c r="E82" s="2" t="str">
        <f>HYPERLINK("capsilon://?command=openfolder&amp;siteaddress=FAM.docvelocity-na8.net&amp;folderid=FX45A0078A-FD2A-EE63-0E8F-19B23264DD81","FX2202230")</f>
        <v>FX2202230</v>
      </c>
      <c r="F82" t="s">
        <v>19</v>
      </c>
      <c r="G82" t="s">
        <v>19</v>
      </c>
      <c r="H82" t="s">
        <v>82</v>
      </c>
      <c r="I82" t="s">
        <v>319</v>
      </c>
      <c r="J82">
        <v>50</v>
      </c>
      <c r="K82" t="s">
        <v>84</v>
      </c>
      <c r="L82" t="s">
        <v>85</v>
      </c>
      <c r="M82" t="s">
        <v>86</v>
      </c>
      <c r="N82">
        <v>2</v>
      </c>
      <c r="O82" s="1">
        <v>44652.544386574074</v>
      </c>
      <c r="P82" s="1">
        <v>44652.597488425927</v>
      </c>
      <c r="Q82">
        <v>4303</v>
      </c>
      <c r="R82">
        <v>285</v>
      </c>
      <c r="S82" t="b">
        <v>0</v>
      </c>
      <c r="T82" t="s">
        <v>87</v>
      </c>
      <c r="U82" t="b">
        <v>0</v>
      </c>
      <c r="V82" t="s">
        <v>92</v>
      </c>
      <c r="W82" s="1">
        <v>44652.546678240738</v>
      </c>
      <c r="X82">
        <v>195</v>
      </c>
      <c r="Y82">
        <v>45</v>
      </c>
      <c r="Z82">
        <v>0</v>
      </c>
      <c r="AA82">
        <v>45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0</v>
      </c>
      <c r="AH82" t="s">
        <v>89</v>
      </c>
      <c r="AI82" s="1">
        <v>44652.597488425927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320</v>
      </c>
      <c r="B83" t="s">
        <v>79</v>
      </c>
      <c r="C83" t="s">
        <v>321</v>
      </c>
      <c r="D83" t="s">
        <v>81</v>
      </c>
      <c r="E83" s="2" t="str">
        <f>HYPERLINK("capsilon://?command=openfolder&amp;siteaddress=FAM.docvelocity-na8.net&amp;folderid=FX01E3FED6-8399-0356-D5AC-2CEF5B6C1B3A","FX22022025")</f>
        <v>FX22022025</v>
      </c>
      <c r="F83" t="s">
        <v>19</v>
      </c>
      <c r="G83" t="s">
        <v>19</v>
      </c>
      <c r="H83" t="s">
        <v>82</v>
      </c>
      <c r="I83" t="s">
        <v>322</v>
      </c>
      <c r="J83">
        <v>108</v>
      </c>
      <c r="K83" t="s">
        <v>84</v>
      </c>
      <c r="L83" t="s">
        <v>85</v>
      </c>
      <c r="M83" t="s">
        <v>86</v>
      </c>
      <c r="N83">
        <v>2</v>
      </c>
      <c r="O83" s="1">
        <v>44658.509456018517</v>
      </c>
      <c r="P83" s="1">
        <v>44658.530798611115</v>
      </c>
      <c r="Q83">
        <v>45</v>
      </c>
      <c r="R83">
        <v>1799</v>
      </c>
      <c r="S83" t="b">
        <v>0</v>
      </c>
      <c r="T83" t="s">
        <v>87</v>
      </c>
      <c r="U83" t="b">
        <v>0</v>
      </c>
      <c r="V83" t="s">
        <v>253</v>
      </c>
      <c r="W83" s="1">
        <v>44658.523425925923</v>
      </c>
      <c r="X83">
        <v>1190</v>
      </c>
      <c r="Y83">
        <v>77</v>
      </c>
      <c r="Z83">
        <v>0</v>
      </c>
      <c r="AA83">
        <v>77</v>
      </c>
      <c r="AB83">
        <v>0</v>
      </c>
      <c r="AC83">
        <v>4</v>
      </c>
      <c r="AD83">
        <v>31</v>
      </c>
      <c r="AE83">
        <v>0</v>
      </c>
      <c r="AF83">
        <v>0</v>
      </c>
      <c r="AG83">
        <v>0</v>
      </c>
      <c r="AH83" t="s">
        <v>120</v>
      </c>
      <c r="AI83" s="1">
        <v>44658.530798611115</v>
      </c>
      <c r="AJ83">
        <v>609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30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323</v>
      </c>
      <c r="B84" t="s">
        <v>79</v>
      </c>
      <c r="C84" t="s">
        <v>318</v>
      </c>
      <c r="D84" t="s">
        <v>81</v>
      </c>
      <c r="E84" s="2" t="str">
        <f>HYPERLINK("capsilon://?command=openfolder&amp;siteaddress=FAM.docvelocity-na8.net&amp;folderid=FX45A0078A-FD2A-EE63-0E8F-19B23264DD81","FX2202230")</f>
        <v>FX2202230</v>
      </c>
      <c r="F84" t="s">
        <v>19</v>
      </c>
      <c r="G84" t="s">
        <v>19</v>
      </c>
      <c r="H84" t="s">
        <v>82</v>
      </c>
      <c r="I84" t="s">
        <v>324</v>
      </c>
      <c r="J84">
        <v>50</v>
      </c>
      <c r="K84" t="s">
        <v>84</v>
      </c>
      <c r="L84" t="s">
        <v>85</v>
      </c>
      <c r="M84" t="s">
        <v>86</v>
      </c>
      <c r="N84">
        <v>2</v>
      </c>
      <c r="O84" s="1">
        <v>44652.544537037036</v>
      </c>
      <c r="P84" s="1">
        <v>44652.598240740743</v>
      </c>
      <c r="Q84">
        <v>4399</v>
      </c>
      <c r="R84">
        <v>241</v>
      </c>
      <c r="S84" t="b">
        <v>0</v>
      </c>
      <c r="T84" t="s">
        <v>87</v>
      </c>
      <c r="U84" t="b">
        <v>0</v>
      </c>
      <c r="V84" t="s">
        <v>92</v>
      </c>
      <c r="W84" s="1">
        <v>44652.548333333332</v>
      </c>
      <c r="X84">
        <v>142</v>
      </c>
      <c r="Y84">
        <v>45</v>
      </c>
      <c r="Z84">
        <v>0</v>
      </c>
      <c r="AA84">
        <v>45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89</v>
      </c>
      <c r="AI84" s="1">
        <v>44652.598240740743</v>
      </c>
      <c r="AJ84">
        <v>64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325</v>
      </c>
      <c r="B85" t="s">
        <v>79</v>
      </c>
      <c r="C85" t="s">
        <v>326</v>
      </c>
      <c r="D85" t="s">
        <v>81</v>
      </c>
      <c r="E85" s="2" t="str">
        <f>HYPERLINK("capsilon://?command=openfolder&amp;siteaddress=FAM.docvelocity-na8.net&amp;folderid=FX18108626-C09D-F6DD-EC7B-D211CB173617","FX21128244")</f>
        <v>FX21128244</v>
      </c>
      <c r="F85" t="s">
        <v>19</v>
      </c>
      <c r="G85" t="s">
        <v>19</v>
      </c>
      <c r="H85" t="s">
        <v>82</v>
      </c>
      <c r="I85" t="s">
        <v>327</v>
      </c>
      <c r="J85">
        <v>49</v>
      </c>
      <c r="K85" t="s">
        <v>84</v>
      </c>
      <c r="L85" t="s">
        <v>85</v>
      </c>
      <c r="M85" t="s">
        <v>86</v>
      </c>
      <c r="N85">
        <v>2</v>
      </c>
      <c r="O85" s="1">
        <v>44658.523935185185</v>
      </c>
      <c r="P85" s="1">
        <v>44658.534050925926</v>
      </c>
      <c r="Q85">
        <v>30</v>
      </c>
      <c r="R85">
        <v>844</v>
      </c>
      <c r="S85" t="b">
        <v>0</v>
      </c>
      <c r="T85" t="s">
        <v>87</v>
      </c>
      <c r="U85" t="b">
        <v>0</v>
      </c>
      <c r="V85" t="s">
        <v>126</v>
      </c>
      <c r="W85" s="1">
        <v>44658.53056712963</v>
      </c>
      <c r="X85">
        <v>564</v>
      </c>
      <c r="Y85">
        <v>44</v>
      </c>
      <c r="Z85">
        <v>0</v>
      </c>
      <c r="AA85">
        <v>44</v>
      </c>
      <c r="AB85">
        <v>0</v>
      </c>
      <c r="AC85">
        <v>4</v>
      </c>
      <c r="AD85">
        <v>5</v>
      </c>
      <c r="AE85">
        <v>0</v>
      </c>
      <c r="AF85">
        <v>0</v>
      </c>
      <c r="AG85">
        <v>0</v>
      </c>
      <c r="AH85" t="s">
        <v>120</v>
      </c>
      <c r="AI85" s="1">
        <v>44658.534050925926</v>
      </c>
      <c r="AJ85">
        <v>280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4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328</v>
      </c>
      <c r="B86" t="s">
        <v>79</v>
      </c>
      <c r="C86" t="s">
        <v>326</v>
      </c>
      <c r="D86" t="s">
        <v>81</v>
      </c>
      <c r="E86" s="2" t="str">
        <f>HYPERLINK("capsilon://?command=openfolder&amp;siteaddress=FAM.docvelocity-na8.net&amp;folderid=FX18108626-C09D-F6DD-EC7B-D211CB173617","FX21128244")</f>
        <v>FX21128244</v>
      </c>
      <c r="F86" t="s">
        <v>19</v>
      </c>
      <c r="G86" t="s">
        <v>19</v>
      </c>
      <c r="H86" t="s">
        <v>82</v>
      </c>
      <c r="I86" t="s">
        <v>329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44658.524155092593</v>
      </c>
      <c r="P86" s="1">
        <v>44658.554432870369</v>
      </c>
      <c r="Q86">
        <v>2053</v>
      </c>
      <c r="R86">
        <v>563</v>
      </c>
      <c r="S86" t="b">
        <v>0</v>
      </c>
      <c r="T86" t="s">
        <v>87</v>
      </c>
      <c r="U86" t="b">
        <v>0</v>
      </c>
      <c r="V86" t="s">
        <v>132</v>
      </c>
      <c r="W86" s="1">
        <v>44658.542245370372</v>
      </c>
      <c r="X86">
        <v>79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330</v>
      </c>
      <c r="AI86" s="1">
        <v>44658.554432870369</v>
      </c>
      <c r="AJ86">
        <v>359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52</v>
      </c>
      <c r="AR86">
        <v>0</v>
      </c>
      <c r="AS86">
        <v>1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331</v>
      </c>
      <c r="B87" t="s">
        <v>79</v>
      </c>
      <c r="C87" t="s">
        <v>326</v>
      </c>
      <c r="D87" t="s">
        <v>81</v>
      </c>
      <c r="E87" s="2" t="str">
        <f>HYPERLINK("capsilon://?command=openfolder&amp;siteaddress=FAM.docvelocity-na8.net&amp;folderid=FX18108626-C09D-F6DD-EC7B-D211CB173617","FX21128244")</f>
        <v>FX21128244</v>
      </c>
      <c r="F87" t="s">
        <v>19</v>
      </c>
      <c r="G87" t="s">
        <v>19</v>
      </c>
      <c r="H87" t="s">
        <v>82</v>
      </c>
      <c r="I87" t="s">
        <v>332</v>
      </c>
      <c r="J87">
        <v>49</v>
      </c>
      <c r="K87" t="s">
        <v>84</v>
      </c>
      <c r="L87" t="s">
        <v>85</v>
      </c>
      <c r="M87" t="s">
        <v>86</v>
      </c>
      <c r="N87">
        <v>2</v>
      </c>
      <c r="O87" s="1">
        <v>44658.524155092593</v>
      </c>
      <c r="P87" s="1">
        <v>44658.536180555559</v>
      </c>
      <c r="Q87">
        <v>345</v>
      </c>
      <c r="R87">
        <v>694</v>
      </c>
      <c r="S87" t="b">
        <v>0</v>
      </c>
      <c r="T87" t="s">
        <v>87</v>
      </c>
      <c r="U87" t="b">
        <v>0</v>
      </c>
      <c r="V87" t="s">
        <v>253</v>
      </c>
      <c r="W87" s="1">
        <v>44658.530949074076</v>
      </c>
      <c r="X87">
        <v>511</v>
      </c>
      <c r="Y87">
        <v>44</v>
      </c>
      <c r="Z87">
        <v>0</v>
      </c>
      <c r="AA87">
        <v>44</v>
      </c>
      <c r="AB87">
        <v>0</v>
      </c>
      <c r="AC87">
        <v>3</v>
      </c>
      <c r="AD87">
        <v>5</v>
      </c>
      <c r="AE87">
        <v>0</v>
      </c>
      <c r="AF87">
        <v>0</v>
      </c>
      <c r="AG87">
        <v>0</v>
      </c>
      <c r="AH87" t="s">
        <v>120</v>
      </c>
      <c r="AI87" s="1">
        <v>44658.536180555559</v>
      </c>
      <c r="AJ87">
        <v>183</v>
      </c>
      <c r="AK87">
        <v>3</v>
      </c>
      <c r="AL87">
        <v>0</v>
      </c>
      <c r="AM87">
        <v>3</v>
      </c>
      <c r="AN87">
        <v>0</v>
      </c>
      <c r="AO87">
        <v>3</v>
      </c>
      <c r="AP87">
        <v>2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333</v>
      </c>
      <c r="B88" t="s">
        <v>79</v>
      </c>
      <c r="C88" t="s">
        <v>326</v>
      </c>
      <c r="D88" t="s">
        <v>81</v>
      </c>
      <c r="E88" s="2" t="str">
        <f>HYPERLINK("capsilon://?command=openfolder&amp;siteaddress=FAM.docvelocity-na8.net&amp;folderid=FX18108626-C09D-F6DD-EC7B-D211CB173617","FX21128244")</f>
        <v>FX21128244</v>
      </c>
      <c r="F88" t="s">
        <v>19</v>
      </c>
      <c r="G88" t="s">
        <v>19</v>
      </c>
      <c r="H88" t="s">
        <v>82</v>
      </c>
      <c r="I88" t="s">
        <v>334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44658.524571759262</v>
      </c>
      <c r="P88" s="1">
        <v>44658.604432870372</v>
      </c>
      <c r="Q88">
        <v>4627</v>
      </c>
      <c r="R88">
        <v>2273</v>
      </c>
      <c r="S88" t="b">
        <v>0</v>
      </c>
      <c r="T88" t="s">
        <v>87</v>
      </c>
      <c r="U88" t="b">
        <v>0</v>
      </c>
      <c r="V88" t="s">
        <v>96</v>
      </c>
      <c r="W88" s="1">
        <v>44658.569884259261</v>
      </c>
      <c r="X88">
        <v>1335</v>
      </c>
      <c r="Y88">
        <v>52</v>
      </c>
      <c r="Z88">
        <v>0</v>
      </c>
      <c r="AA88">
        <v>52</v>
      </c>
      <c r="AB88">
        <v>0</v>
      </c>
      <c r="AC88">
        <v>37</v>
      </c>
      <c r="AD88">
        <v>-52</v>
      </c>
      <c r="AE88">
        <v>0</v>
      </c>
      <c r="AF88">
        <v>0</v>
      </c>
      <c r="AG88">
        <v>0</v>
      </c>
      <c r="AH88" t="s">
        <v>184</v>
      </c>
      <c r="AI88" s="1">
        <v>44658.604432870372</v>
      </c>
      <c r="AJ88">
        <v>799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-54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335</v>
      </c>
      <c r="B89" t="s">
        <v>79</v>
      </c>
      <c r="C89" t="s">
        <v>336</v>
      </c>
      <c r="D89" t="s">
        <v>81</v>
      </c>
      <c r="E89" s="2" t="str">
        <f>HYPERLINK("capsilon://?command=openfolder&amp;siteaddress=FAM.docvelocity-na8.net&amp;folderid=FX87BECB18-A9CB-34BE-780A-DB51F0F3BC64","FX220313745")</f>
        <v>FX220313745</v>
      </c>
      <c r="F89" t="s">
        <v>19</v>
      </c>
      <c r="G89" t="s">
        <v>19</v>
      </c>
      <c r="H89" t="s">
        <v>82</v>
      </c>
      <c r="I89" t="s">
        <v>337</v>
      </c>
      <c r="J89">
        <v>41</v>
      </c>
      <c r="K89" t="s">
        <v>84</v>
      </c>
      <c r="L89" t="s">
        <v>85</v>
      </c>
      <c r="M89" t="s">
        <v>86</v>
      </c>
      <c r="N89">
        <v>2</v>
      </c>
      <c r="O89" s="1">
        <v>44658.528912037036</v>
      </c>
      <c r="P89" s="1">
        <v>44658.558819444443</v>
      </c>
      <c r="Q89">
        <v>2086</v>
      </c>
      <c r="R89">
        <v>498</v>
      </c>
      <c r="S89" t="b">
        <v>0</v>
      </c>
      <c r="T89" t="s">
        <v>87</v>
      </c>
      <c r="U89" t="b">
        <v>0</v>
      </c>
      <c r="V89" t="s">
        <v>132</v>
      </c>
      <c r="W89" s="1">
        <v>44658.543680555558</v>
      </c>
      <c r="X89">
        <v>123</v>
      </c>
      <c r="Y89">
        <v>36</v>
      </c>
      <c r="Z89">
        <v>0</v>
      </c>
      <c r="AA89">
        <v>36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330</v>
      </c>
      <c r="AI89" s="1">
        <v>44658.558819444443</v>
      </c>
      <c r="AJ89">
        <v>322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338</v>
      </c>
      <c r="B90" t="s">
        <v>79</v>
      </c>
      <c r="C90" t="s">
        <v>339</v>
      </c>
      <c r="D90" t="s">
        <v>81</v>
      </c>
      <c r="E90" s="2" t="str">
        <f>HYPERLINK("capsilon://?command=openfolder&amp;siteaddress=FAM.docvelocity-na8.net&amp;folderid=FX544E463B-A380-A0C9-DA14-C90CD5363D72","FX22031880")</f>
        <v>FX22031880</v>
      </c>
      <c r="F90" t="s">
        <v>19</v>
      </c>
      <c r="G90" t="s">
        <v>19</v>
      </c>
      <c r="H90" t="s">
        <v>82</v>
      </c>
      <c r="I90" t="s">
        <v>340</v>
      </c>
      <c r="J90">
        <v>0</v>
      </c>
      <c r="K90" t="s">
        <v>84</v>
      </c>
      <c r="L90" t="s">
        <v>85</v>
      </c>
      <c r="M90" t="s">
        <v>86</v>
      </c>
      <c r="N90">
        <v>2</v>
      </c>
      <c r="O90" s="1">
        <v>44658.532337962963</v>
      </c>
      <c r="P90" s="1">
        <v>44658.608993055554</v>
      </c>
      <c r="Q90">
        <v>5264</v>
      </c>
      <c r="R90">
        <v>1359</v>
      </c>
      <c r="S90" t="b">
        <v>0</v>
      </c>
      <c r="T90" t="s">
        <v>87</v>
      </c>
      <c r="U90" t="b">
        <v>0</v>
      </c>
      <c r="V90" t="s">
        <v>119</v>
      </c>
      <c r="W90" s="1">
        <v>44658.57130787037</v>
      </c>
      <c r="X90">
        <v>958</v>
      </c>
      <c r="Y90">
        <v>52</v>
      </c>
      <c r="Z90">
        <v>0</v>
      </c>
      <c r="AA90">
        <v>52</v>
      </c>
      <c r="AB90">
        <v>0</v>
      </c>
      <c r="AC90">
        <v>44</v>
      </c>
      <c r="AD90">
        <v>-52</v>
      </c>
      <c r="AE90">
        <v>0</v>
      </c>
      <c r="AF90">
        <v>0</v>
      </c>
      <c r="AG90">
        <v>0</v>
      </c>
      <c r="AH90" t="s">
        <v>184</v>
      </c>
      <c r="AI90" s="1">
        <v>44658.608993055554</v>
      </c>
      <c r="AJ90">
        <v>393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-55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341</v>
      </c>
      <c r="B91" t="s">
        <v>79</v>
      </c>
      <c r="C91" t="s">
        <v>339</v>
      </c>
      <c r="D91" t="s">
        <v>81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82</v>
      </c>
      <c r="I91" t="s">
        <v>342</v>
      </c>
      <c r="J91">
        <v>0</v>
      </c>
      <c r="K91" t="s">
        <v>84</v>
      </c>
      <c r="L91" t="s">
        <v>85</v>
      </c>
      <c r="M91" t="s">
        <v>86</v>
      </c>
      <c r="N91">
        <v>2</v>
      </c>
      <c r="O91" s="1">
        <v>44658.532731481479</v>
      </c>
      <c r="P91" s="1">
        <v>44658.562708333331</v>
      </c>
      <c r="Q91">
        <v>2449</v>
      </c>
      <c r="R91">
        <v>141</v>
      </c>
      <c r="S91" t="b">
        <v>0</v>
      </c>
      <c r="T91" t="s">
        <v>87</v>
      </c>
      <c r="U91" t="b">
        <v>0</v>
      </c>
      <c r="V91" t="s">
        <v>115</v>
      </c>
      <c r="W91" s="1">
        <v>44658.562013888892</v>
      </c>
      <c r="X91">
        <v>46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330</v>
      </c>
      <c r="AI91" s="1">
        <v>44658.562708333331</v>
      </c>
      <c r="AJ91">
        <v>52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343</v>
      </c>
      <c r="B92" t="s">
        <v>79</v>
      </c>
      <c r="C92" t="s">
        <v>339</v>
      </c>
      <c r="D92" t="s">
        <v>81</v>
      </c>
      <c r="E92" s="2" t="str">
        <f>HYPERLINK("capsilon://?command=openfolder&amp;siteaddress=FAM.docvelocity-na8.net&amp;folderid=FX544E463B-A380-A0C9-DA14-C90CD5363D72","FX22031880")</f>
        <v>FX22031880</v>
      </c>
      <c r="F92" t="s">
        <v>19</v>
      </c>
      <c r="G92" t="s">
        <v>19</v>
      </c>
      <c r="H92" t="s">
        <v>82</v>
      </c>
      <c r="I92" t="s">
        <v>344</v>
      </c>
      <c r="J92">
        <v>0</v>
      </c>
      <c r="K92" t="s">
        <v>84</v>
      </c>
      <c r="L92" t="s">
        <v>85</v>
      </c>
      <c r="M92" t="s">
        <v>86</v>
      </c>
      <c r="N92">
        <v>2</v>
      </c>
      <c r="O92" s="1">
        <v>44658.533171296294</v>
      </c>
      <c r="P92" s="1">
        <v>44658.562094907407</v>
      </c>
      <c r="Q92">
        <v>2405</v>
      </c>
      <c r="R92">
        <v>94</v>
      </c>
      <c r="S92" t="b">
        <v>0</v>
      </c>
      <c r="T92" t="s">
        <v>87</v>
      </c>
      <c r="U92" t="b">
        <v>0</v>
      </c>
      <c r="V92" t="s">
        <v>115</v>
      </c>
      <c r="W92" s="1">
        <v>44658.561469907407</v>
      </c>
      <c r="X92">
        <v>62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330</v>
      </c>
      <c r="AI92" s="1">
        <v>44658.562094907407</v>
      </c>
      <c r="AJ92">
        <v>27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345</v>
      </c>
      <c r="B93" t="s">
        <v>79</v>
      </c>
      <c r="C93" t="s">
        <v>346</v>
      </c>
      <c r="D93" t="s">
        <v>81</v>
      </c>
      <c r="E93" s="2" t="str">
        <f>HYPERLINK("capsilon://?command=openfolder&amp;siteaddress=FAM.docvelocity-na8.net&amp;folderid=FX7114935F-9E27-B77F-78F6-13238C1D447F","FX220311951")</f>
        <v>FX220311951</v>
      </c>
      <c r="F93" t="s">
        <v>19</v>
      </c>
      <c r="G93" t="s">
        <v>19</v>
      </c>
      <c r="H93" t="s">
        <v>82</v>
      </c>
      <c r="I93" t="s">
        <v>347</v>
      </c>
      <c r="J93">
        <v>0</v>
      </c>
      <c r="K93" t="s">
        <v>84</v>
      </c>
      <c r="L93" t="s">
        <v>85</v>
      </c>
      <c r="M93" t="s">
        <v>86</v>
      </c>
      <c r="N93">
        <v>2</v>
      </c>
      <c r="O93" s="1">
        <v>44658.540173611109</v>
      </c>
      <c r="P93" s="1">
        <v>44658.56177083333</v>
      </c>
      <c r="Q93">
        <v>1509</v>
      </c>
      <c r="R93">
        <v>357</v>
      </c>
      <c r="S93" t="b">
        <v>0</v>
      </c>
      <c r="T93" t="s">
        <v>87</v>
      </c>
      <c r="U93" t="b">
        <v>0</v>
      </c>
      <c r="V93" t="s">
        <v>188</v>
      </c>
      <c r="W93" s="1">
        <v>44658.544652777775</v>
      </c>
      <c r="X93">
        <v>102</v>
      </c>
      <c r="Y93">
        <v>9</v>
      </c>
      <c r="Z93">
        <v>0</v>
      </c>
      <c r="AA93">
        <v>9</v>
      </c>
      <c r="AB93">
        <v>0</v>
      </c>
      <c r="AC93">
        <v>2</v>
      </c>
      <c r="AD93">
        <v>-9</v>
      </c>
      <c r="AE93">
        <v>0</v>
      </c>
      <c r="AF93">
        <v>0</v>
      </c>
      <c r="AG93">
        <v>0</v>
      </c>
      <c r="AH93" t="s">
        <v>330</v>
      </c>
      <c r="AI93" s="1">
        <v>44658.56177083333</v>
      </c>
      <c r="AJ93">
        <v>255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-10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348</v>
      </c>
      <c r="B94" t="s">
        <v>79</v>
      </c>
      <c r="C94" t="s">
        <v>349</v>
      </c>
      <c r="D94" t="s">
        <v>81</v>
      </c>
      <c r="E94" s="2" t="str">
        <f>HYPERLINK("capsilon://?command=openfolder&amp;siteaddress=FAM.docvelocity-na8.net&amp;folderid=FX4482D5F6-D34C-145A-106C-7757614799FE","FX22023060")</f>
        <v>FX22023060</v>
      </c>
      <c r="F94" t="s">
        <v>19</v>
      </c>
      <c r="G94" t="s">
        <v>19</v>
      </c>
      <c r="H94" t="s">
        <v>82</v>
      </c>
      <c r="I94" t="s">
        <v>350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44658.540567129632</v>
      </c>
      <c r="P94" s="1">
        <v>44658.612696759257</v>
      </c>
      <c r="Q94">
        <v>5466</v>
      </c>
      <c r="R94">
        <v>766</v>
      </c>
      <c r="S94" t="b">
        <v>0</v>
      </c>
      <c r="T94" t="s">
        <v>87</v>
      </c>
      <c r="U94" t="b">
        <v>0</v>
      </c>
      <c r="V94" t="s">
        <v>115</v>
      </c>
      <c r="W94" s="1">
        <v>44658.566631944443</v>
      </c>
      <c r="X94">
        <v>398</v>
      </c>
      <c r="Y94">
        <v>52</v>
      </c>
      <c r="Z94">
        <v>0</v>
      </c>
      <c r="AA94">
        <v>52</v>
      </c>
      <c r="AB94">
        <v>0</v>
      </c>
      <c r="AC94">
        <v>19</v>
      </c>
      <c r="AD94">
        <v>-52</v>
      </c>
      <c r="AE94">
        <v>0</v>
      </c>
      <c r="AF94">
        <v>0</v>
      </c>
      <c r="AG94">
        <v>0</v>
      </c>
      <c r="AH94" t="s">
        <v>184</v>
      </c>
      <c r="AI94" s="1">
        <v>44658.612696759257</v>
      </c>
      <c r="AJ94">
        <v>320</v>
      </c>
      <c r="AK94">
        <v>2</v>
      </c>
      <c r="AL94">
        <v>0</v>
      </c>
      <c r="AM94">
        <v>2</v>
      </c>
      <c r="AN94">
        <v>0</v>
      </c>
      <c r="AO94">
        <v>2</v>
      </c>
      <c r="AP94">
        <v>-54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351</v>
      </c>
      <c r="B95" t="s">
        <v>79</v>
      </c>
      <c r="C95" t="s">
        <v>352</v>
      </c>
      <c r="D95" t="s">
        <v>81</v>
      </c>
      <c r="E95" s="2" t="str">
        <f>HYPERLINK("capsilon://?command=openfolder&amp;siteaddress=FAM.docvelocity-na8.net&amp;folderid=FXD9B621FC-CEF7-D776-47A4-3E39DC885331","FX22036771")</f>
        <v>FX22036771</v>
      </c>
      <c r="F95" t="s">
        <v>19</v>
      </c>
      <c r="G95" t="s">
        <v>19</v>
      </c>
      <c r="H95" t="s">
        <v>82</v>
      </c>
      <c r="I95" t="s">
        <v>353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44658.542546296296</v>
      </c>
      <c r="P95" s="1">
        <v>44658.612881944442</v>
      </c>
      <c r="Q95">
        <v>5902</v>
      </c>
      <c r="R95">
        <v>175</v>
      </c>
      <c r="S95" t="b">
        <v>0</v>
      </c>
      <c r="T95" t="s">
        <v>87</v>
      </c>
      <c r="U95" t="b">
        <v>0</v>
      </c>
      <c r="V95" t="s">
        <v>115</v>
      </c>
      <c r="W95" s="1">
        <v>44658.567280092589</v>
      </c>
      <c r="X95">
        <v>55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184</v>
      </c>
      <c r="AI95" s="1">
        <v>44658.612881944442</v>
      </c>
      <c r="AJ95">
        <v>15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354</v>
      </c>
      <c r="B96" t="s">
        <v>79</v>
      </c>
      <c r="C96" t="s">
        <v>326</v>
      </c>
      <c r="D96" t="s">
        <v>81</v>
      </c>
      <c r="E96" s="2" t="str">
        <f>HYPERLINK("capsilon://?command=openfolder&amp;siteaddress=FAM.docvelocity-na8.net&amp;folderid=FX18108626-C09D-F6DD-EC7B-D211CB173617","FX21128244")</f>
        <v>FX21128244</v>
      </c>
      <c r="F96" t="s">
        <v>19</v>
      </c>
      <c r="G96" t="s">
        <v>19</v>
      </c>
      <c r="H96" t="s">
        <v>82</v>
      </c>
      <c r="I96" t="s">
        <v>329</v>
      </c>
      <c r="J96">
        <v>0</v>
      </c>
      <c r="K96" t="s">
        <v>84</v>
      </c>
      <c r="L96" t="s">
        <v>85</v>
      </c>
      <c r="M96" t="s">
        <v>86</v>
      </c>
      <c r="N96">
        <v>2</v>
      </c>
      <c r="O96" s="1">
        <v>44658.554675925923</v>
      </c>
      <c r="P96" s="1">
        <v>44658.595173611109</v>
      </c>
      <c r="Q96">
        <v>1886</v>
      </c>
      <c r="R96">
        <v>1613</v>
      </c>
      <c r="S96" t="b">
        <v>0</v>
      </c>
      <c r="T96" t="s">
        <v>87</v>
      </c>
      <c r="U96" t="b">
        <v>1</v>
      </c>
      <c r="V96" t="s">
        <v>132</v>
      </c>
      <c r="W96" s="1">
        <v>44658.572071759256</v>
      </c>
      <c r="X96">
        <v>918</v>
      </c>
      <c r="Y96">
        <v>37</v>
      </c>
      <c r="Z96">
        <v>0</v>
      </c>
      <c r="AA96">
        <v>37</v>
      </c>
      <c r="AB96">
        <v>0</v>
      </c>
      <c r="AC96">
        <v>15</v>
      </c>
      <c r="AD96">
        <v>-37</v>
      </c>
      <c r="AE96">
        <v>0</v>
      </c>
      <c r="AF96">
        <v>0</v>
      </c>
      <c r="AG96">
        <v>0</v>
      </c>
      <c r="AH96" t="s">
        <v>184</v>
      </c>
      <c r="AI96" s="1">
        <v>44658.595173611109</v>
      </c>
      <c r="AJ96">
        <v>626</v>
      </c>
      <c r="AK96">
        <v>7</v>
      </c>
      <c r="AL96">
        <v>0</v>
      </c>
      <c r="AM96">
        <v>7</v>
      </c>
      <c r="AN96">
        <v>0</v>
      </c>
      <c r="AO96">
        <v>7</v>
      </c>
      <c r="AP96">
        <v>-44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355</v>
      </c>
      <c r="B97" t="s">
        <v>79</v>
      </c>
      <c r="C97" t="s">
        <v>356</v>
      </c>
      <c r="D97" t="s">
        <v>81</v>
      </c>
      <c r="E97" s="2" t="str">
        <f>HYPERLINK("capsilon://?command=openfolder&amp;siteaddress=FAM.docvelocity-na8.net&amp;folderid=FX6F12CD4B-869C-DF20-C816-E6A92C8A1FED","FX22034295")</f>
        <v>FX22034295</v>
      </c>
      <c r="F97" t="s">
        <v>19</v>
      </c>
      <c r="G97" t="s">
        <v>19</v>
      </c>
      <c r="H97" t="s">
        <v>82</v>
      </c>
      <c r="I97" t="s">
        <v>357</v>
      </c>
      <c r="J97">
        <v>0</v>
      </c>
      <c r="K97" t="s">
        <v>84</v>
      </c>
      <c r="L97" t="s">
        <v>85</v>
      </c>
      <c r="M97" t="s">
        <v>86</v>
      </c>
      <c r="N97">
        <v>2</v>
      </c>
      <c r="O97" s="1">
        <v>44658.559895833336</v>
      </c>
      <c r="P97" s="1">
        <v>44658.614178240743</v>
      </c>
      <c r="Q97">
        <v>3390</v>
      </c>
      <c r="R97">
        <v>1300</v>
      </c>
      <c r="S97" t="b">
        <v>0</v>
      </c>
      <c r="T97" t="s">
        <v>87</v>
      </c>
      <c r="U97" t="b">
        <v>0</v>
      </c>
      <c r="V97" t="s">
        <v>88</v>
      </c>
      <c r="W97" s="1">
        <v>44658.57476851852</v>
      </c>
      <c r="X97">
        <v>1186</v>
      </c>
      <c r="Y97">
        <v>52</v>
      </c>
      <c r="Z97">
        <v>0</v>
      </c>
      <c r="AA97">
        <v>52</v>
      </c>
      <c r="AB97">
        <v>0</v>
      </c>
      <c r="AC97">
        <v>30</v>
      </c>
      <c r="AD97">
        <v>-52</v>
      </c>
      <c r="AE97">
        <v>0</v>
      </c>
      <c r="AF97">
        <v>0</v>
      </c>
      <c r="AG97">
        <v>0</v>
      </c>
      <c r="AH97" t="s">
        <v>89</v>
      </c>
      <c r="AI97" s="1">
        <v>44658.614178240743</v>
      </c>
      <c r="AJ97">
        <v>114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-52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358</v>
      </c>
      <c r="B98" t="s">
        <v>79</v>
      </c>
      <c r="C98" t="s">
        <v>359</v>
      </c>
      <c r="D98" t="s">
        <v>81</v>
      </c>
      <c r="E98" s="2" t="str">
        <f>HYPERLINK("capsilon://?command=openfolder&amp;siteaddress=FAM.docvelocity-na8.net&amp;folderid=FXAC927F94-59F0-82E9-B188-0CDEFBBC0992","FX220313302")</f>
        <v>FX220313302</v>
      </c>
      <c r="F98" t="s">
        <v>19</v>
      </c>
      <c r="G98" t="s">
        <v>19</v>
      </c>
      <c r="H98" t="s">
        <v>82</v>
      </c>
      <c r="I98" t="s">
        <v>360</v>
      </c>
      <c r="J98">
        <v>61</v>
      </c>
      <c r="K98" t="s">
        <v>84</v>
      </c>
      <c r="L98" t="s">
        <v>85</v>
      </c>
      <c r="M98" t="s">
        <v>86</v>
      </c>
      <c r="N98">
        <v>2</v>
      </c>
      <c r="O98" s="1">
        <v>44658.569305555553</v>
      </c>
      <c r="P98" s="1">
        <v>44658.614641203705</v>
      </c>
      <c r="Q98">
        <v>3558</v>
      </c>
      <c r="R98">
        <v>359</v>
      </c>
      <c r="S98" t="b">
        <v>0</v>
      </c>
      <c r="T98" t="s">
        <v>87</v>
      </c>
      <c r="U98" t="b">
        <v>0</v>
      </c>
      <c r="V98" t="s">
        <v>263</v>
      </c>
      <c r="W98" s="1">
        <v>44658.571747685186</v>
      </c>
      <c r="X98">
        <v>208</v>
      </c>
      <c r="Y98">
        <v>56</v>
      </c>
      <c r="Z98">
        <v>0</v>
      </c>
      <c r="AA98">
        <v>56</v>
      </c>
      <c r="AB98">
        <v>0</v>
      </c>
      <c r="AC98">
        <v>1</v>
      </c>
      <c r="AD98">
        <v>5</v>
      </c>
      <c r="AE98">
        <v>0</v>
      </c>
      <c r="AF98">
        <v>0</v>
      </c>
      <c r="AG98">
        <v>0</v>
      </c>
      <c r="AH98" t="s">
        <v>184</v>
      </c>
      <c r="AI98" s="1">
        <v>44658.614641203705</v>
      </c>
      <c r="AJ98">
        <v>151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361</v>
      </c>
      <c r="B99" t="s">
        <v>79</v>
      </c>
      <c r="C99" t="s">
        <v>362</v>
      </c>
      <c r="D99" t="s">
        <v>81</v>
      </c>
      <c r="E99" s="2" t="str">
        <f>HYPERLINK("capsilon://?command=openfolder&amp;siteaddress=FAM.docvelocity-na8.net&amp;folderid=FX4EDBDFA9-256A-868F-FBD4-65FCD9D66047","FX220313363")</f>
        <v>FX220313363</v>
      </c>
      <c r="F99" t="s">
        <v>19</v>
      </c>
      <c r="G99" t="s">
        <v>19</v>
      </c>
      <c r="H99" t="s">
        <v>82</v>
      </c>
      <c r="I99" t="s">
        <v>363</v>
      </c>
      <c r="J99">
        <v>0</v>
      </c>
      <c r="K99" t="s">
        <v>84</v>
      </c>
      <c r="L99" t="s">
        <v>85</v>
      </c>
      <c r="M99" t="s">
        <v>86</v>
      </c>
      <c r="N99">
        <v>2</v>
      </c>
      <c r="O99" s="1">
        <v>44658.579548611109</v>
      </c>
      <c r="P99" s="1">
        <v>44658.614814814813</v>
      </c>
      <c r="Q99">
        <v>2941</v>
      </c>
      <c r="R99">
        <v>106</v>
      </c>
      <c r="S99" t="b">
        <v>0</v>
      </c>
      <c r="T99" t="s">
        <v>87</v>
      </c>
      <c r="U99" t="b">
        <v>0</v>
      </c>
      <c r="V99" t="s">
        <v>115</v>
      </c>
      <c r="W99" s="1">
        <v>44658.581458333334</v>
      </c>
      <c r="X99">
        <v>53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184</v>
      </c>
      <c r="AI99" s="1">
        <v>44658.614814814813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364</v>
      </c>
      <c r="B100" t="s">
        <v>79</v>
      </c>
      <c r="C100" t="s">
        <v>365</v>
      </c>
      <c r="D100" t="s">
        <v>81</v>
      </c>
      <c r="E100" s="2" t="str">
        <f>HYPERLINK("capsilon://?command=openfolder&amp;siteaddress=FAM.docvelocity-na8.net&amp;folderid=FX7669BDD4-8A0D-70FA-4254-DACF6761EF78","FX22029773")</f>
        <v>FX22029773</v>
      </c>
      <c r="F100" t="s">
        <v>19</v>
      </c>
      <c r="G100" t="s">
        <v>19</v>
      </c>
      <c r="H100" t="s">
        <v>82</v>
      </c>
      <c r="I100" t="s">
        <v>366</v>
      </c>
      <c r="J100">
        <v>28</v>
      </c>
      <c r="K100" t="s">
        <v>84</v>
      </c>
      <c r="L100" t="s">
        <v>85</v>
      </c>
      <c r="M100" t="s">
        <v>86</v>
      </c>
      <c r="N100">
        <v>2</v>
      </c>
      <c r="O100" s="1">
        <v>44658.585625</v>
      </c>
      <c r="P100" s="1">
        <v>44658.615370370368</v>
      </c>
      <c r="Q100">
        <v>2260</v>
      </c>
      <c r="R100">
        <v>310</v>
      </c>
      <c r="S100" t="b">
        <v>0</v>
      </c>
      <c r="T100" t="s">
        <v>87</v>
      </c>
      <c r="U100" t="b">
        <v>0</v>
      </c>
      <c r="V100" t="s">
        <v>115</v>
      </c>
      <c r="W100" s="1">
        <v>44658.588379629633</v>
      </c>
      <c r="X100">
        <v>235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7</v>
      </c>
      <c r="AE100">
        <v>0</v>
      </c>
      <c r="AF100">
        <v>0</v>
      </c>
      <c r="AG100">
        <v>0</v>
      </c>
      <c r="AH100" t="s">
        <v>89</v>
      </c>
      <c r="AI100" s="1">
        <v>44658.615370370368</v>
      </c>
      <c r="AJ100">
        <v>75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367</v>
      </c>
      <c r="B101" t="s">
        <v>79</v>
      </c>
      <c r="C101" t="s">
        <v>368</v>
      </c>
      <c r="D101" t="s">
        <v>81</v>
      </c>
      <c r="E101" s="2" t="str">
        <f>HYPERLINK("capsilon://?command=openfolder&amp;siteaddress=FAM.docvelocity-na8.net&amp;folderid=FX804083D0-F793-7343-6630-5D02D4C877B9","FX220211396")</f>
        <v>FX220211396</v>
      </c>
      <c r="F101" t="s">
        <v>19</v>
      </c>
      <c r="G101" t="s">
        <v>19</v>
      </c>
      <c r="H101" t="s">
        <v>82</v>
      </c>
      <c r="I101" t="s">
        <v>369</v>
      </c>
      <c r="J101">
        <v>51</v>
      </c>
      <c r="K101" t="s">
        <v>84</v>
      </c>
      <c r="L101" t="s">
        <v>85</v>
      </c>
      <c r="M101" t="s">
        <v>86</v>
      </c>
      <c r="N101">
        <v>2</v>
      </c>
      <c r="O101" s="1">
        <v>44658.622835648152</v>
      </c>
      <c r="P101" s="1">
        <v>44658.640798611108</v>
      </c>
      <c r="Q101">
        <v>1020</v>
      </c>
      <c r="R101">
        <v>532</v>
      </c>
      <c r="S101" t="b">
        <v>0</v>
      </c>
      <c r="T101" t="s">
        <v>87</v>
      </c>
      <c r="U101" t="b">
        <v>0</v>
      </c>
      <c r="V101" t="s">
        <v>126</v>
      </c>
      <c r="W101" s="1">
        <v>44658.625659722224</v>
      </c>
      <c r="X101">
        <v>225</v>
      </c>
      <c r="Y101">
        <v>46</v>
      </c>
      <c r="Z101">
        <v>0</v>
      </c>
      <c r="AA101">
        <v>46</v>
      </c>
      <c r="AB101">
        <v>0</v>
      </c>
      <c r="AC101">
        <v>0</v>
      </c>
      <c r="AD101">
        <v>5</v>
      </c>
      <c r="AE101">
        <v>0</v>
      </c>
      <c r="AF101">
        <v>0</v>
      </c>
      <c r="AG101">
        <v>0</v>
      </c>
      <c r="AH101" t="s">
        <v>120</v>
      </c>
      <c r="AI101" s="1">
        <v>44658.640798611108</v>
      </c>
      <c r="AJ101">
        <v>307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370</v>
      </c>
      <c r="B102" t="s">
        <v>79</v>
      </c>
      <c r="C102" t="s">
        <v>371</v>
      </c>
      <c r="D102" t="s">
        <v>81</v>
      </c>
      <c r="E102" s="2" t="str">
        <f>HYPERLINK("capsilon://?command=openfolder&amp;siteaddress=FAM.docvelocity-na8.net&amp;folderid=FX3846641C-6A35-31AB-D0D4-B609E09561B7","FX22039206")</f>
        <v>FX22039206</v>
      </c>
      <c r="F102" t="s">
        <v>19</v>
      </c>
      <c r="G102" t="s">
        <v>19</v>
      </c>
      <c r="H102" t="s">
        <v>82</v>
      </c>
      <c r="I102" t="s">
        <v>372</v>
      </c>
      <c r="J102">
        <v>0</v>
      </c>
      <c r="K102" t="s">
        <v>84</v>
      </c>
      <c r="L102" t="s">
        <v>85</v>
      </c>
      <c r="M102" t="s">
        <v>86</v>
      </c>
      <c r="N102">
        <v>2</v>
      </c>
      <c r="O102" s="1">
        <v>44658.627604166664</v>
      </c>
      <c r="P102" s="1">
        <v>44658.642314814817</v>
      </c>
      <c r="Q102">
        <v>968</v>
      </c>
      <c r="R102">
        <v>303</v>
      </c>
      <c r="S102" t="b">
        <v>0</v>
      </c>
      <c r="T102" t="s">
        <v>87</v>
      </c>
      <c r="U102" t="b">
        <v>0</v>
      </c>
      <c r="V102" t="s">
        <v>126</v>
      </c>
      <c r="W102" s="1">
        <v>44658.629745370374</v>
      </c>
      <c r="X102">
        <v>173</v>
      </c>
      <c r="Y102">
        <v>11</v>
      </c>
      <c r="Z102">
        <v>0</v>
      </c>
      <c r="AA102">
        <v>11</v>
      </c>
      <c r="AB102">
        <v>0</v>
      </c>
      <c r="AC102">
        <v>1</v>
      </c>
      <c r="AD102">
        <v>-11</v>
      </c>
      <c r="AE102">
        <v>0</v>
      </c>
      <c r="AF102">
        <v>0</v>
      </c>
      <c r="AG102">
        <v>0</v>
      </c>
      <c r="AH102" t="s">
        <v>120</v>
      </c>
      <c r="AI102" s="1">
        <v>44658.642314814817</v>
      </c>
      <c r="AJ102">
        <v>130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-11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373</v>
      </c>
      <c r="B103" t="s">
        <v>79</v>
      </c>
      <c r="C103" t="s">
        <v>371</v>
      </c>
      <c r="D103" t="s">
        <v>81</v>
      </c>
      <c r="E103" s="2" t="str">
        <f>HYPERLINK("capsilon://?command=openfolder&amp;siteaddress=FAM.docvelocity-na8.net&amp;folderid=FX3846641C-6A35-31AB-D0D4-B609E09561B7","FX22039206")</f>
        <v>FX22039206</v>
      </c>
      <c r="F103" t="s">
        <v>19</v>
      </c>
      <c r="G103" t="s">
        <v>19</v>
      </c>
      <c r="H103" t="s">
        <v>82</v>
      </c>
      <c r="I103" t="s">
        <v>374</v>
      </c>
      <c r="J103">
        <v>0</v>
      </c>
      <c r="K103" t="s">
        <v>84</v>
      </c>
      <c r="L103" t="s">
        <v>85</v>
      </c>
      <c r="M103" t="s">
        <v>86</v>
      </c>
      <c r="N103">
        <v>2</v>
      </c>
      <c r="O103" s="1">
        <v>44658.629074074073</v>
      </c>
      <c r="P103" s="1">
        <v>44658.648784722223</v>
      </c>
      <c r="Q103">
        <v>1517</v>
      </c>
      <c r="R103">
        <v>186</v>
      </c>
      <c r="S103" t="b">
        <v>0</v>
      </c>
      <c r="T103" t="s">
        <v>87</v>
      </c>
      <c r="U103" t="b">
        <v>0</v>
      </c>
      <c r="V103" t="s">
        <v>115</v>
      </c>
      <c r="W103" s="1">
        <v>44658.644976851851</v>
      </c>
      <c r="X103">
        <v>51</v>
      </c>
      <c r="Y103">
        <v>0</v>
      </c>
      <c r="Z103">
        <v>0</v>
      </c>
      <c r="AA103">
        <v>0</v>
      </c>
      <c r="AB103">
        <v>9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122</v>
      </c>
      <c r="AI103" s="1">
        <v>44658.648784722223</v>
      </c>
      <c r="AJ103">
        <v>19</v>
      </c>
      <c r="AK103">
        <v>0</v>
      </c>
      <c r="AL103">
        <v>0</v>
      </c>
      <c r="AM103">
        <v>0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375</v>
      </c>
      <c r="B104" t="s">
        <v>79</v>
      </c>
      <c r="C104" t="s">
        <v>376</v>
      </c>
      <c r="D104" t="s">
        <v>81</v>
      </c>
      <c r="E104" s="2" t="str">
        <f>HYPERLINK("capsilon://?command=openfolder&amp;siteaddress=FAM.docvelocity-na8.net&amp;folderid=FX74CAF6C5-7308-40F4-1E65-2C96D5B56C68","FX220310701")</f>
        <v>FX220310701</v>
      </c>
      <c r="F104" t="s">
        <v>19</v>
      </c>
      <c r="G104" t="s">
        <v>19</v>
      </c>
      <c r="H104" t="s">
        <v>82</v>
      </c>
      <c r="I104" t="s">
        <v>377</v>
      </c>
      <c r="J104">
        <v>0</v>
      </c>
      <c r="K104" t="s">
        <v>84</v>
      </c>
      <c r="L104" t="s">
        <v>85</v>
      </c>
      <c r="M104" t="s">
        <v>86</v>
      </c>
      <c r="N104">
        <v>2</v>
      </c>
      <c r="O104" s="1">
        <v>44658.633460648147</v>
      </c>
      <c r="P104" s="1">
        <v>44658.653124999997</v>
      </c>
      <c r="Q104">
        <v>675</v>
      </c>
      <c r="R104">
        <v>1024</v>
      </c>
      <c r="S104" t="b">
        <v>0</v>
      </c>
      <c r="T104" t="s">
        <v>87</v>
      </c>
      <c r="U104" t="b">
        <v>0</v>
      </c>
      <c r="V104" t="s">
        <v>119</v>
      </c>
      <c r="W104" s="1">
        <v>44658.64439814815</v>
      </c>
      <c r="X104">
        <v>618</v>
      </c>
      <c r="Y104">
        <v>52</v>
      </c>
      <c r="Z104">
        <v>0</v>
      </c>
      <c r="AA104">
        <v>52</v>
      </c>
      <c r="AB104">
        <v>0</v>
      </c>
      <c r="AC104">
        <v>35</v>
      </c>
      <c r="AD104">
        <v>-52</v>
      </c>
      <c r="AE104">
        <v>0</v>
      </c>
      <c r="AF104">
        <v>0</v>
      </c>
      <c r="AG104">
        <v>0</v>
      </c>
      <c r="AH104" t="s">
        <v>122</v>
      </c>
      <c r="AI104" s="1">
        <v>44658.653124999997</v>
      </c>
      <c r="AJ104">
        <v>374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378</v>
      </c>
      <c r="B105" t="s">
        <v>79</v>
      </c>
      <c r="C105" t="s">
        <v>379</v>
      </c>
      <c r="D105" t="s">
        <v>81</v>
      </c>
      <c r="E105" s="2" t="str">
        <f>HYPERLINK("capsilon://?command=openfolder&amp;siteaddress=FAM.docvelocity-na8.net&amp;folderid=FX2509FEFA-EF86-418C-CC8C-79FC40B3CC6A","FX22011750")</f>
        <v>FX22011750</v>
      </c>
      <c r="F105" t="s">
        <v>19</v>
      </c>
      <c r="G105" t="s">
        <v>19</v>
      </c>
      <c r="H105" t="s">
        <v>82</v>
      </c>
      <c r="I105" t="s">
        <v>380</v>
      </c>
      <c r="J105">
        <v>57</v>
      </c>
      <c r="K105" t="s">
        <v>84</v>
      </c>
      <c r="L105" t="s">
        <v>85</v>
      </c>
      <c r="M105" t="s">
        <v>86</v>
      </c>
      <c r="N105">
        <v>2</v>
      </c>
      <c r="O105" s="1">
        <v>44658.636932870373</v>
      </c>
      <c r="P105" s="1">
        <v>44658.656678240739</v>
      </c>
      <c r="Q105">
        <v>1018</v>
      </c>
      <c r="R105">
        <v>688</v>
      </c>
      <c r="S105" t="b">
        <v>0</v>
      </c>
      <c r="T105" t="s">
        <v>87</v>
      </c>
      <c r="U105" t="b">
        <v>0</v>
      </c>
      <c r="V105" t="s">
        <v>132</v>
      </c>
      <c r="W105" s="1">
        <v>44658.644074074073</v>
      </c>
      <c r="X105">
        <v>247</v>
      </c>
      <c r="Y105">
        <v>52</v>
      </c>
      <c r="Z105">
        <v>0</v>
      </c>
      <c r="AA105">
        <v>52</v>
      </c>
      <c r="AB105">
        <v>0</v>
      </c>
      <c r="AC105">
        <v>8</v>
      </c>
      <c r="AD105">
        <v>5</v>
      </c>
      <c r="AE105">
        <v>0</v>
      </c>
      <c r="AF105">
        <v>0</v>
      </c>
      <c r="AG105">
        <v>0</v>
      </c>
      <c r="AH105" t="s">
        <v>122</v>
      </c>
      <c r="AI105" s="1">
        <v>44658.656678240739</v>
      </c>
      <c r="AJ105">
        <v>306</v>
      </c>
      <c r="AK105">
        <v>7</v>
      </c>
      <c r="AL105">
        <v>0</v>
      </c>
      <c r="AM105">
        <v>7</v>
      </c>
      <c r="AN105">
        <v>0</v>
      </c>
      <c r="AO105">
        <v>6</v>
      </c>
      <c r="AP105">
        <v>-2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381</v>
      </c>
      <c r="B106" t="s">
        <v>79</v>
      </c>
      <c r="C106" t="s">
        <v>268</v>
      </c>
      <c r="D106" t="s">
        <v>81</v>
      </c>
      <c r="E106" s="2" t="str">
        <f>HYPERLINK("capsilon://?command=openfolder&amp;siteaddress=FAM.docvelocity-na8.net&amp;folderid=FX1DFCCD1C-BAC4-3655-731E-E2570E82B846","FX22037449")</f>
        <v>FX22037449</v>
      </c>
      <c r="F106" t="s">
        <v>19</v>
      </c>
      <c r="G106" t="s">
        <v>19</v>
      </c>
      <c r="H106" t="s">
        <v>82</v>
      </c>
      <c r="I106" t="s">
        <v>382</v>
      </c>
      <c r="J106">
        <v>32</v>
      </c>
      <c r="K106" t="s">
        <v>84</v>
      </c>
      <c r="L106" t="s">
        <v>85</v>
      </c>
      <c r="M106" t="s">
        <v>86</v>
      </c>
      <c r="N106">
        <v>2</v>
      </c>
      <c r="O106" s="1">
        <v>44658.653310185182</v>
      </c>
      <c r="P106" s="1">
        <v>44658.738344907404</v>
      </c>
      <c r="Q106">
        <v>3887</v>
      </c>
      <c r="R106">
        <v>3460</v>
      </c>
      <c r="S106" t="b">
        <v>0</v>
      </c>
      <c r="T106" t="s">
        <v>87</v>
      </c>
      <c r="U106" t="b">
        <v>0</v>
      </c>
      <c r="V106" t="s">
        <v>119</v>
      </c>
      <c r="W106" s="1">
        <v>44658.688171296293</v>
      </c>
      <c r="X106">
        <v>2433</v>
      </c>
      <c r="Y106">
        <v>45</v>
      </c>
      <c r="Z106">
        <v>0</v>
      </c>
      <c r="AA106">
        <v>45</v>
      </c>
      <c r="AB106">
        <v>0</v>
      </c>
      <c r="AC106">
        <v>31</v>
      </c>
      <c r="AD106">
        <v>-13</v>
      </c>
      <c r="AE106">
        <v>0</v>
      </c>
      <c r="AF106">
        <v>0</v>
      </c>
      <c r="AG106">
        <v>0</v>
      </c>
      <c r="AH106" t="s">
        <v>122</v>
      </c>
      <c r="AI106" s="1">
        <v>44658.738344907404</v>
      </c>
      <c r="AJ106">
        <v>556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-13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383</v>
      </c>
      <c r="B107" t="s">
        <v>79</v>
      </c>
      <c r="C107" t="s">
        <v>268</v>
      </c>
      <c r="D107" t="s">
        <v>81</v>
      </c>
      <c r="E107" s="2" t="str">
        <f>HYPERLINK("capsilon://?command=openfolder&amp;siteaddress=FAM.docvelocity-na8.net&amp;folderid=FX1DFCCD1C-BAC4-3655-731E-E2570E82B846","FX22037449")</f>
        <v>FX22037449</v>
      </c>
      <c r="F107" t="s">
        <v>19</v>
      </c>
      <c r="G107" t="s">
        <v>19</v>
      </c>
      <c r="H107" t="s">
        <v>82</v>
      </c>
      <c r="I107" t="s">
        <v>384</v>
      </c>
      <c r="J107">
        <v>32</v>
      </c>
      <c r="K107" t="s">
        <v>84</v>
      </c>
      <c r="L107" t="s">
        <v>85</v>
      </c>
      <c r="M107" t="s">
        <v>86</v>
      </c>
      <c r="N107">
        <v>2</v>
      </c>
      <c r="O107" s="1">
        <v>44658.653553240743</v>
      </c>
      <c r="P107" s="1">
        <v>44658.752812500003</v>
      </c>
      <c r="Q107">
        <v>8058</v>
      </c>
      <c r="R107">
        <v>518</v>
      </c>
      <c r="S107" t="b">
        <v>0</v>
      </c>
      <c r="T107" t="s">
        <v>87</v>
      </c>
      <c r="U107" t="b">
        <v>0</v>
      </c>
      <c r="V107" t="s">
        <v>385</v>
      </c>
      <c r="W107" s="1">
        <v>44658.657650462963</v>
      </c>
      <c r="X107">
        <v>351</v>
      </c>
      <c r="Y107">
        <v>36</v>
      </c>
      <c r="Z107">
        <v>0</v>
      </c>
      <c r="AA107">
        <v>36</v>
      </c>
      <c r="AB107">
        <v>0</v>
      </c>
      <c r="AC107">
        <v>13</v>
      </c>
      <c r="AD107">
        <v>-4</v>
      </c>
      <c r="AE107">
        <v>0</v>
      </c>
      <c r="AF107">
        <v>0</v>
      </c>
      <c r="AG107">
        <v>0</v>
      </c>
      <c r="AH107" t="s">
        <v>89</v>
      </c>
      <c r="AI107" s="1">
        <v>44658.752812500003</v>
      </c>
      <c r="AJ107">
        <v>146</v>
      </c>
      <c r="AK107">
        <v>2</v>
      </c>
      <c r="AL107">
        <v>0</v>
      </c>
      <c r="AM107">
        <v>2</v>
      </c>
      <c r="AN107">
        <v>0</v>
      </c>
      <c r="AO107">
        <v>1</v>
      </c>
      <c r="AP107">
        <v>-6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386</v>
      </c>
      <c r="B108" t="s">
        <v>79</v>
      </c>
      <c r="C108" t="s">
        <v>268</v>
      </c>
      <c r="D108" t="s">
        <v>81</v>
      </c>
      <c r="E108" s="2" t="str">
        <f>HYPERLINK("capsilon://?command=openfolder&amp;siteaddress=FAM.docvelocity-na8.net&amp;folderid=FX1DFCCD1C-BAC4-3655-731E-E2570E82B846","FX22037449")</f>
        <v>FX22037449</v>
      </c>
      <c r="F108" t="s">
        <v>19</v>
      </c>
      <c r="G108" t="s">
        <v>19</v>
      </c>
      <c r="H108" t="s">
        <v>82</v>
      </c>
      <c r="I108" t="s">
        <v>387</v>
      </c>
      <c r="J108">
        <v>51</v>
      </c>
      <c r="K108" t="s">
        <v>84</v>
      </c>
      <c r="L108" t="s">
        <v>85</v>
      </c>
      <c r="M108" t="s">
        <v>86</v>
      </c>
      <c r="N108">
        <v>2</v>
      </c>
      <c r="O108" s="1">
        <v>44658.653912037036</v>
      </c>
      <c r="P108" s="1">
        <v>44658.754803240743</v>
      </c>
      <c r="Q108">
        <v>6271</v>
      </c>
      <c r="R108">
        <v>2446</v>
      </c>
      <c r="S108" t="b">
        <v>0</v>
      </c>
      <c r="T108" t="s">
        <v>87</v>
      </c>
      <c r="U108" t="b">
        <v>0</v>
      </c>
      <c r="V108" t="s">
        <v>385</v>
      </c>
      <c r="W108" s="1">
        <v>44658.682314814818</v>
      </c>
      <c r="X108">
        <v>2130</v>
      </c>
      <c r="Y108">
        <v>46</v>
      </c>
      <c r="Z108">
        <v>0</v>
      </c>
      <c r="AA108">
        <v>46</v>
      </c>
      <c r="AB108">
        <v>0</v>
      </c>
      <c r="AC108">
        <v>19</v>
      </c>
      <c r="AD108">
        <v>5</v>
      </c>
      <c r="AE108">
        <v>0</v>
      </c>
      <c r="AF108">
        <v>0</v>
      </c>
      <c r="AG108">
        <v>0</v>
      </c>
      <c r="AH108" t="s">
        <v>120</v>
      </c>
      <c r="AI108" s="1">
        <v>44658.754803240743</v>
      </c>
      <c r="AJ108">
        <v>316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388</v>
      </c>
      <c r="B109" t="s">
        <v>79</v>
      </c>
      <c r="C109" t="s">
        <v>389</v>
      </c>
      <c r="D109" t="s">
        <v>81</v>
      </c>
      <c r="E109" s="2" t="str">
        <f>HYPERLINK("capsilon://?command=openfolder&amp;siteaddress=FAM.docvelocity-na8.net&amp;folderid=FX76E90D2E-6CE4-74EC-9EB0-40B6C2AC21E6","FX22038168")</f>
        <v>FX22038168</v>
      </c>
      <c r="F109" t="s">
        <v>19</v>
      </c>
      <c r="G109" t="s">
        <v>19</v>
      </c>
      <c r="H109" t="s">
        <v>82</v>
      </c>
      <c r="I109" t="s">
        <v>390</v>
      </c>
      <c r="J109">
        <v>0</v>
      </c>
      <c r="K109" t="s">
        <v>84</v>
      </c>
      <c r="L109" t="s">
        <v>85</v>
      </c>
      <c r="M109" t="s">
        <v>86</v>
      </c>
      <c r="N109">
        <v>2</v>
      </c>
      <c r="O109" s="1">
        <v>44658.654652777775</v>
      </c>
      <c r="P109" s="1">
        <v>44658.753113425926</v>
      </c>
      <c r="Q109">
        <v>8412</v>
      </c>
      <c r="R109">
        <v>95</v>
      </c>
      <c r="S109" t="b">
        <v>0</v>
      </c>
      <c r="T109" t="s">
        <v>87</v>
      </c>
      <c r="U109" t="b">
        <v>0</v>
      </c>
      <c r="V109" t="s">
        <v>119</v>
      </c>
      <c r="W109" s="1">
        <v>44658.667962962965</v>
      </c>
      <c r="X109">
        <v>52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89</v>
      </c>
      <c r="AI109" s="1">
        <v>44658.753113425926</v>
      </c>
      <c r="AJ109">
        <v>25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391</v>
      </c>
      <c r="B110" t="s">
        <v>79</v>
      </c>
      <c r="C110" t="s">
        <v>392</v>
      </c>
      <c r="D110" t="s">
        <v>81</v>
      </c>
      <c r="E110" s="2" t="str">
        <f>HYPERLINK("capsilon://?command=openfolder&amp;siteaddress=FAM.docvelocity-na8.net&amp;folderid=FX8D2A2256-25B9-3417-1181-9F010E795191","FX22036889")</f>
        <v>FX22036889</v>
      </c>
      <c r="F110" t="s">
        <v>19</v>
      </c>
      <c r="G110" t="s">
        <v>19</v>
      </c>
      <c r="H110" t="s">
        <v>82</v>
      </c>
      <c r="I110" t="s">
        <v>393</v>
      </c>
      <c r="J110">
        <v>0</v>
      </c>
      <c r="K110" t="s">
        <v>84</v>
      </c>
      <c r="L110" t="s">
        <v>85</v>
      </c>
      <c r="M110" t="s">
        <v>86</v>
      </c>
      <c r="N110">
        <v>2</v>
      </c>
      <c r="O110" s="1">
        <v>44658.661956018521</v>
      </c>
      <c r="P110" s="1">
        <v>44658.753240740742</v>
      </c>
      <c r="Q110">
        <v>7346</v>
      </c>
      <c r="R110">
        <v>541</v>
      </c>
      <c r="S110" t="b">
        <v>0</v>
      </c>
      <c r="T110" t="s">
        <v>87</v>
      </c>
      <c r="U110" t="b">
        <v>0</v>
      </c>
      <c r="V110" t="s">
        <v>92</v>
      </c>
      <c r="W110" s="1">
        <v>44658.672465277778</v>
      </c>
      <c r="X110">
        <v>520</v>
      </c>
      <c r="Y110">
        <v>0</v>
      </c>
      <c r="Z110">
        <v>0</v>
      </c>
      <c r="AA110">
        <v>0</v>
      </c>
      <c r="AB110">
        <v>9</v>
      </c>
      <c r="AC110">
        <v>1</v>
      </c>
      <c r="AD110">
        <v>0</v>
      </c>
      <c r="AE110">
        <v>0</v>
      </c>
      <c r="AF110">
        <v>0</v>
      </c>
      <c r="AG110">
        <v>0</v>
      </c>
      <c r="AH110" t="s">
        <v>89</v>
      </c>
      <c r="AI110" s="1">
        <v>44658.753240740742</v>
      </c>
      <c r="AJ110">
        <v>10</v>
      </c>
      <c r="AK110">
        <v>0</v>
      </c>
      <c r="AL110">
        <v>0</v>
      </c>
      <c r="AM110">
        <v>0</v>
      </c>
      <c r="AN110">
        <v>9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394</v>
      </c>
      <c r="B111" t="s">
        <v>79</v>
      </c>
      <c r="C111" t="s">
        <v>242</v>
      </c>
      <c r="D111" t="s">
        <v>81</v>
      </c>
      <c r="E111" s="2" t="str">
        <f>HYPERLINK("capsilon://?command=openfolder&amp;siteaddress=FAM.docvelocity-na8.net&amp;folderid=FXB90EF600-8A6E-42FA-11B8-984782D51AAB","FX22035073")</f>
        <v>FX22035073</v>
      </c>
      <c r="F111" t="s">
        <v>19</v>
      </c>
      <c r="G111" t="s">
        <v>19</v>
      </c>
      <c r="H111" t="s">
        <v>82</v>
      </c>
      <c r="I111" t="s">
        <v>395</v>
      </c>
      <c r="J111">
        <v>56</v>
      </c>
      <c r="K111" t="s">
        <v>84</v>
      </c>
      <c r="L111" t="s">
        <v>85</v>
      </c>
      <c r="M111" t="s">
        <v>86</v>
      </c>
      <c r="N111">
        <v>2</v>
      </c>
      <c r="O111" s="1">
        <v>44658.66578703704</v>
      </c>
      <c r="P111" s="1">
        <v>44658.754814814813</v>
      </c>
      <c r="Q111">
        <v>7226</v>
      </c>
      <c r="R111">
        <v>466</v>
      </c>
      <c r="S111" t="b">
        <v>0</v>
      </c>
      <c r="T111" t="s">
        <v>87</v>
      </c>
      <c r="U111" t="b">
        <v>0</v>
      </c>
      <c r="V111" t="s">
        <v>126</v>
      </c>
      <c r="W111" s="1">
        <v>44658.670173611114</v>
      </c>
      <c r="X111">
        <v>331</v>
      </c>
      <c r="Y111">
        <v>42</v>
      </c>
      <c r="Z111">
        <v>0</v>
      </c>
      <c r="AA111">
        <v>42</v>
      </c>
      <c r="AB111">
        <v>0</v>
      </c>
      <c r="AC111">
        <v>2</v>
      </c>
      <c r="AD111">
        <v>14</v>
      </c>
      <c r="AE111">
        <v>0</v>
      </c>
      <c r="AF111">
        <v>0</v>
      </c>
      <c r="AG111">
        <v>0</v>
      </c>
      <c r="AH111" t="s">
        <v>89</v>
      </c>
      <c r="AI111" s="1">
        <v>44658.754814814813</v>
      </c>
      <c r="AJ111">
        <v>135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396</v>
      </c>
      <c r="B112" t="s">
        <v>79</v>
      </c>
      <c r="C112" t="s">
        <v>371</v>
      </c>
      <c r="D112" t="s">
        <v>81</v>
      </c>
      <c r="E112" s="2" t="str">
        <f t="shared" ref="E112:E120" si="1">HYPERLINK("capsilon://?command=openfolder&amp;siteaddress=FAM.docvelocity-na8.net&amp;folderid=FX3846641C-6A35-31AB-D0D4-B609E09561B7","FX22039206")</f>
        <v>FX22039206</v>
      </c>
      <c r="F112" t="s">
        <v>19</v>
      </c>
      <c r="G112" t="s">
        <v>19</v>
      </c>
      <c r="H112" t="s">
        <v>82</v>
      </c>
      <c r="I112" t="s">
        <v>397</v>
      </c>
      <c r="J112">
        <v>38</v>
      </c>
      <c r="K112" t="s">
        <v>84</v>
      </c>
      <c r="L112" t="s">
        <v>85</v>
      </c>
      <c r="M112" t="s">
        <v>86</v>
      </c>
      <c r="N112">
        <v>2</v>
      </c>
      <c r="O112" s="1">
        <v>44658.671446759261</v>
      </c>
      <c r="P112" s="1">
        <v>44658.756782407407</v>
      </c>
      <c r="Q112">
        <v>6979</v>
      </c>
      <c r="R112">
        <v>394</v>
      </c>
      <c r="S112" t="b">
        <v>0</v>
      </c>
      <c r="T112" t="s">
        <v>87</v>
      </c>
      <c r="U112" t="b">
        <v>0</v>
      </c>
      <c r="V112" t="s">
        <v>119</v>
      </c>
      <c r="W112" s="1">
        <v>44658.674155092594</v>
      </c>
      <c r="X112">
        <v>220</v>
      </c>
      <c r="Y112">
        <v>33</v>
      </c>
      <c r="Z112">
        <v>0</v>
      </c>
      <c r="AA112">
        <v>33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120</v>
      </c>
      <c r="AI112" s="1">
        <v>44658.756782407407</v>
      </c>
      <c r="AJ112">
        <v>170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398</v>
      </c>
      <c r="B113" t="s">
        <v>79</v>
      </c>
      <c r="C113" t="s">
        <v>371</v>
      </c>
      <c r="D113" t="s">
        <v>81</v>
      </c>
      <c r="E113" s="2" t="str">
        <f t="shared" si="1"/>
        <v>FX22039206</v>
      </c>
      <c r="F113" t="s">
        <v>19</v>
      </c>
      <c r="G113" t="s">
        <v>19</v>
      </c>
      <c r="H113" t="s">
        <v>82</v>
      </c>
      <c r="I113" t="s">
        <v>399</v>
      </c>
      <c r="J113">
        <v>38</v>
      </c>
      <c r="K113" t="s">
        <v>84</v>
      </c>
      <c r="L113" t="s">
        <v>85</v>
      </c>
      <c r="M113" t="s">
        <v>86</v>
      </c>
      <c r="N113">
        <v>2</v>
      </c>
      <c r="O113" s="1">
        <v>44658.6719212963</v>
      </c>
      <c r="P113" s="1">
        <v>44658.755624999998</v>
      </c>
      <c r="Q113">
        <v>6935</v>
      </c>
      <c r="R113">
        <v>297</v>
      </c>
      <c r="S113" t="b">
        <v>0</v>
      </c>
      <c r="T113" t="s">
        <v>87</v>
      </c>
      <c r="U113" t="b">
        <v>0</v>
      </c>
      <c r="V113" t="s">
        <v>126</v>
      </c>
      <c r="W113" s="1">
        <v>44658.675856481481</v>
      </c>
      <c r="X113">
        <v>228</v>
      </c>
      <c r="Y113">
        <v>33</v>
      </c>
      <c r="Z113">
        <v>0</v>
      </c>
      <c r="AA113">
        <v>33</v>
      </c>
      <c r="AB113">
        <v>0</v>
      </c>
      <c r="AC113">
        <v>0</v>
      </c>
      <c r="AD113">
        <v>5</v>
      </c>
      <c r="AE113">
        <v>0</v>
      </c>
      <c r="AF113">
        <v>0</v>
      </c>
      <c r="AG113">
        <v>0</v>
      </c>
      <c r="AH113" t="s">
        <v>89</v>
      </c>
      <c r="AI113" s="1">
        <v>44658.755624999998</v>
      </c>
      <c r="AJ113">
        <v>69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400</v>
      </c>
      <c r="B114" t="s">
        <v>79</v>
      </c>
      <c r="C114" t="s">
        <v>371</v>
      </c>
      <c r="D114" t="s">
        <v>81</v>
      </c>
      <c r="E114" s="2" t="str">
        <f t="shared" si="1"/>
        <v>FX22039206</v>
      </c>
      <c r="F114" t="s">
        <v>19</v>
      </c>
      <c r="G114" t="s">
        <v>19</v>
      </c>
      <c r="H114" t="s">
        <v>82</v>
      </c>
      <c r="I114" t="s">
        <v>401</v>
      </c>
      <c r="J114">
        <v>46</v>
      </c>
      <c r="K114" t="s">
        <v>84</v>
      </c>
      <c r="L114" t="s">
        <v>85</v>
      </c>
      <c r="M114" t="s">
        <v>86</v>
      </c>
      <c r="N114">
        <v>2</v>
      </c>
      <c r="O114" s="1">
        <v>44658.671979166669</v>
      </c>
      <c r="P114" s="1">
        <v>44658.756342592591</v>
      </c>
      <c r="Q114">
        <v>6889</v>
      </c>
      <c r="R114">
        <v>400</v>
      </c>
      <c r="S114" t="b">
        <v>0</v>
      </c>
      <c r="T114" t="s">
        <v>87</v>
      </c>
      <c r="U114" t="b">
        <v>0</v>
      </c>
      <c r="V114" t="s">
        <v>92</v>
      </c>
      <c r="W114" s="1">
        <v>44658.677384259259</v>
      </c>
      <c r="X114">
        <v>339</v>
      </c>
      <c r="Y114">
        <v>38</v>
      </c>
      <c r="Z114">
        <v>0</v>
      </c>
      <c r="AA114">
        <v>38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 t="s">
        <v>89</v>
      </c>
      <c r="AI114" s="1">
        <v>44658.756342592591</v>
      </c>
      <c r="AJ114">
        <v>61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402</v>
      </c>
      <c r="B115" t="s">
        <v>79</v>
      </c>
      <c r="C115" t="s">
        <v>371</v>
      </c>
      <c r="D115" t="s">
        <v>81</v>
      </c>
      <c r="E115" s="2" t="str">
        <f t="shared" si="1"/>
        <v>FX22039206</v>
      </c>
      <c r="F115" t="s">
        <v>19</v>
      </c>
      <c r="G115" t="s">
        <v>19</v>
      </c>
      <c r="H115" t="s">
        <v>82</v>
      </c>
      <c r="I115" t="s">
        <v>403</v>
      </c>
      <c r="J115">
        <v>46</v>
      </c>
      <c r="K115" t="s">
        <v>84</v>
      </c>
      <c r="L115" t="s">
        <v>85</v>
      </c>
      <c r="M115" t="s">
        <v>86</v>
      </c>
      <c r="N115">
        <v>2</v>
      </c>
      <c r="O115" s="1">
        <v>44658.671990740739</v>
      </c>
      <c r="P115" s="1">
        <v>44658.75854166667</v>
      </c>
      <c r="Q115">
        <v>6715</v>
      </c>
      <c r="R115">
        <v>763</v>
      </c>
      <c r="S115" t="b">
        <v>0</v>
      </c>
      <c r="T115" t="s">
        <v>87</v>
      </c>
      <c r="U115" t="b">
        <v>0</v>
      </c>
      <c r="V115" t="s">
        <v>88</v>
      </c>
      <c r="W115" s="1">
        <v>44658.679710648146</v>
      </c>
      <c r="X115">
        <v>513</v>
      </c>
      <c r="Y115">
        <v>38</v>
      </c>
      <c r="Z115">
        <v>0</v>
      </c>
      <c r="AA115">
        <v>38</v>
      </c>
      <c r="AB115">
        <v>0</v>
      </c>
      <c r="AC115">
        <v>1</v>
      </c>
      <c r="AD115">
        <v>8</v>
      </c>
      <c r="AE115">
        <v>0</v>
      </c>
      <c r="AF115">
        <v>0</v>
      </c>
      <c r="AG115">
        <v>0</v>
      </c>
      <c r="AH115" t="s">
        <v>122</v>
      </c>
      <c r="AI115" s="1">
        <v>44658.75854166667</v>
      </c>
      <c r="AJ115">
        <v>250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404</v>
      </c>
      <c r="B116" t="s">
        <v>79</v>
      </c>
      <c r="C116" t="s">
        <v>371</v>
      </c>
      <c r="D116" t="s">
        <v>81</v>
      </c>
      <c r="E116" s="2" t="str">
        <f t="shared" si="1"/>
        <v>FX22039206</v>
      </c>
      <c r="F116" t="s">
        <v>19</v>
      </c>
      <c r="G116" t="s">
        <v>19</v>
      </c>
      <c r="H116" t="s">
        <v>82</v>
      </c>
      <c r="I116" t="s">
        <v>405</v>
      </c>
      <c r="J116">
        <v>43</v>
      </c>
      <c r="K116" t="s">
        <v>84</v>
      </c>
      <c r="L116" t="s">
        <v>85</v>
      </c>
      <c r="M116" t="s">
        <v>86</v>
      </c>
      <c r="N116">
        <v>2</v>
      </c>
      <c r="O116" s="1">
        <v>44658.672048611108</v>
      </c>
      <c r="P116" s="1">
        <v>44658.757141203707</v>
      </c>
      <c r="Q116">
        <v>7056</v>
      </c>
      <c r="R116">
        <v>296</v>
      </c>
      <c r="S116" t="b">
        <v>0</v>
      </c>
      <c r="T116" t="s">
        <v>87</v>
      </c>
      <c r="U116" t="b">
        <v>0</v>
      </c>
      <c r="V116" t="s">
        <v>126</v>
      </c>
      <c r="W116" s="1">
        <v>44658.678506944445</v>
      </c>
      <c r="X116">
        <v>228</v>
      </c>
      <c r="Y116">
        <v>38</v>
      </c>
      <c r="Z116">
        <v>0</v>
      </c>
      <c r="AA116">
        <v>38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89</v>
      </c>
      <c r="AI116" s="1">
        <v>44658.757141203707</v>
      </c>
      <c r="AJ116">
        <v>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406</v>
      </c>
      <c r="B117" t="s">
        <v>79</v>
      </c>
      <c r="C117" t="s">
        <v>371</v>
      </c>
      <c r="D117" t="s">
        <v>81</v>
      </c>
      <c r="E117" s="2" t="str">
        <f t="shared" si="1"/>
        <v>FX22039206</v>
      </c>
      <c r="F117" t="s">
        <v>19</v>
      </c>
      <c r="G117" t="s">
        <v>19</v>
      </c>
      <c r="H117" t="s">
        <v>82</v>
      </c>
      <c r="I117" t="s">
        <v>407</v>
      </c>
      <c r="J117">
        <v>38</v>
      </c>
      <c r="K117" t="s">
        <v>84</v>
      </c>
      <c r="L117" t="s">
        <v>85</v>
      </c>
      <c r="M117" t="s">
        <v>86</v>
      </c>
      <c r="N117">
        <v>2</v>
      </c>
      <c r="O117" s="1">
        <v>44658.672291666669</v>
      </c>
      <c r="P117" s="1">
        <v>44658.758136574077</v>
      </c>
      <c r="Q117">
        <v>7109</v>
      </c>
      <c r="R117">
        <v>308</v>
      </c>
      <c r="S117" t="b">
        <v>0</v>
      </c>
      <c r="T117" t="s">
        <v>87</v>
      </c>
      <c r="U117" t="b">
        <v>0</v>
      </c>
      <c r="V117" t="s">
        <v>92</v>
      </c>
      <c r="W117" s="1">
        <v>44658.679618055554</v>
      </c>
      <c r="X117">
        <v>192</v>
      </c>
      <c r="Y117">
        <v>33</v>
      </c>
      <c r="Z117">
        <v>0</v>
      </c>
      <c r="AA117">
        <v>33</v>
      </c>
      <c r="AB117">
        <v>0</v>
      </c>
      <c r="AC117">
        <v>0</v>
      </c>
      <c r="AD117">
        <v>5</v>
      </c>
      <c r="AE117">
        <v>0</v>
      </c>
      <c r="AF117">
        <v>0</v>
      </c>
      <c r="AG117">
        <v>0</v>
      </c>
      <c r="AH117" t="s">
        <v>120</v>
      </c>
      <c r="AI117" s="1">
        <v>44658.758136574077</v>
      </c>
      <c r="AJ117">
        <v>116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408</v>
      </c>
      <c r="B118" t="s">
        <v>79</v>
      </c>
      <c r="C118" t="s">
        <v>371</v>
      </c>
      <c r="D118" t="s">
        <v>81</v>
      </c>
      <c r="E118" s="2" t="str">
        <f t="shared" si="1"/>
        <v>FX22039206</v>
      </c>
      <c r="F118" t="s">
        <v>19</v>
      </c>
      <c r="G118" t="s">
        <v>19</v>
      </c>
      <c r="H118" t="s">
        <v>82</v>
      </c>
      <c r="I118" t="s">
        <v>409</v>
      </c>
      <c r="J118">
        <v>262</v>
      </c>
      <c r="K118" t="s">
        <v>84</v>
      </c>
      <c r="L118" t="s">
        <v>85</v>
      </c>
      <c r="M118" t="s">
        <v>86</v>
      </c>
      <c r="N118">
        <v>2</v>
      </c>
      <c r="O118" s="1">
        <v>44658.672615740739</v>
      </c>
      <c r="P118" s="1">
        <v>44658.760972222219</v>
      </c>
      <c r="Q118">
        <v>6291</v>
      </c>
      <c r="R118">
        <v>1343</v>
      </c>
      <c r="S118" t="b">
        <v>0</v>
      </c>
      <c r="T118" t="s">
        <v>87</v>
      </c>
      <c r="U118" t="b">
        <v>0</v>
      </c>
      <c r="V118" t="s">
        <v>207</v>
      </c>
      <c r="W118" s="1">
        <v>44658.692037037035</v>
      </c>
      <c r="X118">
        <v>976</v>
      </c>
      <c r="Y118">
        <v>242</v>
      </c>
      <c r="Z118">
        <v>0</v>
      </c>
      <c r="AA118">
        <v>242</v>
      </c>
      <c r="AB118">
        <v>0</v>
      </c>
      <c r="AC118">
        <v>21</v>
      </c>
      <c r="AD118">
        <v>20</v>
      </c>
      <c r="AE118">
        <v>0</v>
      </c>
      <c r="AF118">
        <v>0</v>
      </c>
      <c r="AG118">
        <v>0</v>
      </c>
      <c r="AH118" t="s">
        <v>89</v>
      </c>
      <c r="AI118" s="1">
        <v>44658.760972222219</v>
      </c>
      <c r="AJ118">
        <v>330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410</v>
      </c>
      <c r="B119" t="s">
        <v>79</v>
      </c>
      <c r="C119" t="s">
        <v>371</v>
      </c>
      <c r="D119" t="s">
        <v>81</v>
      </c>
      <c r="E119" s="2" t="str">
        <f t="shared" si="1"/>
        <v>FX22039206</v>
      </c>
      <c r="F119" t="s">
        <v>19</v>
      </c>
      <c r="G119" t="s">
        <v>19</v>
      </c>
      <c r="H119" t="s">
        <v>82</v>
      </c>
      <c r="I119" t="s">
        <v>411</v>
      </c>
      <c r="J119">
        <v>46</v>
      </c>
      <c r="K119" t="s">
        <v>84</v>
      </c>
      <c r="L119" t="s">
        <v>85</v>
      </c>
      <c r="M119" t="s">
        <v>86</v>
      </c>
      <c r="N119">
        <v>2</v>
      </c>
      <c r="O119" s="1">
        <v>44658.672719907408</v>
      </c>
      <c r="P119" s="1">
        <v>44658.759988425925</v>
      </c>
      <c r="Q119">
        <v>7026</v>
      </c>
      <c r="R119">
        <v>514</v>
      </c>
      <c r="S119" t="b">
        <v>0</v>
      </c>
      <c r="T119" t="s">
        <v>87</v>
      </c>
      <c r="U119" t="b">
        <v>0</v>
      </c>
      <c r="V119" t="s">
        <v>92</v>
      </c>
      <c r="W119" s="1">
        <v>44658.683738425927</v>
      </c>
      <c r="X119">
        <v>355</v>
      </c>
      <c r="Y119">
        <v>38</v>
      </c>
      <c r="Z119">
        <v>0</v>
      </c>
      <c r="AA119">
        <v>38</v>
      </c>
      <c r="AB119">
        <v>0</v>
      </c>
      <c r="AC119">
        <v>0</v>
      </c>
      <c r="AD119">
        <v>8</v>
      </c>
      <c r="AE119">
        <v>0</v>
      </c>
      <c r="AF119">
        <v>0</v>
      </c>
      <c r="AG119">
        <v>0</v>
      </c>
      <c r="AH119" t="s">
        <v>120</v>
      </c>
      <c r="AI119" s="1">
        <v>44658.759988425925</v>
      </c>
      <c r="AJ119">
        <v>159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8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412</v>
      </c>
      <c r="B120" t="s">
        <v>79</v>
      </c>
      <c r="C120" t="s">
        <v>371</v>
      </c>
      <c r="D120" t="s">
        <v>81</v>
      </c>
      <c r="E120" s="2" t="str">
        <f t="shared" si="1"/>
        <v>FX22039206</v>
      </c>
      <c r="F120" t="s">
        <v>19</v>
      </c>
      <c r="G120" t="s">
        <v>19</v>
      </c>
      <c r="H120" t="s">
        <v>82</v>
      </c>
      <c r="I120" t="s">
        <v>413</v>
      </c>
      <c r="J120">
        <v>41</v>
      </c>
      <c r="K120" t="s">
        <v>84</v>
      </c>
      <c r="L120" t="s">
        <v>85</v>
      </c>
      <c r="M120" t="s">
        <v>86</v>
      </c>
      <c r="N120">
        <v>2</v>
      </c>
      <c r="O120" s="1">
        <v>44658.672789351855</v>
      </c>
      <c r="P120" s="1">
        <v>44658.763275462959</v>
      </c>
      <c r="Q120">
        <v>7157</v>
      </c>
      <c r="R120">
        <v>661</v>
      </c>
      <c r="S120" t="b">
        <v>0</v>
      </c>
      <c r="T120" t="s">
        <v>87</v>
      </c>
      <c r="U120" t="b">
        <v>0</v>
      </c>
      <c r="V120" t="s">
        <v>88</v>
      </c>
      <c r="W120" s="1">
        <v>44658.682870370372</v>
      </c>
      <c r="X120">
        <v>253</v>
      </c>
      <c r="Y120">
        <v>33</v>
      </c>
      <c r="Z120">
        <v>0</v>
      </c>
      <c r="AA120">
        <v>33</v>
      </c>
      <c r="AB120">
        <v>0</v>
      </c>
      <c r="AC120">
        <v>1</v>
      </c>
      <c r="AD120">
        <v>8</v>
      </c>
      <c r="AE120">
        <v>0</v>
      </c>
      <c r="AF120">
        <v>0</v>
      </c>
      <c r="AG120">
        <v>0</v>
      </c>
      <c r="AH120" t="s">
        <v>122</v>
      </c>
      <c r="AI120" s="1">
        <v>44658.763275462959</v>
      </c>
      <c r="AJ120">
        <v>408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414</v>
      </c>
      <c r="B121" t="s">
        <v>79</v>
      </c>
      <c r="C121" t="s">
        <v>415</v>
      </c>
      <c r="D121" t="s">
        <v>81</v>
      </c>
      <c r="E121" s="2" t="str">
        <f>HYPERLINK("capsilon://?command=openfolder&amp;siteaddress=FAM.docvelocity-na8.net&amp;folderid=FXBFD4D971-CFE7-BC68-0C9A-5DADAEC8F4C3","FX220313764")</f>
        <v>FX220313764</v>
      </c>
      <c r="F121" t="s">
        <v>19</v>
      </c>
      <c r="G121" t="s">
        <v>19</v>
      </c>
      <c r="H121" t="s">
        <v>82</v>
      </c>
      <c r="I121" t="s">
        <v>416</v>
      </c>
      <c r="J121">
        <v>0</v>
      </c>
      <c r="K121" t="s">
        <v>84</v>
      </c>
      <c r="L121" t="s">
        <v>85</v>
      </c>
      <c r="M121" t="s">
        <v>86</v>
      </c>
      <c r="N121">
        <v>2</v>
      </c>
      <c r="O121" s="1">
        <v>44658.682696759257</v>
      </c>
      <c r="P121" s="1">
        <v>44658.766030092593</v>
      </c>
      <c r="Q121">
        <v>5235</v>
      </c>
      <c r="R121">
        <v>1965</v>
      </c>
      <c r="S121" t="b">
        <v>0</v>
      </c>
      <c r="T121" t="s">
        <v>87</v>
      </c>
      <c r="U121" t="b">
        <v>0</v>
      </c>
      <c r="V121" t="s">
        <v>88</v>
      </c>
      <c r="W121" s="1">
        <v>44658.700219907405</v>
      </c>
      <c r="X121">
        <v>1436</v>
      </c>
      <c r="Y121">
        <v>52</v>
      </c>
      <c r="Z121">
        <v>0</v>
      </c>
      <c r="AA121">
        <v>52</v>
      </c>
      <c r="AB121">
        <v>0</v>
      </c>
      <c r="AC121">
        <v>28</v>
      </c>
      <c r="AD121">
        <v>-52</v>
      </c>
      <c r="AE121">
        <v>0</v>
      </c>
      <c r="AF121">
        <v>0</v>
      </c>
      <c r="AG121">
        <v>0</v>
      </c>
      <c r="AH121" t="s">
        <v>120</v>
      </c>
      <c r="AI121" s="1">
        <v>44658.766030092593</v>
      </c>
      <c r="AJ121">
        <v>521</v>
      </c>
      <c r="AK121">
        <v>3</v>
      </c>
      <c r="AL121">
        <v>0</v>
      </c>
      <c r="AM121">
        <v>3</v>
      </c>
      <c r="AN121">
        <v>0</v>
      </c>
      <c r="AO121">
        <v>4</v>
      </c>
      <c r="AP121">
        <v>-55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417</v>
      </c>
      <c r="B122" t="s">
        <v>79</v>
      </c>
      <c r="C122" t="s">
        <v>268</v>
      </c>
      <c r="D122" t="s">
        <v>81</v>
      </c>
      <c r="E122" s="2" t="str">
        <f>HYPERLINK("capsilon://?command=openfolder&amp;siteaddress=FAM.docvelocity-na8.net&amp;folderid=FX1DFCCD1C-BAC4-3655-731E-E2570E82B846","FX22037449")</f>
        <v>FX22037449</v>
      </c>
      <c r="F122" t="s">
        <v>19</v>
      </c>
      <c r="G122" t="s">
        <v>19</v>
      </c>
      <c r="H122" t="s">
        <v>82</v>
      </c>
      <c r="I122" t="s">
        <v>418</v>
      </c>
      <c r="J122">
        <v>61</v>
      </c>
      <c r="K122" t="s">
        <v>84</v>
      </c>
      <c r="L122" t="s">
        <v>85</v>
      </c>
      <c r="M122" t="s">
        <v>86</v>
      </c>
      <c r="N122">
        <v>2</v>
      </c>
      <c r="O122" s="1">
        <v>44659.14640046296</v>
      </c>
      <c r="P122" s="1">
        <v>44659.164826388886</v>
      </c>
      <c r="Q122">
        <v>595</v>
      </c>
      <c r="R122">
        <v>997</v>
      </c>
      <c r="S122" t="b">
        <v>0</v>
      </c>
      <c r="T122" t="s">
        <v>87</v>
      </c>
      <c r="U122" t="b">
        <v>0</v>
      </c>
      <c r="V122" t="s">
        <v>171</v>
      </c>
      <c r="W122" s="1">
        <v>44659.159895833334</v>
      </c>
      <c r="X122">
        <v>574</v>
      </c>
      <c r="Y122">
        <v>56</v>
      </c>
      <c r="Z122">
        <v>0</v>
      </c>
      <c r="AA122">
        <v>56</v>
      </c>
      <c r="AB122">
        <v>0</v>
      </c>
      <c r="AC122">
        <v>19</v>
      </c>
      <c r="AD122">
        <v>5</v>
      </c>
      <c r="AE122">
        <v>0</v>
      </c>
      <c r="AF122">
        <v>0</v>
      </c>
      <c r="AG122">
        <v>0</v>
      </c>
      <c r="AH122" t="s">
        <v>163</v>
      </c>
      <c r="AI122" s="1">
        <v>44659.164826388886</v>
      </c>
      <c r="AJ122">
        <v>423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5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419</v>
      </c>
      <c r="B123" t="s">
        <v>79</v>
      </c>
      <c r="C123" t="s">
        <v>242</v>
      </c>
      <c r="D123" t="s">
        <v>81</v>
      </c>
      <c r="E123" s="2" t="str">
        <f>HYPERLINK("capsilon://?command=openfolder&amp;siteaddress=FAM.docvelocity-na8.net&amp;folderid=FXB90EF600-8A6E-42FA-11B8-984782D51AAB","FX22035073")</f>
        <v>FX22035073</v>
      </c>
      <c r="F123" t="s">
        <v>19</v>
      </c>
      <c r="G123" t="s">
        <v>19</v>
      </c>
      <c r="H123" t="s">
        <v>82</v>
      </c>
      <c r="I123" t="s">
        <v>420</v>
      </c>
      <c r="J123">
        <v>0</v>
      </c>
      <c r="K123" t="s">
        <v>84</v>
      </c>
      <c r="L123" t="s">
        <v>85</v>
      </c>
      <c r="M123" t="s">
        <v>86</v>
      </c>
      <c r="N123">
        <v>2</v>
      </c>
      <c r="O123" s="1">
        <v>44659.33797453704</v>
      </c>
      <c r="P123" s="1">
        <v>44659.365381944444</v>
      </c>
      <c r="Q123">
        <v>2246</v>
      </c>
      <c r="R123">
        <v>122</v>
      </c>
      <c r="S123" t="b">
        <v>0</v>
      </c>
      <c r="T123" t="s">
        <v>87</v>
      </c>
      <c r="U123" t="b">
        <v>0</v>
      </c>
      <c r="V123" t="s">
        <v>158</v>
      </c>
      <c r="W123" s="1">
        <v>44659.356122685182</v>
      </c>
      <c r="X123">
        <v>58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163</v>
      </c>
      <c r="AI123" s="1">
        <v>44659.365381944444</v>
      </c>
      <c r="AJ123">
        <v>55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421</v>
      </c>
      <c r="B124" t="s">
        <v>79</v>
      </c>
      <c r="C124" t="s">
        <v>422</v>
      </c>
      <c r="D124" t="s">
        <v>81</v>
      </c>
      <c r="E124" s="2" t="str">
        <f>HYPERLINK("capsilon://?command=openfolder&amp;siteaddress=FAM.docvelocity-na8.net&amp;folderid=FX6D261805-E1D1-1258-3357-6D883EF85A1B","FX220311737")</f>
        <v>FX220311737</v>
      </c>
      <c r="F124" t="s">
        <v>19</v>
      </c>
      <c r="G124" t="s">
        <v>19</v>
      </c>
      <c r="H124" t="s">
        <v>82</v>
      </c>
      <c r="I124" t="s">
        <v>423</v>
      </c>
      <c r="J124">
        <v>0</v>
      </c>
      <c r="K124" t="s">
        <v>84</v>
      </c>
      <c r="L124" t="s">
        <v>85</v>
      </c>
      <c r="M124" t="s">
        <v>86</v>
      </c>
      <c r="N124">
        <v>2</v>
      </c>
      <c r="O124" s="1">
        <v>44659.376180555555</v>
      </c>
      <c r="P124" s="1">
        <v>44659.393587962964</v>
      </c>
      <c r="Q124">
        <v>405</v>
      </c>
      <c r="R124">
        <v>1099</v>
      </c>
      <c r="S124" t="b">
        <v>0</v>
      </c>
      <c r="T124" t="s">
        <v>87</v>
      </c>
      <c r="U124" t="b">
        <v>0</v>
      </c>
      <c r="V124" t="s">
        <v>162</v>
      </c>
      <c r="W124" s="1">
        <v>44659.387696759259</v>
      </c>
      <c r="X124">
        <v>753</v>
      </c>
      <c r="Y124">
        <v>52</v>
      </c>
      <c r="Z124">
        <v>0</v>
      </c>
      <c r="AA124">
        <v>52</v>
      </c>
      <c r="AB124">
        <v>0</v>
      </c>
      <c r="AC124">
        <v>31</v>
      </c>
      <c r="AD124">
        <v>-52</v>
      </c>
      <c r="AE124">
        <v>0</v>
      </c>
      <c r="AF124">
        <v>0</v>
      </c>
      <c r="AG124">
        <v>0</v>
      </c>
      <c r="AH124" t="s">
        <v>154</v>
      </c>
      <c r="AI124" s="1">
        <v>44659.393587962964</v>
      </c>
      <c r="AJ124">
        <v>346</v>
      </c>
      <c r="AK124">
        <v>2</v>
      </c>
      <c r="AL124">
        <v>0</v>
      </c>
      <c r="AM124">
        <v>2</v>
      </c>
      <c r="AN124">
        <v>0</v>
      </c>
      <c r="AO124">
        <v>3</v>
      </c>
      <c r="AP124">
        <v>-54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424</v>
      </c>
      <c r="B125" t="s">
        <v>79</v>
      </c>
      <c r="C125" t="s">
        <v>425</v>
      </c>
      <c r="D125" t="s">
        <v>81</v>
      </c>
      <c r="E125" s="2" t="str">
        <f>HYPERLINK("capsilon://?command=openfolder&amp;siteaddress=FAM.docvelocity-na8.net&amp;folderid=FX41028851-6BD9-B7A4-7169-CAB39F3C8C36","FX220313465")</f>
        <v>FX220313465</v>
      </c>
      <c r="F125" t="s">
        <v>19</v>
      </c>
      <c r="G125" t="s">
        <v>19</v>
      </c>
      <c r="H125" t="s">
        <v>82</v>
      </c>
      <c r="I125" t="s">
        <v>426</v>
      </c>
      <c r="J125">
        <v>85</v>
      </c>
      <c r="K125" t="s">
        <v>84</v>
      </c>
      <c r="L125" t="s">
        <v>85</v>
      </c>
      <c r="M125" t="s">
        <v>86</v>
      </c>
      <c r="N125">
        <v>2</v>
      </c>
      <c r="O125" s="1">
        <v>44659.405416666668</v>
      </c>
      <c r="P125" s="1">
        <v>44659.416168981479</v>
      </c>
      <c r="Q125">
        <v>110</v>
      </c>
      <c r="R125">
        <v>819</v>
      </c>
      <c r="S125" t="b">
        <v>0</v>
      </c>
      <c r="T125" t="s">
        <v>87</v>
      </c>
      <c r="U125" t="b">
        <v>0</v>
      </c>
      <c r="V125" t="s">
        <v>162</v>
      </c>
      <c r="W125" s="1">
        <v>44659.410636574074</v>
      </c>
      <c r="X125">
        <v>371</v>
      </c>
      <c r="Y125">
        <v>75</v>
      </c>
      <c r="Z125">
        <v>0</v>
      </c>
      <c r="AA125">
        <v>75</v>
      </c>
      <c r="AB125">
        <v>0</v>
      </c>
      <c r="AC125">
        <v>8</v>
      </c>
      <c r="AD125">
        <v>10</v>
      </c>
      <c r="AE125">
        <v>0</v>
      </c>
      <c r="AF125">
        <v>0</v>
      </c>
      <c r="AG125">
        <v>0</v>
      </c>
      <c r="AH125" t="s">
        <v>163</v>
      </c>
      <c r="AI125" s="1">
        <v>44659.416168981479</v>
      </c>
      <c r="AJ125">
        <v>448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427</v>
      </c>
      <c r="B126" t="s">
        <v>79</v>
      </c>
      <c r="C126" t="s">
        <v>425</v>
      </c>
      <c r="D126" t="s">
        <v>81</v>
      </c>
      <c r="E126" s="2" t="str">
        <f>HYPERLINK("capsilon://?command=openfolder&amp;siteaddress=FAM.docvelocity-na8.net&amp;folderid=FX41028851-6BD9-B7A4-7169-CAB39F3C8C36","FX220313465")</f>
        <v>FX220313465</v>
      </c>
      <c r="F126" t="s">
        <v>19</v>
      </c>
      <c r="G126" t="s">
        <v>19</v>
      </c>
      <c r="H126" t="s">
        <v>82</v>
      </c>
      <c r="I126" t="s">
        <v>428</v>
      </c>
      <c r="J126">
        <v>0</v>
      </c>
      <c r="K126" t="s">
        <v>84</v>
      </c>
      <c r="L126" t="s">
        <v>85</v>
      </c>
      <c r="M126" t="s">
        <v>86</v>
      </c>
      <c r="N126">
        <v>1</v>
      </c>
      <c r="O126" s="1">
        <v>44659.405532407407</v>
      </c>
      <c r="P126" s="1">
        <v>44659.422152777777</v>
      </c>
      <c r="Q126">
        <v>1112</v>
      </c>
      <c r="R126">
        <v>324</v>
      </c>
      <c r="S126" t="b">
        <v>0</v>
      </c>
      <c r="T126" t="s">
        <v>87</v>
      </c>
      <c r="U126" t="b">
        <v>0</v>
      </c>
      <c r="V126" t="s">
        <v>162</v>
      </c>
      <c r="W126" s="1">
        <v>44659.422152777777</v>
      </c>
      <c r="X126">
        <v>264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37</v>
      </c>
      <c r="AF126">
        <v>0</v>
      </c>
      <c r="AG126">
        <v>2</v>
      </c>
      <c r="AH126" t="s">
        <v>87</v>
      </c>
      <c r="AI126" t="s">
        <v>87</v>
      </c>
      <c r="AJ126" t="s">
        <v>87</v>
      </c>
      <c r="AK126" t="s">
        <v>87</v>
      </c>
      <c r="AL126" t="s">
        <v>87</v>
      </c>
      <c r="AM126" t="s">
        <v>87</v>
      </c>
      <c r="AN126" t="s">
        <v>87</v>
      </c>
      <c r="AO126" t="s">
        <v>87</v>
      </c>
      <c r="AP126" t="s">
        <v>87</v>
      </c>
      <c r="AQ126" t="s">
        <v>87</v>
      </c>
      <c r="AR126" t="s">
        <v>87</v>
      </c>
      <c r="AS126" t="s">
        <v>87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429</v>
      </c>
      <c r="B127" t="s">
        <v>79</v>
      </c>
      <c r="C127" t="s">
        <v>425</v>
      </c>
      <c r="D127" t="s">
        <v>81</v>
      </c>
      <c r="E127" s="2" t="str">
        <f>HYPERLINK("capsilon://?command=openfolder&amp;siteaddress=FAM.docvelocity-na8.net&amp;folderid=FX41028851-6BD9-B7A4-7169-CAB39F3C8C36","FX220313465")</f>
        <v>FX220313465</v>
      </c>
      <c r="F127" t="s">
        <v>19</v>
      </c>
      <c r="G127" t="s">
        <v>19</v>
      </c>
      <c r="H127" t="s">
        <v>82</v>
      </c>
      <c r="I127" t="s">
        <v>430</v>
      </c>
      <c r="J127">
        <v>140</v>
      </c>
      <c r="K127" t="s">
        <v>84</v>
      </c>
      <c r="L127" t="s">
        <v>85</v>
      </c>
      <c r="M127" t="s">
        <v>86</v>
      </c>
      <c r="N127">
        <v>2</v>
      </c>
      <c r="O127" s="1">
        <v>44659.406770833331</v>
      </c>
      <c r="P127" s="1">
        <v>44659.441747685189</v>
      </c>
      <c r="Q127">
        <v>1411</v>
      </c>
      <c r="R127">
        <v>1611</v>
      </c>
      <c r="S127" t="b">
        <v>0</v>
      </c>
      <c r="T127" t="s">
        <v>87</v>
      </c>
      <c r="U127" t="b">
        <v>0</v>
      </c>
      <c r="V127" t="s">
        <v>152</v>
      </c>
      <c r="W127" s="1">
        <v>44659.428703703707</v>
      </c>
      <c r="X127">
        <v>825</v>
      </c>
      <c r="Y127">
        <v>105</v>
      </c>
      <c r="Z127">
        <v>0</v>
      </c>
      <c r="AA127">
        <v>105</v>
      </c>
      <c r="AB127">
        <v>0</v>
      </c>
      <c r="AC127">
        <v>32</v>
      </c>
      <c r="AD127">
        <v>35</v>
      </c>
      <c r="AE127">
        <v>0</v>
      </c>
      <c r="AF127">
        <v>0</v>
      </c>
      <c r="AG127">
        <v>0</v>
      </c>
      <c r="AH127" t="s">
        <v>154</v>
      </c>
      <c r="AI127" s="1">
        <v>44659.441747685189</v>
      </c>
      <c r="AJ127">
        <v>760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33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431</v>
      </c>
      <c r="B128" t="s">
        <v>79</v>
      </c>
      <c r="C128" t="s">
        <v>432</v>
      </c>
      <c r="D128" t="s">
        <v>81</v>
      </c>
      <c r="E128" s="2" t="str">
        <f>HYPERLINK("capsilon://?command=openfolder&amp;siteaddress=FAM.docvelocity-na8.net&amp;folderid=FXA2DF2466-AD64-8ADE-1723-0CBFB5C0CC59","FX22023798")</f>
        <v>FX22023798</v>
      </c>
      <c r="F128" t="s">
        <v>19</v>
      </c>
      <c r="G128" t="s">
        <v>19</v>
      </c>
      <c r="H128" t="s">
        <v>82</v>
      </c>
      <c r="I128" t="s">
        <v>433</v>
      </c>
      <c r="J128">
        <v>0</v>
      </c>
      <c r="K128" t="s">
        <v>84</v>
      </c>
      <c r="L128" t="s">
        <v>85</v>
      </c>
      <c r="M128" t="s">
        <v>86</v>
      </c>
      <c r="N128">
        <v>2</v>
      </c>
      <c r="O128" s="1">
        <v>44659.407812500001</v>
      </c>
      <c r="P128" s="1">
        <v>44659.429837962962</v>
      </c>
      <c r="Q128">
        <v>1581</v>
      </c>
      <c r="R128">
        <v>322</v>
      </c>
      <c r="S128" t="b">
        <v>0</v>
      </c>
      <c r="T128" t="s">
        <v>87</v>
      </c>
      <c r="U128" t="b">
        <v>0</v>
      </c>
      <c r="V128" t="s">
        <v>100</v>
      </c>
      <c r="W128" s="1">
        <v>44659.4221412037</v>
      </c>
      <c r="X128">
        <v>195</v>
      </c>
      <c r="Y128">
        <v>9</v>
      </c>
      <c r="Z128">
        <v>0</v>
      </c>
      <c r="AA128">
        <v>9</v>
      </c>
      <c r="AB128">
        <v>0</v>
      </c>
      <c r="AC128">
        <v>1</v>
      </c>
      <c r="AD128">
        <v>-9</v>
      </c>
      <c r="AE128">
        <v>0</v>
      </c>
      <c r="AF128">
        <v>0</v>
      </c>
      <c r="AG128">
        <v>0</v>
      </c>
      <c r="AH128" t="s">
        <v>163</v>
      </c>
      <c r="AI128" s="1">
        <v>44659.429837962962</v>
      </c>
      <c r="AJ128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-9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434</v>
      </c>
      <c r="B129" t="s">
        <v>79</v>
      </c>
      <c r="C129" t="s">
        <v>432</v>
      </c>
      <c r="D129" t="s">
        <v>81</v>
      </c>
      <c r="E129" s="2" t="str">
        <f>HYPERLINK("capsilon://?command=openfolder&amp;siteaddress=FAM.docvelocity-na8.net&amp;folderid=FXA2DF2466-AD64-8ADE-1723-0CBFB5C0CC59","FX22023798")</f>
        <v>FX22023798</v>
      </c>
      <c r="F129" t="s">
        <v>19</v>
      </c>
      <c r="G129" t="s">
        <v>19</v>
      </c>
      <c r="H129" t="s">
        <v>82</v>
      </c>
      <c r="I129" t="s">
        <v>435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44659.412048611113</v>
      </c>
      <c r="P129" s="1">
        <v>44659.453090277777</v>
      </c>
      <c r="Q129">
        <v>3362</v>
      </c>
      <c r="R129">
        <v>184</v>
      </c>
      <c r="S129" t="b">
        <v>0</v>
      </c>
      <c r="T129" t="s">
        <v>87</v>
      </c>
      <c r="U129" t="b">
        <v>0</v>
      </c>
      <c r="V129" t="s">
        <v>100</v>
      </c>
      <c r="W129" s="1">
        <v>44659.422881944447</v>
      </c>
      <c r="X129">
        <v>63</v>
      </c>
      <c r="Y129">
        <v>9</v>
      </c>
      <c r="Z129">
        <v>0</v>
      </c>
      <c r="AA129">
        <v>9</v>
      </c>
      <c r="AB129">
        <v>0</v>
      </c>
      <c r="AC129">
        <v>1</v>
      </c>
      <c r="AD129">
        <v>-9</v>
      </c>
      <c r="AE129">
        <v>0</v>
      </c>
      <c r="AF129">
        <v>0</v>
      </c>
      <c r="AG129">
        <v>0</v>
      </c>
      <c r="AH129" t="s">
        <v>436</v>
      </c>
      <c r="AI129" s="1">
        <v>44659.453090277777</v>
      </c>
      <c r="AJ129">
        <v>121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437</v>
      </c>
      <c r="B130" t="s">
        <v>79</v>
      </c>
      <c r="C130" t="s">
        <v>339</v>
      </c>
      <c r="D130" t="s">
        <v>81</v>
      </c>
      <c r="E130" s="2" t="str">
        <f>HYPERLINK("capsilon://?command=openfolder&amp;siteaddress=FAM.docvelocity-na8.net&amp;folderid=FX544E463B-A380-A0C9-DA14-C90CD5363D72","FX22031880")</f>
        <v>FX22031880</v>
      </c>
      <c r="F130" t="s">
        <v>19</v>
      </c>
      <c r="G130" t="s">
        <v>19</v>
      </c>
      <c r="H130" t="s">
        <v>82</v>
      </c>
      <c r="I130" t="s">
        <v>438</v>
      </c>
      <c r="J130">
        <v>0</v>
      </c>
      <c r="K130" t="s">
        <v>84</v>
      </c>
      <c r="L130" t="s">
        <v>85</v>
      </c>
      <c r="M130" t="s">
        <v>86</v>
      </c>
      <c r="N130">
        <v>1</v>
      </c>
      <c r="O130" s="1">
        <v>44659.415706018517</v>
      </c>
      <c r="P130" s="1">
        <v>44659.423356481479</v>
      </c>
      <c r="Q130">
        <v>558</v>
      </c>
      <c r="R130">
        <v>103</v>
      </c>
      <c r="S130" t="b">
        <v>0</v>
      </c>
      <c r="T130" t="s">
        <v>87</v>
      </c>
      <c r="U130" t="b">
        <v>0</v>
      </c>
      <c r="V130" t="s">
        <v>162</v>
      </c>
      <c r="W130" s="1">
        <v>44659.423356481479</v>
      </c>
      <c r="X130">
        <v>103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52</v>
      </c>
      <c r="AF130">
        <v>0</v>
      </c>
      <c r="AG130">
        <v>1</v>
      </c>
      <c r="AH130" t="s">
        <v>87</v>
      </c>
      <c r="AI130" t="s">
        <v>87</v>
      </c>
      <c r="AJ130" t="s">
        <v>87</v>
      </c>
      <c r="AK130" t="s">
        <v>87</v>
      </c>
      <c r="AL130" t="s">
        <v>87</v>
      </c>
      <c r="AM130" t="s">
        <v>87</v>
      </c>
      <c r="AN130" t="s">
        <v>87</v>
      </c>
      <c r="AO130" t="s">
        <v>87</v>
      </c>
      <c r="AP130" t="s">
        <v>87</v>
      </c>
      <c r="AQ130" t="s">
        <v>87</v>
      </c>
      <c r="AR130" t="s">
        <v>87</v>
      </c>
      <c r="AS130" t="s">
        <v>87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439</v>
      </c>
      <c r="B131" t="s">
        <v>79</v>
      </c>
      <c r="C131" t="s">
        <v>440</v>
      </c>
      <c r="D131" t="s">
        <v>81</v>
      </c>
      <c r="E131" s="2" t="str">
        <f>HYPERLINK("capsilon://?command=openfolder&amp;siteaddress=FAM.docvelocity-na8.net&amp;folderid=FX2A87A791-62F9-AD17-6423-4737191E9B85","FX22033663")</f>
        <v>FX22033663</v>
      </c>
      <c r="F131" t="s">
        <v>19</v>
      </c>
      <c r="G131" t="s">
        <v>19</v>
      </c>
      <c r="H131" t="s">
        <v>82</v>
      </c>
      <c r="I131" t="s">
        <v>441</v>
      </c>
      <c r="J131">
        <v>0</v>
      </c>
      <c r="K131" t="s">
        <v>84</v>
      </c>
      <c r="L131" t="s">
        <v>85</v>
      </c>
      <c r="M131" t="s">
        <v>86</v>
      </c>
      <c r="N131">
        <v>1</v>
      </c>
      <c r="O131" s="1">
        <v>44659.421539351853</v>
      </c>
      <c r="P131" s="1">
        <v>44659.451736111114</v>
      </c>
      <c r="Q131">
        <v>1566</v>
      </c>
      <c r="R131">
        <v>1043</v>
      </c>
      <c r="S131" t="b">
        <v>0</v>
      </c>
      <c r="T131" t="s">
        <v>87</v>
      </c>
      <c r="U131" t="b">
        <v>0</v>
      </c>
      <c r="V131" t="s">
        <v>162</v>
      </c>
      <c r="W131" s="1">
        <v>44659.451736111114</v>
      </c>
      <c r="X131">
        <v>687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37</v>
      </c>
      <c r="AF131">
        <v>0</v>
      </c>
      <c r="AG131">
        <v>2</v>
      </c>
      <c r="AH131" t="s">
        <v>87</v>
      </c>
      <c r="AI131" t="s">
        <v>87</v>
      </c>
      <c r="AJ131" t="s">
        <v>87</v>
      </c>
      <c r="AK131" t="s">
        <v>87</v>
      </c>
      <c r="AL131" t="s">
        <v>87</v>
      </c>
      <c r="AM131" t="s">
        <v>87</v>
      </c>
      <c r="AN131" t="s">
        <v>87</v>
      </c>
      <c r="AO131" t="s">
        <v>87</v>
      </c>
      <c r="AP131" t="s">
        <v>87</v>
      </c>
      <c r="AQ131" t="s">
        <v>87</v>
      </c>
      <c r="AR131" t="s">
        <v>87</v>
      </c>
      <c r="AS131" t="s">
        <v>87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442</v>
      </c>
      <c r="B132" t="s">
        <v>79</v>
      </c>
      <c r="C132" t="s">
        <v>440</v>
      </c>
      <c r="D132" t="s">
        <v>81</v>
      </c>
      <c r="E132" s="2" t="str">
        <f>HYPERLINK("capsilon://?command=openfolder&amp;siteaddress=FAM.docvelocity-na8.net&amp;folderid=FX2A87A791-62F9-AD17-6423-4737191E9B85","FX22033663")</f>
        <v>FX22033663</v>
      </c>
      <c r="F132" t="s">
        <v>19</v>
      </c>
      <c r="G132" t="s">
        <v>19</v>
      </c>
      <c r="H132" t="s">
        <v>82</v>
      </c>
      <c r="I132" t="s">
        <v>443</v>
      </c>
      <c r="J132">
        <v>0</v>
      </c>
      <c r="K132" t="s">
        <v>84</v>
      </c>
      <c r="L132" t="s">
        <v>85</v>
      </c>
      <c r="M132" t="s">
        <v>86</v>
      </c>
      <c r="N132">
        <v>1</v>
      </c>
      <c r="O132" s="1">
        <v>44659.422314814816</v>
      </c>
      <c r="P132" s="1">
        <v>44659.434120370373</v>
      </c>
      <c r="Q132">
        <v>788</v>
      </c>
      <c r="R132">
        <v>232</v>
      </c>
      <c r="S132" t="b">
        <v>0</v>
      </c>
      <c r="T132" t="s">
        <v>87</v>
      </c>
      <c r="U132" t="b">
        <v>0</v>
      </c>
      <c r="V132" t="s">
        <v>152</v>
      </c>
      <c r="W132" s="1">
        <v>44659.434120370373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52</v>
      </c>
      <c r="AF132">
        <v>0</v>
      </c>
      <c r="AG132">
        <v>2</v>
      </c>
      <c r="AH132" t="s">
        <v>87</v>
      </c>
      <c r="AI132" t="s">
        <v>87</v>
      </c>
      <c r="AJ132" t="s">
        <v>87</v>
      </c>
      <c r="AK132" t="s">
        <v>87</v>
      </c>
      <c r="AL132" t="s">
        <v>87</v>
      </c>
      <c r="AM132" t="s">
        <v>87</v>
      </c>
      <c r="AN132" t="s">
        <v>87</v>
      </c>
      <c r="AO132" t="s">
        <v>87</v>
      </c>
      <c r="AP132" t="s">
        <v>87</v>
      </c>
      <c r="AQ132" t="s">
        <v>87</v>
      </c>
      <c r="AR132" t="s">
        <v>87</v>
      </c>
      <c r="AS132" t="s">
        <v>87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444</v>
      </c>
      <c r="B133" t="s">
        <v>79</v>
      </c>
      <c r="C133" t="s">
        <v>425</v>
      </c>
      <c r="D133" t="s">
        <v>81</v>
      </c>
      <c r="E133" s="2" t="str">
        <f>HYPERLINK("capsilon://?command=openfolder&amp;siteaddress=FAM.docvelocity-na8.net&amp;folderid=FX41028851-6BD9-B7A4-7169-CAB39F3C8C36","FX220313465")</f>
        <v>FX220313465</v>
      </c>
      <c r="F133" t="s">
        <v>19</v>
      </c>
      <c r="G133" t="s">
        <v>19</v>
      </c>
      <c r="H133" t="s">
        <v>82</v>
      </c>
      <c r="I133" t="s">
        <v>428</v>
      </c>
      <c r="J133">
        <v>0</v>
      </c>
      <c r="K133" t="s">
        <v>84</v>
      </c>
      <c r="L133" t="s">
        <v>85</v>
      </c>
      <c r="M133" t="s">
        <v>86</v>
      </c>
      <c r="N133">
        <v>2</v>
      </c>
      <c r="O133" s="1">
        <v>44659.42255787037</v>
      </c>
      <c r="P133" s="1">
        <v>44659.44740740741</v>
      </c>
      <c r="Q133">
        <v>309</v>
      </c>
      <c r="R133">
        <v>1838</v>
      </c>
      <c r="S133" t="b">
        <v>0</v>
      </c>
      <c r="T133" t="s">
        <v>87</v>
      </c>
      <c r="U133" t="b">
        <v>1</v>
      </c>
      <c r="V133" t="s">
        <v>100</v>
      </c>
      <c r="W133" s="1">
        <v>44659.438506944447</v>
      </c>
      <c r="X133">
        <v>1350</v>
      </c>
      <c r="Y133">
        <v>74</v>
      </c>
      <c r="Z133">
        <v>0</v>
      </c>
      <c r="AA133">
        <v>74</v>
      </c>
      <c r="AB133">
        <v>0</v>
      </c>
      <c r="AC133">
        <v>60</v>
      </c>
      <c r="AD133">
        <v>-74</v>
      </c>
      <c r="AE133">
        <v>0</v>
      </c>
      <c r="AF133">
        <v>0</v>
      </c>
      <c r="AG133">
        <v>0</v>
      </c>
      <c r="AH133" t="s">
        <v>154</v>
      </c>
      <c r="AI133" s="1">
        <v>44659.44740740741</v>
      </c>
      <c r="AJ133">
        <v>488</v>
      </c>
      <c r="AK133">
        <v>3</v>
      </c>
      <c r="AL133">
        <v>0</v>
      </c>
      <c r="AM133">
        <v>3</v>
      </c>
      <c r="AN133">
        <v>0</v>
      </c>
      <c r="AO133">
        <v>5</v>
      </c>
      <c r="AP133">
        <v>-77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445</v>
      </c>
      <c r="B134" t="s">
        <v>79</v>
      </c>
      <c r="C134" t="s">
        <v>339</v>
      </c>
      <c r="D134" t="s">
        <v>81</v>
      </c>
      <c r="E134" s="2" t="str">
        <f>HYPERLINK("capsilon://?command=openfolder&amp;siteaddress=FAM.docvelocity-na8.net&amp;folderid=FX544E463B-A380-A0C9-DA14-C90CD5363D72","FX22031880")</f>
        <v>FX22031880</v>
      </c>
      <c r="F134" t="s">
        <v>19</v>
      </c>
      <c r="G134" t="s">
        <v>19</v>
      </c>
      <c r="H134" t="s">
        <v>82</v>
      </c>
      <c r="I134" t="s">
        <v>438</v>
      </c>
      <c r="J134">
        <v>0</v>
      </c>
      <c r="K134" t="s">
        <v>84</v>
      </c>
      <c r="L134" t="s">
        <v>85</v>
      </c>
      <c r="M134" t="s">
        <v>86</v>
      </c>
      <c r="N134">
        <v>2</v>
      </c>
      <c r="O134" s="1">
        <v>44659.423657407409</v>
      </c>
      <c r="P134" s="1">
        <v>44659.452060185184</v>
      </c>
      <c r="Q134">
        <v>1009</v>
      </c>
      <c r="R134">
        <v>1445</v>
      </c>
      <c r="S134" t="b">
        <v>0</v>
      </c>
      <c r="T134" t="s">
        <v>87</v>
      </c>
      <c r="U134" t="b">
        <v>1</v>
      </c>
      <c r="V134" t="s">
        <v>158</v>
      </c>
      <c r="W134" s="1">
        <v>44659.4377662037</v>
      </c>
      <c r="X134">
        <v>1044</v>
      </c>
      <c r="Y134">
        <v>37</v>
      </c>
      <c r="Z134">
        <v>0</v>
      </c>
      <c r="AA134">
        <v>37</v>
      </c>
      <c r="AB134">
        <v>0</v>
      </c>
      <c r="AC134">
        <v>28</v>
      </c>
      <c r="AD134">
        <v>-37</v>
      </c>
      <c r="AE134">
        <v>0</v>
      </c>
      <c r="AF134">
        <v>0</v>
      </c>
      <c r="AG134">
        <v>0</v>
      </c>
      <c r="AH134" t="s">
        <v>154</v>
      </c>
      <c r="AI134" s="1">
        <v>44659.452060185184</v>
      </c>
      <c r="AJ134">
        <v>401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-43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446</v>
      </c>
      <c r="B135" t="s">
        <v>79</v>
      </c>
      <c r="C135" t="s">
        <v>447</v>
      </c>
      <c r="D135" t="s">
        <v>81</v>
      </c>
      <c r="E135" s="2" t="str">
        <f>HYPERLINK("capsilon://?command=openfolder&amp;siteaddress=FAM.docvelocity-na8.net&amp;folderid=FX81A4808E-C17B-BED4-F2D9-702CDDC7EAEC","FX220310297")</f>
        <v>FX220310297</v>
      </c>
      <c r="F135" t="s">
        <v>19</v>
      </c>
      <c r="G135" t="s">
        <v>19</v>
      </c>
      <c r="H135" t="s">
        <v>82</v>
      </c>
      <c r="I135" t="s">
        <v>448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44652.59784722222</v>
      </c>
      <c r="P135" s="1">
        <v>44652.638298611113</v>
      </c>
      <c r="Q135">
        <v>3418</v>
      </c>
      <c r="R135">
        <v>77</v>
      </c>
      <c r="S135" t="b">
        <v>0</v>
      </c>
      <c r="T135" t="s">
        <v>87</v>
      </c>
      <c r="U135" t="b">
        <v>0</v>
      </c>
      <c r="V135" t="s">
        <v>449</v>
      </c>
      <c r="W135" s="1">
        <v>44652.599733796298</v>
      </c>
      <c r="X135">
        <v>51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214</v>
      </c>
      <c r="AI135" s="1">
        <v>44652.638298611113</v>
      </c>
      <c r="AJ135">
        <v>16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0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450</v>
      </c>
      <c r="B136" t="s">
        <v>79</v>
      </c>
      <c r="C136" t="s">
        <v>440</v>
      </c>
      <c r="D136" t="s">
        <v>81</v>
      </c>
      <c r="E136" s="2" t="str">
        <f>HYPERLINK("capsilon://?command=openfolder&amp;siteaddress=FAM.docvelocity-na8.net&amp;folderid=FX2A87A791-62F9-AD17-6423-4737191E9B85","FX22033663")</f>
        <v>FX22033663</v>
      </c>
      <c r="F136" t="s">
        <v>19</v>
      </c>
      <c r="G136" t="s">
        <v>19</v>
      </c>
      <c r="H136" t="s">
        <v>82</v>
      </c>
      <c r="I136" t="s">
        <v>443</v>
      </c>
      <c r="J136">
        <v>0</v>
      </c>
      <c r="K136" t="s">
        <v>84</v>
      </c>
      <c r="L136" t="s">
        <v>85</v>
      </c>
      <c r="M136" t="s">
        <v>86</v>
      </c>
      <c r="N136">
        <v>2</v>
      </c>
      <c r="O136" s="1">
        <v>44659.434537037036</v>
      </c>
      <c r="P136" s="1">
        <v>44659.460046296299</v>
      </c>
      <c r="Q136">
        <v>117</v>
      </c>
      <c r="R136">
        <v>2087</v>
      </c>
      <c r="S136" t="b">
        <v>0</v>
      </c>
      <c r="T136" t="s">
        <v>87</v>
      </c>
      <c r="U136" t="b">
        <v>1</v>
      </c>
      <c r="V136" t="s">
        <v>451</v>
      </c>
      <c r="W136" s="1">
        <v>44659.45034722222</v>
      </c>
      <c r="X136">
        <v>1364</v>
      </c>
      <c r="Y136">
        <v>89</v>
      </c>
      <c r="Z136">
        <v>0</v>
      </c>
      <c r="AA136">
        <v>89</v>
      </c>
      <c r="AB136">
        <v>0</v>
      </c>
      <c r="AC136">
        <v>58</v>
      </c>
      <c r="AD136">
        <v>-89</v>
      </c>
      <c r="AE136">
        <v>0</v>
      </c>
      <c r="AF136">
        <v>0</v>
      </c>
      <c r="AG136">
        <v>0</v>
      </c>
      <c r="AH136" t="s">
        <v>163</v>
      </c>
      <c r="AI136" s="1">
        <v>44659.460046296299</v>
      </c>
      <c r="AJ136">
        <v>723</v>
      </c>
      <c r="AK136">
        <v>4</v>
      </c>
      <c r="AL136">
        <v>0</v>
      </c>
      <c r="AM136">
        <v>4</v>
      </c>
      <c r="AN136">
        <v>0</v>
      </c>
      <c r="AO136">
        <v>3</v>
      </c>
      <c r="AP136">
        <v>-93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452</v>
      </c>
      <c r="B137" t="s">
        <v>79</v>
      </c>
      <c r="C137" t="s">
        <v>453</v>
      </c>
      <c r="D137" t="s">
        <v>81</v>
      </c>
      <c r="E137" s="2" t="str">
        <f>HYPERLINK("capsilon://?command=openfolder&amp;siteaddress=FAM.docvelocity-na8.net&amp;folderid=FX766C2C21-49A0-9119-27F5-94CA51DD5CCF","FX22038515")</f>
        <v>FX22038515</v>
      </c>
      <c r="F137" t="s">
        <v>19</v>
      </c>
      <c r="G137" t="s">
        <v>19</v>
      </c>
      <c r="H137" t="s">
        <v>82</v>
      </c>
      <c r="I137" t="s">
        <v>454</v>
      </c>
      <c r="J137">
        <v>0</v>
      </c>
      <c r="K137" t="s">
        <v>84</v>
      </c>
      <c r="L137" t="s">
        <v>85</v>
      </c>
      <c r="M137" t="s">
        <v>86</v>
      </c>
      <c r="N137">
        <v>2</v>
      </c>
      <c r="O137" s="1">
        <v>44659.437974537039</v>
      </c>
      <c r="P137" s="1">
        <v>44659.454108796293</v>
      </c>
      <c r="Q137">
        <v>815</v>
      </c>
      <c r="R137">
        <v>579</v>
      </c>
      <c r="S137" t="b">
        <v>0</v>
      </c>
      <c r="T137" t="s">
        <v>87</v>
      </c>
      <c r="U137" t="b">
        <v>0</v>
      </c>
      <c r="V137" t="s">
        <v>162</v>
      </c>
      <c r="W137" s="1">
        <v>44659.443773148145</v>
      </c>
      <c r="X137">
        <v>403</v>
      </c>
      <c r="Y137">
        <v>52</v>
      </c>
      <c r="Z137">
        <v>0</v>
      </c>
      <c r="AA137">
        <v>52</v>
      </c>
      <c r="AB137">
        <v>0</v>
      </c>
      <c r="AC137">
        <v>41</v>
      </c>
      <c r="AD137">
        <v>-52</v>
      </c>
      <c r="AE137">
        <v>0</v>
      </c>
      <c r="AF137">
        <v>0</v>
      </c>
      <c r="AG137">
        <v>0</v>
      </c>
      <c r="AH137" t="s">
        <v>154</v>
      </c>
      <c r="AI137" s="1">
        <v>44659.454108796293</v>
      </c>
      <c r="AJ137">
        <v>176</v>
      </c>
      <c r="AK137">
        <v>1</v>
      </c>
      <c r="AL137">
        <v>0</v>
      </c>
      <c r="AM137">
        <v>1</v>
      </c>
      <c r="AN137">
        <v>0</v>
      </c>
      <c r="AO137">
        <v>4</v>
      </c>
      <c r="AP137">
        <v>-53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455</v>
      </c>
      <c r="B138" t="s">
        <v>79</v>
      </c>
      <c r="C138" t="s">
        <v>456</v>
      </c>
      <c r="D138" t="s">
        <v>81</v>
      </c>
      <c r="E138" s="2" t="str">
        <f>HYPERLINK("capsilon://?command=openfolder&amp;siteaddress=FAM.docvelocity-na8.net&amp;folderid=FX29E8BA32-988E-8584-8832-E08B82868243","FX220312428")</f>
        <v>FX220312428</v>
      </c>
      <c r="F138" t="s">
        <v>19</v>
      </c>
      <c r="G138" t="s">
        <v>19</v>
      </c>
      <c r="H138" t="s">
        <v>82</v>
      </c>
      <c r="I138" t="s">
        <v>457</v>
      </c>
      <c r="J138">
        <v>68</v>
      </c>
      <c r="K138" t="s">
        <v>84</v>
      </c>
      <c r="L138" t="s">
        <v>85</v>
      </c>
      <c r="M138" t="s">
        <v>86</v>
      </c>
      <c r="N138">
        <v>2</v>
      </c>
      <c r="O138" s="1">
        <v>44659.443831018521</v>
      </c>
      <c r="P138" s="1">
        <v>44659.461064814815</v>
      </c>
      <c r="Q138">
        <v>518</v>
      </c>
      <c r="R138">
        <v>971</v>
      </c>
      <c r="S138" t="b">
        <v>0</v>
      </c>
      <c r="T138" t="s">
        <v>87</v>
      </c>
      <c r="U138" t="b">
        <v>0</v>
      </c>
      <c r="V138" t="s">
        <v>385</v>
      </c>
      <c r="W138" s="1">
        <v>44659.458749999998</v>
      </c>
      <c r="X138">
        <v>819</v>
      </c>
      <c r="Y138">
        <v>66</v>
      </c>
      <c r="Z138">
        <v>0</v>
      </c>
      <c r="AA138">
        <v>66</v>
      </c>
      <c r="AB138">
        <v>0</v>
      </c>
      <c r="AC138">
        <v>15</v>
      </c>
      <c r="AD138">
        <v>2</v>
      </c>
      <c r="AE138">
        <v>0</v>
      </c>
      <c r="AF138">
        <v>0</v>
      </c>
      <c r="AG138">
        <v>0</v>
      </c>
      <c r="AH138" t="s">
        <v>154</v>
      </c>
      <c r="AI138" s="1">
        <v>44659.461064814815</v>
      </c>
      <c r="AJ138">
        <v>152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458</v>
      </c>
      <c r="B139" t="s">
        <v>79</v>
      </c>
      <c r="C139" t="s">
        <v>459</v>
      </c>
      <c r="D139" t="s">
        <v>81</v>
      </c>
      <c r="E139" s="2" t="str">
        <f>HYPERLINK("capsilon://?command=openfolder&amp;siteaddress=FAM.docvelocity-na8.net&amp;folderid=FX890FC282-03A8-4C74-627A-818D020B53C7","FX220212205")</f>
        <v>FX220212205</v>
      </c>
      <c r="F139" t="s">
        <v>19</v>
      </c>
      <c r="G139" t="s">
        <v>19</v>
      </c>
      <c r="H139" t="s">
        <v>82</v>
      </c>
      <c r="I139" t="s">
        <v>460</v>
      </c>
      <c r="J139">
        <v>0</v>
      </c>
      <c r="K139" t="s">
        <v>84</v>
      </c>
      <c r="L139" t="s">
        <v>85</v>
      </c>
      <c r="M139" t="s">
        <v>86</v>
      </c>
      <c r="N139">
        <v>2</v>
      </c>
      <c r="O139" s="1">
        <v>44659.451886574076</v>
      </c>
      <c r="P139" s="1">
        <v>44659.460370370369</v>
      </c>
      <c r="Q139">
        <v>628</v>
      </c>
      <c r="R139">
        <v>105</v>
      </c>
      <c r="S139" t="b">
        <v>0</v>
      </c>
      <c r="T139" t="s">
        <v>87</v>
      </c>
      <c r="U139" t="b">
        <v>0</v>
      </c>
      <c r="V139" t="s">
        <v>461</v>
      </c>
      <c r="W139" s="1">
        <v>44659.458912037036</v>
      </c>
      <c r="X139">
        <v>68</v>
      </c>
      <c r="Y139">
        <v>0</v>
      </c>
      <c r="Z139">
        <v>0</v>
      </c>
      <c r="AA139">
        <v>0</v>
      </c>
      <c r="AB139">
        <v>9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163</v>
      </c>
      <c r="AI139" s="1">
        <v>44659.460370370369</v>
      </c>
      <c r="AJ139">
        <v>27</v>
      </c>
      <c r="AK139">
        <v>0</v>
      </c>
      <c r="AL139">
        <v>0</v>
      </c>
      <c r="AM139">
        <v>0</v>
      </c>
      <c r="AN139">
        <v>9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462</v>
      </c>
      <c r="B140" t="s">
        <v>79</v>
      </c>
      <c r="C140" t="s">
        <v>440</v>
      </c>
      <c r="D140" t="s">
        <v>81</v>
      </c>
      <c r="E140" s="2" t="str">
        <f>HYPERLINK("capsilon://?command=openfolder&amp;siteaddress=FAM.docvelocity-na8.net&amp;folderid=FX2A87A791-62F9-AD17-6423-4737191E9B85","FX22033663")</f>
        <v>FX22033663</v>
      </c>
      <c r="F140" t="s">
        <v>19</v>
      </c>
      <c r="G140" t="s">
        <v>19</v>
      </c>
      <c r="H140" t="s">
        <v>82</v>
      </c>
      <c r="I140" t="s">
        <v>441</v>
      </c>
      <c r="J140">
        <v>0</v>
      </c>
      <c r="K140" t="s">
        <v>84</v>
      </c>
      <c r="L140" t="s">
        <v>85</v>
      </c>
      <c r="M140" t="s">
        <v>86</v>
      </c>
      <c r="N140">
        <v>2</v>
      </c>
      <c r="O140" s="1">
        <v>44659.452118055553</v>
      </c>
      <c r="P140" s="1">
        <v>44659.465208333335</v>
      </c>
      <c r="Q140">
        <v>93</v>
      </c>
      <c r="R140">
        <v>1038</v>
      </c>
      <c r="S140" t="b">
        <v>0</v>
      </c>
      <c r="T140" t="s">
        <v>87</v>
      </c>
      <c r="U140" t="b">
        <v>1</v>
      </c>
      <c r="V140" t="s">
        <v>162</v>
      </c>
      <c r="W140" s="1">
        <v>44659.462627314817</v>
      </c>
      <c r="X140">
        <v>874</v>
      </c>
      <c r="Y140">
        <v>74</v>
      </c>
      <c r="Z140">
        <v>0</v>
      </c>
      <c r="AA140">
        <v>74</v>
      </c>
      <c r="AB140">
        <v>0</v>
      </c>
      <c r="AC140">
        <v>64</v>
      </c>
      <c r="AD140">
        <v>-74</v>
      </c>
      <c r="AE140">
        <v>0</v>
      </c>
      <c r="AF140">
        <v>0</v>
      </c>
      <c r="AG140">
        <v>0</v>
      </c>
      <c r="AH140" t="s">
        <v>154</v>
      </c>
      <c r="AI140" s="1">
        <v>44659.465208333335</v>
      </c>
      <c r="AJ140">
        <v>164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-74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463</v>
      </c>
      <c r="B141" t="s">
        <v>79</v>
      </c>
      <c r="C141" t="s">
        <v>464</v>
      </c>
      <c r="D141" t="s">
        <v>81</v>
      </c>
      <c r="E141" s="2" t="str">
        <f>HYPERLINK("capsilon://?command=openfolder&amp;siteaddress=FAM.docvelocity-na8.net&amp;folderid=FXD12B136E-AC25-F550-06DD-F60178B71830","FX22028893")</f>
        <v>FX22028893</v>
      </c>
      <c r="F141" t="s">
        <v>19</v>
      </c>
      <c r="G141" t="s">
        <v>19</v>
      </c>
      <c r="H141" t="s">
        <v>82</v>
      </c>
      <c r="I141" t="s">
        <v>465</v>
      </c>
      <c r="J141">
        <v>145</v>
      </c>
      <c r="K141" t="s">
        <v>84</v>
      </c>
      <c r="L141" t="s">
        <v>85</v>
      </c>
      <c r="M141" t="s">
        <v>86</v>
      </c>
      <c r="N141">
        <v>1</v>
      </c>
      <c r="O141" s="1">
        <v>44659.46025462963</v>
      </c>
      <c r="P141" s="1">
        <v>44659.524375000001</v>
      </c>
      <c r="Q141">
        <v>4808</v>
      </c>
      <c r="R141">
        <v>732</v>
      </c>
      <c r="S141" t="b">
        <v>0</v>
      </c>
      <c r="T141" t="s">
        <v>87</v>
      </c>
      <c r="U141" t="b">
        <v>0</v>
      </c>
      <c r="V141" t="s">
        <v>105</v>
      </c>
      <c r="W141" s="1">
        <v>44659.524375000001</v>
      </c>
      <c r="X141">
        <v>188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145</v>
      </c>
      <c r="AE141">
        <v>140</v>
      </c>
      <c r="AF141">
        <v>0</v>
      </c>
      <c r="AG141">
        <v>3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466</v>
      </c>
      <c r="B142" t="s">
        <v>79</v>
      </c>
      <c r="C142" t="s">
        <v>467</v>
      </c>
      <c r="D142" t="s">
        <v>81</v>
      </c>
      <c r="E142" s="2" t="str">
        <f>HYPERLINK("capsilon://?command=openfolder&amp;siteaddress=FAM.docvelocity-na8.net&amp;folderid=FXE78ADBB4-1D9B-DF62-643C-E248AB05303A","FX220311226")</f>
        <v>FX220311226</v>
      </c>
      <c r="F142" t="s">
        <v>19</v>
      </c>
      <c r="G142" t="s">
        <v>19</v>
      </c>
      <c r="H142" t="s">
        <v>82</v>
      </c>
      <c r="I142" t="s">
        <v>468</v>
      </c>
      <c r="J142">
        <v>0</v>
      </c>
      <c r="K142" t="s">
        <v>84</v>
      </c>
      <c r="L142" t="s">
        <v>85</v>
      </c>
      <c r="M142" t="s">
        <v>86</v>
      </c>
      <c r="N142">
        <v>2</v>
      </c>
      <c r="O142" s="1">
        <v>44659.469317129631</v>
      </c>
      <c r="P142" s="1">
        <v>44659.590381944443</v>
      </c>
      <c r="Q142">
        <v>9105</v>
      </c>
      <c r="R142">
        <v>1355</v>
      </c>
      <c r="S142" t="b">
        <v>0</v>
      </c>
      <c r="T142" t="s">
        <v>87</v>
      </c>
      <c r="U142" t="b">
        <v>0</v>
      </c>
      <c r="V142" t="s">
        <v>119</v>
      </c>
      <c r="W142" s="1">
        <v>44659.487303240741</v>
      </c>
      <c r="X142">
        <v>996</v>
      </c>
      <c r="Y142">
        <v>52</v>
      </c>
      <c r="Z142">
        <v>0</v>
      </c>
      <c r="AA142">
        <v>52</v>
      </c>
      <c r="AB142">
        <v>0</v>
      </c>
      <c r="AC142">
        <v>39</v>
      </c>
      <c r="AD142">
        <v>-52</v>
      </c>
      <c r="AE142">
        <v>0</v>
      </c>
      <c r="AF142">
        <v>0</v>
      </c>
      <c r="AG142">
        <v>0</v>
      </c>
      <c r="AH142" t="s">
        <v>122</v>
      </c>
      <c r="AI142" s="1">
        <v>44659.590381944443</v>
      </c>
      <c r="AJ142">
        <v>316</v>
      </c>
      <c r="AK142">
        <v>2</v>
      </c>
      <c r="AL142">
        <v>0</v>
      </c>
      <c r="AM142">
        <v>2</v>
      </c>
      <c r="AN142">
        <v>0</v>
      </c>
      <c r="AO142">
        <v>1</v>
      </c>
      <c r="AP142">
        <v>-54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469</v>
      </c>
      <c r="B143" t="s">
        <v>79</v>
      </c>
      <c r="C143" t="s">
        <v>362</v>
      </c>
      <c r="D143" t="s">
        <v>81</v>
      </c>
      <c r="E143" s="2" t="str">
        <f>HYPERLINK("capsilon://?command=openfolder&amp;siteaddress=FAM.docvelocity-na8.net&amp;folderid=FX4EDBDFA9-256A-868F-FBD4-65FCD9D66047","FX220313363")</f>
        <v>FX220313363</v>
      </c>
      <c r="F143" t="s">
        <v>19</v>
      </c>
      <c r="G143" t="s">
        <v>19</v>
      </c>
      <c r="H143" t="s">
        <v>82</v>
      </c>
      <c r="I143" t="s">
        <v>470</v>
      </c>
      <c r="J143">
        <v>0</v>
      </c>
      <c r="K143" t="s">
        <v>84</v>
      </c>
      <c r="L143" t="s">
        <v>85</v>
      </c>
      <c r="M143" t="s">
        <v>86</v>
      </c>
      <c r="N143">
        <v>2</v>
      </c>
      <c r="O143" s="1">
        <v>44659.501585648148</v>
      </c>
      <c r="P143" s="1">
        <v>44659.590949074074</v>
      </c>
      <c r="Q143">
        <v>7272</v>
      </c>
      <c r="R143">
        <v>449</v>
      </c>
      <c r="S143" t="b">
        <v>0</v>
      </c>
      <c r="T143" t="s">
        <v>87</v>
      </c>
      <c r="U143" t="b">
        <v>0</v>
      </c>
      <c r="V143" t="s">
        <v>119</v>
      </c>
      <c r="W143" s="1">
        <v>44659.505659722221</v>
      </c>
      <c r="X143">
        <v>344</v>
      </c>
      <c r="Y143">
        <v>37</v>
      </c>
      <c r="Z143">
        <v>0</v>
      </c>
      <c r="AA143">
        <v>37</v>
      </c>
      <c r="AB143">
        <v>0</v>
      </c>
      <c r="AC143">
        <v>7</v>
      </c>
      <c r="AD143">
        <v>-37</v>
      </c>
      <c r="AE143">
        <v>0</v>
      </c>
      <c r="AF143">
        <v>0</v>
      </c>
      <c r="AG143">
        <v>0</v>
      </c>
      <c r="AH143" t="s">
        <v>89</v>
      </c>
      <c r="AI143" s="1">
        <v>44659.590949074074</v>
      </c>
      <c r="AJ143">
        <v>100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-38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471</v>
      </c>
      <c r="B144" t="s">
        <v>79</v>
      </c>
      <c r="C144" t="s">
        <v>472</v>
      </c>
      <c r="D144" t="s">
        <v>81</v>
      </c>
      <c r="E144" s="2" t="str">
        <f>HYPERLINK("capsilon://?command=openfolder&amp;siteaddress=FAM.docvelocity-na8.net&amp;folderid=FX108CED81-4216-0A98-E3DC-873DFFD39FEC","FX22026467")</f>
        <v>FX22026467</v>
      </c>
      <c r="F144" t="s">
        <v>19</v>
      </c>
      <c r="G144" t="s">
        <v>19</v>
      </c>
      <c r="H144" t="s">
        <v>82</v>
      </c>
      <c r="I144" t="s">
        <v>473</v>
      </c>
      <c r="J144">
        <v>109</v>
      </c>
      <c r="K144" t="s">
        <v>84</v>
      </c>
      <c r="L144" t="s">
        <v>85</v>
      </c>
      <c r="M144" t="s">
        <v>86</v>
      </c>
      <c r="N144">
        <v>2</v>
      </c>
      <c r="O144" s="1">
        <v>44659.517835648148</v>
      </c>
      <c r="P144" s="1">
        <v>44659.594351851854</v>
      </c>
      <c r="Q144">
        <v>5806</v>
      </c>
      <c r="R144">
        <v>805</v>
      </c>
      <c r="S144" t="b">
        <v>0</v>
      </c>
      <c r="T144" t="s">
        <v>87</v>
      </c>
      <c r="U144" t="b">
        <v>0</v>
      </c>
      <c r="V144" t="s">
        <v>188</v>
      </c>
      <c r="W144" s="1">
        <v>44659.523657407408</v>
      </c>
      <c r="X144">
        <v>463</v>
      </c>
      <c r="Y144">
        <v>104</v>
      </c>
      <c r="Z144">
        <v>0</v>
      </c>
      <c r="AA144">
        <v>104</v>
      </c>
      <c r="AB144">
        <v>0</v>
      </c>
      <c r="AC144">
        <v>2</v>
      </c>
      <c r="AD144">
        <v>5</v>
      </c>
      <c r="AE144">
        <v>0</v>
      </c>
      <c r="AF144">
        <v>0</v>
      </c>
      <c r="AG144">
        <v>0</v>
      </c>
      <c r="AH144" t="s">
        <v>122</v>
      </c>
      <c r="AI144" s="1">
        <v>44659.594351851854</v>
      </c>
      <c r="AJ144">
        <v>342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474</v>
      </c>
      <c r="B145" t="s">
        <v>79</v>
      </c>
      <c r="C145" t="s">
        <v>472</v>
      </c>
      <c r="D145" t="s">
        <v>81</v>
      </c>
      <c r="E145" s="2" t="str">
        <f>HYPERLINK("capsilon://?command=openfolder&amp;siteaddress=FAM.docvelocity-na8.net&amp;folderid=FX108CED81-4216-0A98-E3DC-873DFFD39FEC","FX22026467")</f>
        <v>FX22026467</v>
      </c>
      <c r="F145" t="s">
        <v>19</v>
      </c>
      <c r="G145" t="s">
        <v>19</v>
      </c>
      <c r="H145" t="s">
        <v>82</v>
      </c>
      <c r="I145" t="s">
        <v>475</v>
      </c>
      <c r="J145">
        <v>109</v>
      </c>
      <c r="K145" t="s">
        <v>84</v>
      </c>
      <c r="L145" t="s">
        <v>85</v>
      </c>
      <c r="M145" t="s">
        <v>86</v>
      </c>
      <c r="N145">
        <v>2</v>
      </c>
      <c r="O145" s="1">
        <v>44659.517997685187</v>
      </c>
      <c r="P145" s="1">
        <v>44659.592314814814</v>
      </c>
      <c r="Q145">
        <v>5988</v>
      </c>
      <c r="R145">
        <v>433</v>
      </c>
      <c r="S145" t="b">
        <v>0</v>
      </c>
      <c r="T145" t="s">
        <v>87</v>
      </c>
      <c r="U145" t="b">
        <v>0</v>
      </c>
      <c r="V145" t="s">
        <v>263</v>
      </c>
      <c r="W145" s="1">
        <v>44659.52207175926</v>
      </c>
      <c r="X145">
        <v>316</v>
      </c>
      <c r="Y145">
        <v>104</v>
      </c>
      <c r="Z145">
        <v>0</v>
      </c>
      <c r="AA145">
        <v>104</v>
      </c>
      <c r="AB145">
        <v>0</v>
      </c>
      <c r="AC145">
        <v>5</v>
      </c>
      <c r="AD145">
        <v>5</v>
      </c>
      <c r="AE145">
        <v>0</v>
      </c>
      <c r="AF145">
        <v>0</v>
      </c>
      <c r="AG145">
        <v>0</v>
      </c>
      <c r="AH145" t="s">
        <v>89</v>
      </c>
      <c r="AI145" s="1">
        <v>44659.592314814814</v>
      </c>
      <c r="AJ145">
        <v>117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476</v>
      </c>
      <c r="B146" t="s">
        <v>79</v>
      </c>
      <c r="C146" t="s">
        <v>464</v>
      </c>
      <c r="D146" t="s">
        <v>81</v>
      </c>
      <c r="E146" s="2" t="str">
        <f>HYPERLINK("capsilon://?command=openfolder&amp;siteaddress=FAM.docvelocity-na8.net&amp;folderid=FXD12B136E-AC25-F550-06DD-F60178B71830","FX22028893")</f>
        <v>FX22028893</v>
      </c>
      <c r="F146" t="s">
        <v>19</v>
      </c>
      <c r="G146" t="s">
        <v>19</v>
      </c>
      <c r="H146" t="s">
        <v>82</v>
      </c>
      <c r="I146" t="s">
        <v>465</v>
      </c>
      <c r="J146">
        <v>201</v>
      </c>
      <c r="K146" t="s">
        <v>84</v>
      </c>
      <c r="L146" t="s">
        <v>85</v>
      </c>
      <c r="M146" t="s">
        <v>86</v>
      </c>
      <c r="N146">
        <v>2</v>
      </c>
      <c r="O146" s="1">
        <v>44659.52516203704</v>
      </c>
      <c r="P146" s="1">
        <v>44659.589780092596</v>
      </c>
      <c r="Q146">
        <v>4417</v>
      </c>
      <c r="R146">
        <v>1166</v>
      </c>
      <c r="S146" t="b">
        <v>0</v>
      </c>
      <c r="T146" t="s">
        <v>87</v>
      </c>
      <c r="U146" t="b">
        <v>1</v>
      </c>
      <c r="V146" t="s">
        <v>263</v>
      </c>
      <c r="W146" s="1">
        <v>44659.53565972222</v>
      </c>
      <c r="X146">
        <v>888</v>
      </c>
      <c r="Y146">
        <v>159</v>
      </c>
      <c r="Z146">
        <v>0</v>
      </c>
      <c r="AA146">
        <v>159</v>
      </c>
      <c r="AB146">
        <v>27</v>
      </c>
      <c r="AC146">
        <v>12</v>
      </c>
      <c r="AD146">
        <v>42</v>
      </c>
      <c r="AE146">
        <v>0</v>
      </c>
      <c r="AF146">
        <v>0</v>
      </c>
      <c r="AG146">
        <v>0</v>
      </c>
      <c r="AH146" t="s">
        <v>89</v>
      </c>
      <c r="AI146" s="1">
        <v>44659.589780092596</v>
      </c>
      <c r="AJ146">
        <v>278</v>
      </c>
      <c r="AK146">
        <v>0</v>
      </c>
      <c r="AL146">
        <v>0</v>
      </c>
      <c r="AM146">
        <v>0</v>
      </c>
      <c r="AN146">
        <v>27</v>
      </c>
      <c r="AO146">
        <v>0</v>
      </c>
      <c r="AP146">
        <v>42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477</v>
      </c>
      <c r="B147" t="s">
        <v>79</v>
      </c>
      <c r="C147" t="s">
        <v>362</v>
      </c>
      <c r="D147" t="s">
        <v>81</v>
      </c>
      <c r="E147" s="2" t="str">
        <f>HYPERLINK("capsilon://?command=openfolder&amp;siteaddress=FAM.docvelocity-na8.net&amp;folderid=FX4EDBDFA9-256A-868F-FBD4-65FCD9D66047","FX220313363")</f>
        <v>FX220313363</v>
      </c>
      <c r="F147" t="s">
        <v>19</v>
      </c>
      <c r="G147" t="s">
        <v>19</v>
      </c>
      <c r="H147" t="s">
        <v>82</v>
      </c>
      <c r="I147" t="s">
        <v>478</v>
      </c>
      <c r="J147">
        <v>176</v>
      </c>
      <c r="K147" t="s">
        <v>84</v>
      </c>
      <c r="L147" t="s">
        <v>85</v>
      </c>
      <c r="M147" t="s">
        <v>86</v>
      </c>
      <c r="N147">
        <v>2</v>
      </c>
      <c r="O147" s="1">
        <v>44659.557835648149</v>
      </c>
      <c r="P147" s="1">
        <v>44659.595381944448</v>
      </c>
      <c r="Q147">
        <v>2457</v>
      </c>
      <c r="R147">
        <v>787</v>
      </c>
      <c r="S147" t="b">
        <v>0</v>
      </c>
      <c r="T147" t="s">
        <v>87</v>
      </c>
      <c r="U147" t="b">
        <v>0</v>
      </c>
      <c r="V147" t="s">
        <v>263</v>
      </c>
      <c r="W147" s="1">
        <v>44659.563923611109</v>
      </c>
      <c r="X147">
        <v>523</v>
      </c>
      <c r="Y147">
        <v>166</v>
      </c>
      <c r="Z147">
        <v>0</v>
      </c>
      <c r="AA147">
        <v>166</v>
      </c>
      <c r="AB147">
        <v>0</v>
      </c>
      <c r="AC147">
        <v>14</v>
      </c>
      <c r="AD147">
        <v>10</v>
      </c>
      <c r="AE147">
        <v>0</v>
      </c>
      <c r="AF147">
        <v>0</v>
      </c>
      <c r="AG147">
        <v>0</v>
      </c>
      <c r="AH147" t="s">
        <v>89</v>
      </c>
      <c r="AI147" s="1">
        <v>44659.595381944448</v>
      </c>
      <c r="AJ147">
        <v>264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479</v>
      </c>
      <c r="B148" t="s">
        <v>79</v>
      </c>
      <c r="C148" t="s">
        <v>362</v>
      </c>
      <c r="D148" t="s">
        <v>81</v>
      </c>
      <c r="E148" s="2" t="str">
        <f>HYPERLINK("capsilon://?command=openfolder&amp;siteaddress=FAM.docvelocity-na8.net&amp;folderid=FX4EDBDFA9-256A-868F-FBD4-65FCD9D66047","FX220313363")</f>
        <v>FX220313363</v>
      </c>
      <c r="F148" t="s">
        <v>19</v>
      </c>
      <c r="G148" t="s">
        <v>19</v>
      </c>
      <c r="H148" t="s">
        <v>82</v>
      </c>
      <c r="I148" t="s">
        <v>480</v>
      </c>
      <c r="J148">
        <v>131</v>
      </c>
      <c r="K148" t="s">
        <v>84</v>
      </c>
      <c r="L148" t="s">
        <v>85</v>
      </c>
      <c r="M148" t="s">
        <v>86</v>
      </c>
      <c r="N148">
        <v>2</v>
      </c>
      <c r="O148" s="1">
        <v>44659.557997685188</v>
      </c>
      <c r="P148" s="1">
        <v>44659.600578703707</v>
      </c>
      <c r="Q148">
        <v>2533</v>
      </c>
      <c r="R148">
        <v>1146</v>
      </c>
      <c r="S148" t="b">
        <v>0</v>
      </c>
      <c r="T148" t="s">
        <v>87</v>
      </c>
      <c r="U148" t="b">
        <v>0</v>
      </c>
      <c r="V148" t="s">
        <v>92</v>
      </c>
      <c r="W148" s="1">
        <v>44659.565185185187</v>
      </c>
      <c r="X148">
        <v>608</v>
      </c>
      <c r="Y148">
        <v>121</v>
      </c>
      <c r="Z148">
        <v>0</v>
      </c>
      <c r="AA148">
        <v>121</v>
      </c>
      <c r="AB148">
        <v>0</v>
      </c>
      <c r="AC148">
        <v>9</v>
      </c>
      <c r="AD148">
        <v>10</v>
      </c>
      <c r="AE148">
        <v>0</v>
      </c>
      <c r="AF148">
        <v>0</v>
      </c>
      <c r="AG148">
        <v>0</v>
      </c>
      <c r="AH148" t="s">
        <v>122</v>
      </c>
      <c r="AI148" s="1">
        <v>44659.600578703707</v>
      </c>
      <c r="AJ148">
        <v>538</v>
      </c>
      <c r="AK148">
        <v>2</v>
      </c>
      <c r="AL148">
        <v>0</v>
      </c>
      <c r="AM148">
        <v>2</v>
      </c>
      <c r="AN148">
        <v>0</v>
      </c>
      <c r="AO148">
        <v>1</v>
      </c>
      <c r="AP148">
        <v>8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481</v>
      </c>
      <c r="B149" t="s">
        <v>79</v>
      </c>
      <c r="C149" t="s">
        <v>362</v>
      </c>
      <c r="D149" t="s">
        <v>81</v>
      </c>
      <c r="E149" s="2" t="str">
        <f>HYPERLINK("capsilon://?command=openfolder&amp;siteaddress=FAM.docvelocity-na8.net&amp;folderid=FX4EDBDFA9-256A-868F-FBD4-65FCD9D66047","FX220313363")</f>
        <v>FX220313363</v>
      </c>
      <c r="F149" t="s">
        <v>19</v>
      </c>
      <c r="G149" t="s">
        <v>19</v>
      </c>
      <c r="H149" t="s">
        <v>82</v>
      </c>
      <c r="I149" t="s">
        <v>482</v>
      </c>
      <c r="J149">
        <v>176</v>
      </c>
      <c r="K149" t="s">
        <v>84</v>
      </c>
      <c r="L149" t="s">
        <v>85</v>
      </c>
      <c r="M149" t="s">
        <v>86</v>
      </c>
      <c r="N149">
        <v>2</v>
      </c>
      <c r="O149" s="1">
        <v>44659.558148148149</v>
      </c>
      <c r="P149" s="1">
        <v>44659.598090277781</v>
      </c>
      <c r="Q149">
        <v>2506</v>
      </c>
      <c r="R149">
        <v>945</v>
      </c>
      <c r="S149" t="b">
        <v>0</v>
      </c>
      <c r="T149" t="s">
        <v>87</v>
      </c>
      <c r="U149" t="b">
        <v>0</v>
      </c>
      <c r="V149" t="s">
        <v>188</v>
      </c>
      <c r="W149" s="1">
        <v>44659.56659722222</v>
      </c>
      <c r="X149">
        <v>712</v>
      </c>
      <c r="Y149">
        <v>166</v>
      </c>
      <c r="Z149">
        <v>0</v>
      </c>
      <c r="AA149">
        <v>166</v>
      </c>
      <c r="AB149">
        <v>0</v>
      </c>
      <c r="AC149">
        <v>14</v>
      </c>
      <c r="AD149">
        <v>10</v>
      </c>
      <c r="AE149">
        <v>0</v>
      </c>
      <c r="AF149">
        <v>0</v>
      </c>
      <c r="AG149">
        <v>0</v>
      </c>
      <c r="AH149" t="s">
        <v>89</v>
      </c>
      <c r="AI149" s="1">
        <v>44659.598090277781</v>
      </c>
      <c r="AJ149">
        <v>233</v>
      </c>
      <c r="AK149">
        <v>2</v>
      </c>
      <c r="AL149">
        <v>0</v>
      </c>
      <c r="AM149">
        <v>2</v>
      </c>
      <c r="AN149">
        <v>0</v>
      </c>
      <c r="AO149">
        <v>1</v>
      </c>
      <c r="AP149">
        <v>8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483</v>
      </c>
      <c r="B150" t="s">
        <v>79</v>
      </c>
      <c r="C150" t="s">
        <v>362</v>
      </c>
      <c r="D150" t="s">
        <v>81</v>
      </c>
      <c r="E150" s="2" t="str">
        <f>HYPERLINK("capsilon://?command=openfolder&amp;siteaddress=FAM.docvelocity-na8.net&amp;folderid=FX4EDBDFA9-256A-868F-FBD4-65FCD9D66047","FX220313363")</f>
        <v>FX220313363</v>
      </c>
      <c r="F150" t="s">
        <v>19</v>
      </c>
      <c r="G150" t="s">
        <v>19</v>
      </c>
      <c r="H150" t="s">
        <v>82</v>
      </c>
      <c r="I150" t="s">
        <v>484</v>
      </c>
      <c r="J150">
        <v>151</v>
      </c>
      <c r="K150" t="s">
        <v>84</v>
      </c>
      <c r="L150" t="s">
        <v>85</v>
      </c>
      <c r="M150" t="s">
        <v>86</v>
      </c>
      <c r="N150">
        <v>2</v>
      </c>
      <c r="O150" s="1">
        <v>44659.558310185188</v>
      </c>
      <c r="P150" s="1">
        <v>44659.600300925929</v>
      </c>
      <c r="Q150">
        <v>2531</v>
      </c>
      <c r="R150">
        <v>1097</v>
      </c>
      <c r="S150" t="b">
        <v>0</v>
      </c>
      <c r="T150" t="s">
        <v>87</v>
      </c>
      <c r="U150" t="b">
        <v>0</v>
      </c>
      <c r="V150" t="s">
        <v>88</v>
      </c>
      <c r="W150" s="1">
        <v>44659.571493055555</v>
      </c>
      <c r="X150">
        <v>907</v>
      </c>
      <c r="Y150">
        <v>141</v>
      </c>
      <c r="Z150">
        <v>0</v>
      </c>
      <c r="AA150">
        <v>141</v>
      </c>
      <c r="AB150">
        <v>0</v>
      </c>
      <c r="AC150">
        <v>7</v>
      </c>
      <c r="AD150">
        <v>10</v>
      </c>
      <c r="AE150">
        <v>0</v>
      </c>
      <c r="AF150">
        <v>0</v>
      </c>
      <c r="AG150">
        <v>0</v>
      </c>
      <c r="AH150" t="s">
        <v>89</v>
      </c>
      <c r="AI150" s="1">
        <v>44659.600300925929</v>
      </c>
      <c r="AJ150">
        <v>190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485</v>
      </c>
      <c r="B151" t="s">
        <v>79</v>
      </c>
      <c r="C151" t="s">
        <v>223</v>
      </c>
      <c r="D151" t="s">
        <v>81</v>
      </c>
      <c r="E151" s="2" t="str">
        <f>HYPERLINK("capsilon://?command=openfolder&amp;siteaddress=FAM.docvelocity-na8.net&amp;folderid=FX37F9E68D-3467-89E6-7B76-98042986CD31","FX220313334")</f>
        <v>FX220313334</v>
      </c>
      <c r="F151" t="s">
        <v>19</v>
      </c>
      <c r="G151" t="s">
        <v>19</v>
      </c>
      <c r="H151" t="s">
        <v>82</v>
      </c>
      <c r="I151" t="s">
        <v>486</v>
      </c>
      <c r="J151">
        <v>57</v>
      </c>
      <c r="K151" t="s">
        <v>84</v>
      </c>
      <c r="L151" t="s">
        <v>85</v>
      </c>
      <c r="M151" t="s">
        <v>86</v>
      </c>
      <c r="N151">
        <v>2</v>
      </c>
      <c r="O151" s="1">
        <v>44659.562592592592</v>
      </c>
      <c r="P151" s="1">
        <v>44659.601331018515</v>
      </c>
      <c r="Q151">
        <v>3037</v>
      </c>
      <c r="R151">
        <v>310</v>
      </c>
      <c r="S151" t="b">
        <v>0</v>
      </c>
      <c r="T151" t="s">
        <v>87</v>
      </c>
      <c r="U151" t="b">
        <v>0</v>
      </c>
      <c r="V151" t="s">
        <v>263</v>
      </c>
      <c r="W151" s="1">
        <v>44659.566504629627</v>
      </c>
      <c r="X151">
        <v>222</v>
      </c>
      <c r="Y151">
        <v>57</v>
      </c>
      <c r="Z151">
        <v>0</v>
      </c>
      <c r="AA151">
        <v>57</v>
      </c>
      <c r="AB151">
        <v>0</v>
      </c>
      <c r="AC151">
        <v>9</v>
      </c>
      <c r="AD151">
        <v>0</v>
      </c>
      <c r="AE151">
        <v>0</v>
      </c>
      <c r="AF151">
        <v>0</v>
      </c>
      <c r="AG151">
        <v>0</v>
      </c>
      <c r="AH151" t="s">
        <v>89</v>
      </c>
      <c r="AI151" s="1">
        <v>44659.601331018515</v>
      </c>
      <c r="AJ151">
        <v>88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487</v>
      </c>
      <c r="B152" t="s">
        <v>79</v>
      </c>
      <c r="C152" t="s">
        <v>488</v>
      </c>
      <c r="D152" t="s">
        <v>81</v>
      </c>
      <c r="E152" s="2" t="str">
        <f>HYPERLINK("capsilon://?command=openfolder&amp;siteaddress=FAM.docvelocity-na8.net&amp;folderid=FX7C8AE964-501C-B2CD-941D-B3792B11D6BF","FX220313072")</f>
        <v>FX220313072</v>
      </c>
      <c r="F152" t="s">
        <v>19</v>
      </c>
      <c r="G152" t="s">
        <v>19</v>
      </c>
      <c r="H152" t="s">
        <v>82</v>
      </c>
      <c r="I152" t="s">
        <v>489</v>
      </c>
      <c r="J152">
        <v>0</v>
      </c>
      <c r="K152" t="s">
        <v>84</v>
      </c>
      <c r="L152" t="s">
        <v>85</v>
      </c>
      <c r="M152" t="s">
        <v>86</v>
      </c>
      <c r="N152">
        <v>2</v>
      </c>
      <c r="O152" s="1">
        <v>44659.564826388887</v>
      </c>
      <c r="P152" s="1">
        <v>44659.600763888891</v>
      </c>
      <c r="Q152">
        <v>2959</v>
      </c>
      <c r="R152">
        <v>146</v>
      </c>
      <c r="S152" t="b">
        <v>0</v>
      </c>
      <c r="T152" t="s">
        <v>87</v>
      </c>
      <c r="U152" t="b">
        <v>0</v>
      </c>
      <c r="V152" t="s">
        <v>201</v>
      </c>
      <c r="W152" s="1">
        <v>44659.567696759259</v>
      </c>
      <c r="X152">
        <v>59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122</v>
      </c>
      <c r="AI152" s="1">
        <v>44659.600763888891</v>
      </c>
      <c r="AJ152">
        <v>15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490</v>
      </c>
      <c r="B153" t="s">
        <v>79</v>
      </c>
      <c r="C153" t="s">
        <v>239</v>
      </c>
      <c r="D153" t="s">
        <v>81</v>
      </c>
      <c r="E153" s="2" t="str">
        <f>HYPERLINK("capsilon://?command=openfolder&amp;siteaddress=FAM.docvelocity-na8.net&amp;folderid=FX3CD0FA4C-2FA6-40DC-386E-4150F7C02A49","FX220311168")</f>
        <v>FX220311168</v>
      </c>
      <c r="F153" t="s">
        <v>19</v>
      </c>
      <c r="G153" t="s">
        <v>19</v>
      </c>
      <c r="H153" t="s">
        <v>82</v>
      </c>
      <c r="I153" t="s">
        <v>491</v>
      </c>
      <c r="J153">
        <v>0</v>
      </c>
      <c r="K153" t="s">
        <v>84</v>
      </c>
      <c r="L153" t="s">
        <v>85</v>
      </c>
      <c r="M153" t="s">
        <v>86</v>
      </c>
      <c r="N153">
        <v>1</v>
      </c>
      <c r="O153" s="1">
        <v>44659.613599537035</v>
      </c>
      <c r="P153" s="1">
        <v>44659.64576388889</v>
      </c>
      <c r="Q153">
        <v>2033</v>
      </c>
      <c r="R153">
        <v>746</v>
      </c>
      <c r="S153" t="b">
        <v>0</v>
      </c>
      <c r="T153" t="s">
        <v>87</v>
      </c>
      <c r="U153" t="b">
        <v>0</v>
      </c>
      <c r="V153" t="s">
        <v>105</v>
      </c>
      <c r="W153" s="1">
        <v>44659.64576388889</v>
      </c>
      <c r="X153">
        <v>302</v>
      </c>
      <c r="Y153">
        <v>5</v>
      </c>
      <c r="Z153">
        <v>0</v>
      </c>
      <c r="AA153">
        <v>5</v>
      </c>
      <c r="AB153">
        <v>0</v>
      </c>
      <c r="AC153">
        <v>5</v>
      </c>
      <c r="AD153">
        <v>-5</v>
      </c>
      <c r="AE153">
        <v>52</v>
      </c>
      <c r="AF153">
        <v>0</v>
      </c>
      <c r="AG153">
        <v>1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492</v>
      </c>
      <c r="B154" t="s">
        <v>79</v>
      </c>
      <c r="C154" t="s">
        <v>239</v>
      </c>
      <c r="D154" t="s">
        <v>81</v>
      </c>
      <c r="E154" s="2" t="str">
        <f>HYPERLINK("capsilon://?command=openfolder&amp;siteaddress=FAM.docvelocity-na8.net&amp;folderid=FX3CD0FA4C-2FA6-40DC-386E-4150F7C02A49","FX220311168")</f>
        <v>FX220311168</v>
      </c>
      <c r="F154" t="s">
        <v>19</v>
      </c>
      <c r="G154" t="s">
        <v>19</v>
      </c>
      <c r="H154" t="s">
        <v>82</v>
      </c>
      <c r="I154" t="s">
        <v>491</v>
      </c>
      <c r="J154">
        <v>0</v>
      </c>
      <c r="K154" t="s">
        <v>84</v>
      </c>
      <c r="L154" t="s">
        <v>85</v>
      </c>
      <c r="M154" t="s">
        <v>86</v>
      </c>
      <c r="N154">
        <v>2</v>
      </c>
      <c r="O154" s="1">
        <v>44659.646099537036</v>
      </c>
      <c r="P154" s="1">
        <v>44659.657708333332</v>
      </c>
      <c r="Q154">
        <v>577</v>
      </c>
      <c r="R154">
        <v>426</v>
      </c>
      <c r="S154" t="b">
        <v>0</v>
      </c>
      <c r="T154" t="s">
        <v>87</v>
      </c>
      <c r="U154" t="b">
        <v>1</v>
      </c>
      <c r="V154" t="s">
        <v>201</v>
      </c>
      <c r="W154" s="1">
        <v>44659.649247685185</v>
      </c>
      <c r="X154">
        <v>272</v>
      </c>
      <c r="Y154">
        <v>37</v>
      </c>
      <c r="Z154">
        <v>0</v>
      </c>
      <c r="AA154">
        <v>37</v>
      </c>
      <c r="AB154">
        <v>0</v>
      </c>
      <c r="AC154">
        <v>34</v>
      </c>
      <c r="AD154">
        <v>-37</v>
      </c>
      <c r="AE154">
        <v>0</v>
      </c>
      <c r="AF154">
        <v>0</v>
      </c>
      <c r="AG154">
        <v>0</v>
      </c>
      <c r="AH154" t="s">
        <v>122</v>
      </c>
      <c r="AI154" s="1">
        <v>44659.657708333332</v>
      </c>
      <c r="AJ154">
        <v>154</v>
      </c>
      <c r="AK154">
        <v>2</v>
      </c>
      <c r="AL154">
        <v>0</v>
      </c>
      <c r="AM154">
        <v>2</v>
      </c>
      <c r="AN154">
        <v>0</v>
      </c>
      <c r="AO154">
        <v>0</v>
      </c>
      <c r="AP154">
        <v>-39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493</v>
      </c>
      <c r="B155" t="s">
        <v>79</v>
      </c>
      <c r="C155" t="s">
        <v>494</v>
      </c>
      <c r="D155" t="s">
        <v>81</v>
      </c>
      <c r="E155" s="2" t="str">
        <f>HYPERLINK("capsilon://?command=openfolder&amp;siteaddress=FAM.docvelocity-na8.net&amp;folderid=FX00EF406D-920C-5C54-44E2-46754894DC0E","FX220312553")</f>
        <v>FX220312553</v>
      </c>
      <c r="F155" t="s">
        <v>19</v>
      </c>
      <c r="G155" t="s">
        <v>19</v>
      </c>
      <c r="H155" t="s">
        <v>82</v>
      </c>
      <c r="I155" t="s">
        <v>495</v>
      </c>
      <c r="J155">
        <v>225</v>
      </c>
      <c r="K155" t="s">
        <v>84</v>
      </c>
      <c r="L155" t="s">
        <v>85</v>
      </c>
      <c r="M155" t="s">
        <v>86</v>
      </c>
      <c r="N155">
        <v>1</v>
      </c>
      <c r="O155" s="1">
        <v>44659.647847222222</v>
      </c>
      <c r="P155" s="1">
        <v>44659.664687500001</v>
      </c>
      <c r="Q155">
        <v>1162</v>
      </c>
      <c r="R155">
        <v>293</v>
      </c>
      <c r="S155" t="b">
        <v>0</v>
      </c>
      <c r="T155" t="s">
        <v>87</v>
      </c>
      <c r="U155" t="b">
        <v>0</v>
      </c>
      <c r="V155" t="s">
        <v>105</v>
      </c>
      <c r="W155" s="1">
        <v>44659.664687500001</v>
      </c>
      <c r="X155">
        <v>137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225</v>
      </c>
      <c r="AE155">
        <v>210</v>
      </c>
      <c r="AF155">
        <v>0</v>
      </c>
      <c r="AG155">
        <v>4</v>
      </c>
      <c r="AH155" t="s">
        <v>87</v>
      </c>
      <c r="AI155" t="s">
        <v>87</v>
      </c>
      <c r="AJ155" t="s">
        <v>87</v>
      </c>
      <c r="AK155" t="s">
        <v>87</v>
      </c>
      <c r="AL155" t="s">
        <v>87</v>
      </c>
      <c r="AM155" t="s">
        <v>87</v>
      </c>
      <c r="AN155" t="s">
        <v>87</v>
      </c>
      <c r="AO155" t="s">
        <v>87</v>
      </c>
      <c r="AP155" t="s">
        <v>87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496</v>
      </c>
      <c r="B156" t="s">
        <v>79</v>
      </c>
      <c r="C156" t="s">
        <v>494</v>
      </c>
      <c r="D156" t="s">
        <v>81</v>
      </c>
      <c r="E156" s="2" t="str">
        <f>HYPERLINK("capsilon://?command=openfolder&amp;siteaddress=FAM.docvelocity-na8.net&amp;folderid=FX00EF406D-920C-5C54-44E2-46754894DC0E","FX220312553")</f>
        <v>FX220312553</v>
      </c>
      <c r="F156" t="s">
        <v>19</v>
      </c>
      <c r="G156" t="s">
        <v>19</v>
      </c>
      <c r="H156" t="s">
        <v>82</v>
      </c>
      <c r="I156" t="s">
        <v>497</v>
      </c>
      <c r="J156">
        <v>0</v>
      </c>
      <c r="K156" t="s">
        <v>84</v>
      </c>
      <c r="L156" t="s">
        <v>85</v>
      </c>
      <c r="M156" t="s">
        <v>86</v>
      </c>
      <c r="N156">
        <v>2</v>
      </c>
      <c r="O156" s="1">
        <v>44659.650520833333</v>
      </c>
      <c r="P156" s="1">
        <v>44659.675798611112</v>
      </c>
      <c r="Q156">
        <v>999</v>
      </c>
      <c r="R156">
        <v>1185</v>
      </c>
      <c r="S156" t="b">
        <v>0</v>
      </c>
      <c r="T156" t="s">
        <v>87</v>
      </c>
      <c r="U156" t="b">
        <v>0</v>
      </c>
      <c r="V156" t="s">
        <v>119</v>
      </c>
      <c r="W156" s="1">
        <v>44659.669479166667</v>
      </c>
      <c r="X156">
        <v>660</v>
      </c>
      <c r="Y156">
        <v>37</v>
      </c>
      <c r="Z156">
        <v>0</v>
      </c>
      <c r="AA156">
        <v>37</v>
      </c>
      <c r="AB156">
        <v>0</v>
      </c>
      <c r="AC156">
        <v>16</v>
      </c>
      <c r="AD156">
        <v>-37</v>
      </c>
      <c r="AE156">
        <v>0</v>
      </c>
      <c r="AF156">
        <v>0</v>
      </c>
      <c r="AG156">
        <v>0</v>
      </c>
      <c r="AH156" t="s">
        <v>89</v>
      </c>
      <c r="AI156" s="1">
        <v>44659.675798611112</v>
      </c>
      <c r="AJ156">
        <v>119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498</v>
      </c>
      <c r="B157" t="s">
        <v>79</v>
      </c>
      <c r="C157" t="s">
        <v>494</v>
      </c>
      <c r="D157" t="s">
        <v>81</v>
      </c>
      <c r="E157" s="2" t="str">
        <f>HYPERLINK("capsilon://?command=openfolder&amp;siteaddress=FAM.docvelocity-na8.net&amp;folderid=FX00EF406D-920C-5C54-44E2-46754894DC0E","FX220312553")</f>
        <v>FX220312553</v>
      </c>
      <c r="F157" t="s">
        <v>19</v>
      </c>
      <c r="G157" t="s">
        <v>19</v>
      </c>
      <c r="H157" t="s">
        <v>82</v>
      </c>
      <c r="I157" t="s">
        <v>495</v>
      </c>
      <c r="J157">
        <v>249</v>
      </c>
      <c r="K157" t="s">
        <v>84</v>
      </c>
      <c r="L157" t="s">
        <v>85</v>
      </c>
      <c r="M157" t="s">
        <v>86</v>
      </c>
      <c r="N157">
        <v>2</v>
      </c>
      <c r="O157" s="1">
        <v>44659.666319444441</v>
      </c>
      <c r="P157" s="1">
        <v>44659.701099537036</v>
      </c>
      <c r="Q157">
        <v>144</v>
      </c>
      <c r="R157">
        <v>2861</v>
      </c>
      <c r="S157" t="b">
        <v>0</v>
      </c>
      <c r="T157" t="s">
        <v>87</v>
      </c>
      <c r="U157" t="b">
        <v>1</v>
      </c>
      <c r="V157" t="s">
        <v>188</v>
      </c>
      <c r="W157" s="1">
        <v>44659.688252314816</v>
      </c>
      <c r="X157">
        <v>1763</v>
      </c>
      <c r="Y157">
        <v>319</v>
      </c>
      <c r="Z157">
        <v>0</v>
      </c>
      <c r="AA157">
        <v>319</v>
      </c>
      <c r="AB157">
        <v>0</v>
      </c>
      <c r="AC157">
        <v>41</v>
      </c>
      <c r="AD157">
        <v>-70</v>
      </c>
      <c r="AE157">
        <v>0</v>
      </c>
      <c r="AF157">
        <v>0</v>
      </c>
      <c r="AG157">
        <v>0</v>
      </c>
      <c r="AH157" t="s">
        <v>214</v>
      </c>
      <c r="AI157" s="1">
        <v>44659.701099537036</v>
      </c>
      <c r="AJ157">
        <v>1073</v>
      </c>
      <c r="AK157">
        <v>10</v>
      </c>
      <c r="AL157">
        <v>0</v>
      </c>
      <c r="AM157">
        <v>10</v>
      </c>
      <c r="AN157">
        <v>0</v>
      </c>
      <c r="AO157">
        <v>10</v>
      </c>
      <c r="AP157">
        <v>-80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499</v>
      </c>
      <c r="B158" t="s">
        <v>79</v>
      </c>
      <c r="C158" t="s">
        <v>422</v>
      </c>
      <c r="D158" t="s">
        <v>81</v>
      </c>
      <c r="E158" s="2" t="str">
        <f>HYPERLINK("capsilon://?command=openfolder&amp;siteaddress=FAM.docvelocity-na8.net&amp;folderid=FX6D261805-E1D1-1258-3357-6D883EF85A1B","FX220311737")</f>
        <v>FX220311737</v>
      </c>
      <c r="F158" t="s">
        <v>19</v>
      </c>
      <c r="G158" t="s">
        <v>19</v>
      </c>
      <c r="H158" t="s">
        <v>82</v>
      </c>
      <c r="I158" t="s">
        <v>500</v>
      </c>
      <c r="J158">
        <v>0</v>
      </c>
      <c r="K158" t="s">
        <v>84</v>
      </c>
      <c r="L158" t="s">
        <v>85</v>
      </c>
      <c r="M158" t="s">
        <v>86</v>
      </c>
      <c r="N158">
        <v>2</v>
      </c>
      <c r="O158" s="1">
        <v>44659.691562499997</v>
      </c>
      <c r="P158" s="1">
        <v>44659.704305555555</v>
      </c>
      <c r="Q158">
        <v>256</v>
      </c>
      <c r="R158">
        <v>845</v>
      </c>
      <c r="S158" t="b">
        <v>0</v>
      </c>
      <c r="T158" t="s">
        <v>87</v>
      </c>
      <c r="U158" t="b">
        <v>0</v>
      </c>
      <c r="V158" t="s">
        <v>96</v>
      </c>
      <c r="W158" s="1">
        <v>44659.699652777781</v>
      </c>
      <c r="X158">
        <v>506</v>
      </c>
      <c r="Y158">
        <v>37</v>
      </c>
      <c r="Z158">
        <v>0</v>
      </c>
      <c r="AA158">
        <v>37</v>
      </c>
      <c r="AB158">
        <v>0</v>
      </c>
      <c r="AC158">
        <v>28</v>
      </c>
      <c r="AD158">
        <v>-37</v>
      </c>
      <c r="AE158">
        <v>0</v>
      </c>
      <c r="AF158">
        <v>0</v>
      </c>
      <c r="AG158">
        <v>0</v>
      </c>
      <c r="AH158" t="s">
        <v>214</v>
      </c>
      <c r="AI158" s="1">
        <v>44659.704305555555</v>
      </c>
      <c r="AJ158">
        <v>276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501</v>
      </c>
      <c r="B159" t="s">
        <v>79</v>
      </c>
      <c r="C159" t="s">
        <v>502</v>
      </c>
      <c r="D159" t="s">
        <v>81</v>
      </c>
      <c r="E159" s="2" t="str">
        <f>HYPERLINK("capsilon://?command=openfolder&amp;siteaddress=FAM.docvelocity-na8.net&amp;folderid=FXAE7A0D6F-3D96-AC35-D00E-CE57327AC0CD","FX220312146")</f>
        <v>FX220312146</v>
      </c>
      <c r="F159" t="s">
        <v>19</v>
      </c>
      <c r="G159" t="s">
        <v>19</v>
      </c>
      <c r="H159" t="s">
        <v>82</v>
      </c>
      <c r="I159" t="s">
        <v>503</v>
      </c>
      <c r="J159">
        <v>44</v>
      </c>
      <c r="K159" t="s">
        <v>84</v>
      </c>
      <c r="L159" t="s">
        <v>85</v>
      </c>
      <c r="M159" t="s">
        <v>86</v>
      </c>
      <c r="N159">
        <v>2</v>
      </c>
      <c r="O159" s="1">
        <v>44659.710034722222</v>
      </c>
      <c r="P159" s="1">
        <v>44659.727129629631</v>
      </c>
      <c r="Q159">
        <v>717</v>
      </c>
      <c r="R159">
        <v>760</v>
      </c>
      <c r="S159" t="b">
        <v>0</v>
      </c>
      <c r="T159" t="s">
        <v>87</v>
      </c>
      <c r="U159" t="b">
        <v>0</v>
      </c>
      <c r="V159" t="s">
        <v>96</v>
      </c>
      <c r="W159" s="1">
        <v>44659.716446759259</v>
      </c>
      <c r="X159">
        <v>549</v>
      </c>
      <c r="Y159">
        <v>36</v>
      </c>
      <c r="Z159">
        <v>0</v>
      </c>
      <c r="AA159">
        <v>36</v>
      </c>
      <c r="AB159">
        <v>0</v>
      </c>
      <c r="AC159">
        <v>11</v>
      </c>
      <c r="AD159">
        <v>8</v>
      </c>
      <c r="AE159">
        <v>0</v>
      </c>
      <c r="AF159">
        <v>0</v>
      </c>
      <c r="AG159">
        <v>0</v>
      </c>
      <c r="AH159" t="s">
        <v>214</v>
      </c>
      <c r="AI159" s="1">
        <v>44659.727129629631</v>
      </c>
      <c r="AJ159">
        <v>211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504</v>
      </c>
      <c r="B160" t="s">
        <v>79</v>
      </c>
      <c r="C160" t="s">
        <v>502</v>
      </c>
      <c r="D160" t="s">
        <v>81</v>
      </c>
      <c r="E160" s="2" t="str">
        <f>HYPERLINK("capsilon://?command=openfolder&amp;siteaddress=FAM.docvelocity-na8.net&amp;folderid=FXAE7A0D6F-3D96-AC35-D00E-CE57327AC0CD","FX220312146")</f>
        <v>FX220312146</v>
      </c>
      <c r="F160" t="s">
        <v>19</v>
      </c>
      <c r="G160" t="s">
        <v>19</v>
      </c>
      <c r="H160" t="s">
        <v>82</v>
      </c>
      <c r="I160" t="s">
        <v>505</v>
      </c>
      <c r="J160">
        <v>44</v>
      </c>
      <c r="K160" t="s">
        <v>84</v>
      </c>
      <c r="L160" t="s">
        <v>85</v>
      </c>
      <c r="M160" t="s">
        <v>86</v>
      </c>
      <c r="N160">
        <v>2</v>
      </c>
      <c r="O160" s="1">
        <v>44659.710324074076</v>
      </c>
      <c r="P160" s="1">
        <v>44659.727488425924</v>
      </c>
      <c r="Q160">
        <v>925</v>
      </c>
      <c r="R160">
        <v>558</v>
      </c>
      <c r="S160" t="b">
        <v>0</v>
      </c>
      <c r="T160" t="s">
        <v>87</v>
      </c>
      <c r="U160" t="b">
        <v>0</v>
      </c>
      <c r="V160" t="s">
        <v>92</v>
      </c>
      <c r="W160" s="1">
        <v>44659.714918981481</v>
      </c>
      <c r="X160">
        <v>392</v>
      </c>
      <c r="Y160">
        <v>36</v>
      </c>
      <c r="Z160">
        <v>0</v>
      </c>
      <c r="AA160">
        <v>36</v>
      </c>
      <c r="AB160">
        <v>0</v>
      </c>
      <c r="AC160">
        <v>9</v>
      </c>
      <c r="AD160">
        <v>8</v>
      </c>
      <c r="AE160">
        <v>0</v>
      </c>
      <c r="AF160">
        <v>0</v>
      </c>
      <c r="AG160">
        <v>0</v>
      </c>
      <c r="AH160" t="s">
        <v>89</v>
      </c>
      <c r="AI160" s="1">
        <v>44659.727488425924</v>
      </c>
      <c r="AJ160">
        <v>166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6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506</v>
      </c>
      <c r="B161" t="s">
        <v>79</v>
      </c>
      <c r="C161" t="s">
        <v>507</v>
      </c>
      <c r="D161" t="s">
        <v>81</v>
      </c>
      <c r="E161" s="2" t="str">
        <f>HYPERLINK("capsilon://?command=openfolder&amp;siteaddress=FAM.docvelocity-na8.net&amp;folderid=FX69C1ED13-B679-DD50-B4F6-967F07F2FEA1","FX22037538")</f>
        <v>FX22037538</v>
      </c>
      <c r="F161" t="s">
        <v>19</v>
      </c>
      <c r="G161" t="s">
        <v>19</v>
      </c>
      <c r="H161" t="s">
        <v>82</v>
      </c>
      <c r="I161" t="s">
        <v>508</v>
      </c>
      <c r="J161">
        <v>0</v>
      </c>
      <c r="K161" t="s">
        <v>84</v>
      </c>
      <c r="L161" t="s">
        <v>85</v>
      </c>
      <c r="M161" t="s">
        <v>86</v>
      </c>
      <c r="N161">
        <v>1</v>
      </c>
      <c r="O161" s="1">
        <v>44652.629803240743</v>
      </c>
      <c r="P161" s="1">
        <v>44652.633449074077</v>
      </c>
      <c r="Q161">
        <v>230</v>
      </c>
      <c r="R161">
        <v>85</v>
      </c>
      <c r="S161" t="b">
        <v>0</v>
      </c>
      <c r="T161" t="s">
        <v>87</v>
      </c>
      <c r="U161" t="b">
        <v>0</v>
      </c>
      <c r="V161" t="s">
        <v>105</v>
      </c>
      <c r="W161" s="1">
        <v>44652.633449074077</v>
      </c>
      <c r="X161">
        <v>74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2</v>
      </c>
      <c r="AH161" t="s">
        <v>87</v>
      </c>
      <c r="AI161" t="s">
        <v>87</v>
      </c>
      <c r="AJ161" t="s">
        <v>87</v>
      </c>
      <c r="AK161" t="s">
        <v>87</v>
      </c>
      <c r="AL161" t="s">
        <v>87</v>
      </c>
      <c r="AM161" t="s">
        <v>87</v>
      </c>
      <c r="AN161" t="s">
        <v>87</v>
      </c>
      <c r="AO161" t="s">
        <v>87</v>
      </c>
      <c r="AP161" t="s">
        <v>87</v>
      </c>
      <c r="AQ161" t="s">
        <v>87</v>
      </c>
      <c r="AR161" t="s">
        <v>87</v>
      </c>
      <c r="AS161" t="s">
        <v>87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509</v>
      </c>
      <c r="B162" t="s">
        <v>79</v>
      </c>
      <c r="C162" t="s">
        <v>510</v>
      </c>
      <c r="D162" t="s">
        <v>81</v>
      </c>
      <c r="E162" s="2" t="str">
        <f>HYPERLINK("capsilon://?command=openfolder&amp;siteaddress=FAM.docvelocity-na8.net&amp;folderid=FX606D4D65-B1E0-C960-C813-1CAA73F5C9FA","FX22014614")</f>
        <v>FX22014614</v>
      </c>
      <c r="F162" t="s">
        <v>19</v>
      </c>
      <c r="G162" t="s">
        <v>19</v>
      </c>
      <c r="H162" t="s">
        <v>82</v>
      </c>
      <c r="I162" t="s">
        <v>511</v>
      </c>
      <c r="J162">
        <v>314</v>
      </c>
      <c r="K162" t="s">
        <v>84</v>
      </c>
      <c r="L162" t="s">
        <v>85</v>
      </c>
      <c r="M162" t="s">
        <v>86</v>
      </c>
      <c r="N162">
        <v>1</v>
      </c>
      <c r="O162" s="1">
        <v>44659.748078703706</v>
      </c>
      <c r="P162" s="1">
        <v>44659.768379629626</v>
      </c>
      <c r="Q162">
        <v>1525</v>
      </c>
      <c r="R162">
        <v>229</v>
      </c>
      <c r="S162" t="b">
        <v>0</v>
      </c>
      <c r="T162" t="s">
        <v>87</v>
      </c>
      <c r="U162" t="b">
        <v>0</v>
      </c>
      <c r="V162" t="s">
        <v>105</v>
      </c>
      <c r="W162" s="1">
        <v>44659.768379629626</v>
      </c>
      <c r="X162">
        <v>118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314</v>
      </c>
      <c r="AE162">
        <v>309</v>
      </c>
      <c r="AF162">
        <v>0</v>
      </c>
      <c r="AG162">
        <v>8</v>
      </c>
      <c r="AH162" t="s">
        <v>87</v>
      </c>
      <c r="AI162" t="s">
        <v>87</v>
      </c>
      <c r="AJ162" t="s">
        <v>87</v>
      </c>
      <c r="AK162" t="s">
        <v>87</v>
      </c>
      <c r="AL162" t="s">
        <v>87</v>
      </c>
      <c r="AM162" t="s">
        <v>87</v>
      </c>
      <c r="AN162" t="s">
        <v>87</v>
      </c>
      <c r="AO162" t="s">
        <v>87</v>
      </c>
      <c r="AP162" t="s">
        <v>87</v>
      </c>
      <c r="AQ162" t="s">
        <v>87</v>
      </c>
      <c r="AR162" t="s">
        <v>87</v>
      </c>
      <c r="AS162" t="s">
        <v>87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512</v>
      </c>
      <c r="B163" t="s">
        <v>79</v>
      </c>
      <c r="C163" t="s">
        <v>510</v>
      </c>
      <c r="D163" t="s">
        <v>81</v>
      </c>
      <c r="E163" s="2" t="str">
        <f>HYPERLINK("capsilon://?command=openfolder&amp;siteaddress=FAM.docvelocity-na8.net&amp;folderid=FX606D4D65-B1E0-C960-C813-1CAA73F5C9FA","FX22014614")</f>
        <v>FX22014614</v>
      </c>
      <c r="F163" t="s">
        <v>19</v>
      </c>
      <c r="G163" t="s">
        <v>19</v>
      </c>
      <c r="H163" t="s">
        <v>82</v>
      </c>
      <c r="I163" t="s">
        <v>511</v>
      </c>
      <c r="J163">
        <v>482</v>
      </c>
      <c r="K163" t="s">
        <v>84</v>
      </c>
      <c r="L163" t="s">
        <v>85</v>
      </c>
      <c r="M163" t="s">
        <v>86</v>
      </c>
      <c r="N163">
        <v>2</v>
      </c>
      <c r="O163" s="1">
        <v>44659.769224537034</v>
      </c>
      <c r="P163" s="1">
        <v>44660.023206018515</v>
      </c>
      <c r="Q163">
        <v>17097</v>
      </c>
      <c r="R163">
        <v>4847</v>
      </c>
      <c r="S163" t="b">
        <v>0</v>
      </c>
      <c r="T163" t="s">
        <v>87</v>
      </c>
      <c r="U163" t="b">
        <v>1</v>
      </c>
      <c r="V163" t="s">
        <v>201</v>
      </c>
      <c r="W163" s="1">
        <v>44659.80265046296</v>
      </c>
      <c r="X163">
        <v>1817</v>
      </c>
      <c r="Y163">
        <v>442</v>
      </c>
      <c r="Z163">
        <v>0</v>
      </c>
      <c r="AA163">
        <v>442</v>
      </c>
      <c r="AB163">
        <v>0</v>
      </c>
      <c r="AC163">
        <v>27</v>
      </c>
      <c r="AD163">
        <v>40</v>
      </c>
      <c r="AE163">
        <v>0</v>
      </c>
      <c r="AF163">
        <v>0</v>
      </c>
      <c r="AG163">
        <v>0</v>
      </c>
      <c r="AH163" t="s">
        <v>148</v>
      </c>
      <c r="AI163" s="1">
        <v>44660.023206018515</v>
      </c>
      <c r="AJ163">
        <v>2879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38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513</v>
      </c>
      <c r="B164" t="s">
        <v>79</v>
      </c>
      <c r="C164" t="s">
        <v>507</v>
      </c>
      <c r="D164" t="s">
        <v>81</v>
      </c>
      <c r="E164" s="2" t="str">
        <f>HYPERLINK("capsilon://?command=openfolder&amp;siteaddress=FAM.docvelocity-na8.net&amp;folderid=FX69C1ED13-B679-DD50-B4F6-967F07F2FEA1","FX22037538")</f>
        <v>FX22037538</v>
      </c>
      <c r="F164" t="s">
        <v>19</v>
      </c>
      <c r="G164" t="s">
        <v>19</v>
      </c>
      <c r="H164" t="s">
        <v>82</v>
      </c>
      <c r="I164" t="s">
        <v>508</v>
      </c>
      <c r="J164">
        <v>0</v>
      </c>
      <c r="K164" t="s">
        <v>84</v>
      </c>
      <c r="L164" t="s">
        <v>85</v>
      </c>
      <c r="M164" t="s">
        <v>86</v>
      </c>
      <c r="N164">
        <v>2</v>
      </c>
      <c r="O164" s="1">
        <v>44652.633831018517</v>
      </c>
      <c r="P164" s="1">
        <v>44652.734803240739</v>
      </c>
      <c r="Q164">
        <v>5899</v>
      </c>
      <c r="R164">
        <v>2825</v>
      </c>
      <c r="S164" t="b">
        <v>0</v>
      </c>
      <c r="T164" t="s">
        <v>87</v>
      </c>
      <c r="U164" t="b">
        <v>1</v>
      </c>
      <c r="V164" t="s">
        <v>449</v>
      </c>
      <c r="W164" s="1">
        <v>44652.651412037034</v>
      </c>
      <c r="X164">
        <v>1428</v>
      </c>
      <c r="Y164">
        <v>104</v>
      </c>
      <c r="Z164">
        <v>0</v>
      </c>
      <c r="AA164">
        <v>104</v>
      </c>
      <c r="AB164">
        <v>0</v>
      </c>
      <c r="AC164">
        <v>91</v>
      </c>
      <c r="AD164">
        <v>-104</v>
      </c>
      <c r="AE164">
        <v>0</v>
      </c>
      <c r="AF164">
        <v>0</v>
      </c>
      <c r="AG164">
        <v>0</v>
      </c>
      <c r="AH164" t="s">
        <v>120</v>
      </c>
      <c r="AI164" s="1">
        <v>44652.734803240739</v>
      </c>
      <c r="AJ164">
        <v>1323</v>
      </c>
      <c r="AK164">
        <v>5</v>
      </c>
      <c r="AL164">
        <v>0</v>
      </c>
      <c r="AM164">
        <v>5</v>
      </c>
      <c r="AN164">
        <v>0</v>
      </c>
      <c r="AO164">
        <v>6</v>
      </c>
      <c r="AP164">
        <v>-109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514</v>
      </c>
      <c r="B165" t="s">
        <v>79</v>
      </c>
      <c r="C165" t="s">
        <v>515</v>
      </c>
      <c r="D165" t="s">
        <v>81</v>
      </c>
      <c r="E165" s="2" t="str">
        <f>HYPERLINK("capsilon://?command=openfolder&amp;siteaddress=FAM.docvelocity-na8.net&amp;folderid=FXA0C37634-A2D4-9851-888A-3975690B60FF","FX22037291")</f>
        <v>FX22037291</v>
      </c>
      <c r="F165" t="s">
        <v>19</v>
      </c>
      <c r="G165" t="s">
        <v>19</v>
      </c>
      <c r="H165" t="s">
        <v>82</v>
      </c>
      <c r="I165" t="s">
        <v>516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44659.780659722222</v>
      </c>
      <c r="P165" s="1">
        <v>44659.991249999999</v>
      </c>
      <c r="Q165">
        <v>18043</v>
      </c>
      <c r="R165">
        <v>152</v>
      </c>
      <c r="S165" t="b">
        <v>0</v>
      </c>
      <c r="T165" t="s">
        <v>87</v>
      </c>
      <c r="U165" t="b">
        <v>0</v>
      </c>
      <c r="V165" t="s">
        <v>96</v>
      </c>
      <c r="W165" s="1">
        <v>44659.794803240744</v>
      </c>
      <c r="X165">
        <v>57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517</v>
      </c>
      <c r="AI165" s="1">
        <v>44659.991249999999</v>
      </c>
      <c r="AJ165">
        <v>39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518</v>
      </c>
      <c r="B166" t="s">
        <v>79</v>
      </c>
      <c r="C166" t="s">
        <v>519</v>
      </c>
      <c r="D166" t="s">
        <v>81</v>
      </c>
      <c r="E166" s="2" t="str">
        <f>HYPERLINK("capsilon://?command=openfolder&amp;siteaddress=FAM.docvelocity-na8.net&amp;folderid=FXFD718A47-FD89-82EC-2D34-EA5EE5F180A3","FX220310274")</f>
        <v>FX220310274</v>
      </c>
      <c r="F166" t="s">
        <v>19</v>
      </c>
      <c r="G166" t="s">
        <v>19</v>
      </c>
      <c r="H166" t="s">
        <v>82</v>
      </c>
      <c r="I166" t="s">
        <v>520</v>
      </c>
      <c r="J166">
        <v>0</v>
      </c>
      <c r="K166" t="s">
        <v>84</v>
      </c>
      <c r="L166" t="s">
        <v>85</v>
      </c>
      <c r="M166" t="s">
        <v>86</v>
      </c>
      <c r="N166">
        <v>2</v>
      </c>
      <c r="O166" s="1">
        <v>44652.645937499998</v>
      </c>
      <c r="P166" s="1">
        <v>44652.667581018519</v>
      </c>
      <c r="Q166">
        <v>189</v>
      </c>
      <c r="R166">
        <v>1681</v>
      </c>
      <c r="S166" t="b">
        <v>0</v>
      </c>
      <c r="T166" t="s">
        <v>87</v>
      </c>
      <c r="U166" t="b">
        <v>0</v>
      </c>
      <c r="V166" t="s">
        <v>449</v>
      </c>
      <c r="W166" s="1">
        <v>44652.658078703702</v>
      </c>
      <c r="X166">
        <v>575</v>
      </c>
      <c r="Y166">
        <v>52</v>
      </c>
      <c r="Z166">
        <v>0</v>
      </c>
      <c r="AA166">
        <v>52</v>
      </c>
      <c r="AB166">
        <v>0</v>
      </c>
      <c r="AC166">
        <v>43</v>
      </c>
      <c r="AD166">
        <v>-52</v>
      </c>
      <c r="AE166">
        <v>0</v>
      </c>
      <c r="AF166">
        <v>0</v>
      </c>
      <c r="AG166">
        <v>0</v>
      </c>
      <c r="AH166" t="s">
        <v>330</v>
      </c>
      <c r="AI166" s="1">
        <v>44652.667581018519</v>
      </c>
      <c r="AJ166">
        <v>649</v>
      </c>
      <c r="AK166">
        <v>3</v>
      </c>
      <c r="AL166">
        <v>0</v>
      </c>
      <c r="AM166">
        <v>3</v>
      </c>
      <c r="AN166">
        <v>0</v>
      </c>
      <c r="AO166">
        <v>3</v>
      </c>
      <c r="AP166">
        <v>-55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521</v>
      </c>
      <c r="B167" t="s">
        <v>79</v>
      </c>
      <c r="C167" t="s">
        <v>519</v>
      </c>
      <c r="D167" t="s">
        <v>81</v>
      </c>
      <c r="E167" s="2" t="str">
        <f>HYPERLINK("capsilon://?command=openfolder&amp;siteaddress=FAM.docvelocity-na8.net&amp;folderid=FXFD718A47-FD89-82EC-2D34-EA5EE5F180A3","FX220310274")</f>
        <v>FX220310274</v>
      </c>
      <c r="F167" t="s">
        <v>19</v>
      </c>
      <c r="G167" t="s">
        <v>19</v>
      </c>
      <c r="H167" t="s">
        <v>82</v>
      </c>
      <c r="I167" t="s">
        <v>522</v>
      </c>
      <c r="J167">
        <v>0</v>
      </c>
      <c r="K167" t="s">
        <v>84</v>
      </c>
      <c r="L167" t="s">
        <v>85</v>
      </c>
      <c r="M167" t="s">
        <v>86</v>
      </c>
      <c r="N167">
        <v>2</v>
      </c>
      <c r="O167" s="1">
        <v>44652.646145833336</v>
      </c>
      <c r="P167" s="1">
        <v>44652.741076388891</v>
      </c>
      <c r="Q167">
        <v>6287</v>
      </c>
      <c r="R167">
        <v>1915</v>
      </c>
      <c r="S167" t="b">
        <v>0</v>
      </c>
      <c r="T167" t="s">
        <v>87</v>
      </c>
      <c r="U167" t="b">
        <v>0</v>
      </c>
      <c r="V167" t="s">
        <v>139</v>
      </c>
      <c r="W167" s="1">
        <v>44652.672314814816</v>
      </c>
      <c r="X167">
        <v>1367</v>
      </c>
      <c r="Y167">
        <v>52</v>
      </c>
      <c r="Z167">
        <v>0</v>
      </c>
      <c r="AA167">
        <v>52</v>
      </c>
      <c r="AB167">
        <v>0</v>
      </c>
      <c r="AC167">
        <v>32</v>
      </c>
      <c r="AD167">
        <v>-52</v>
      </c>
      <c r="AE167">
        <v>0</v>
      </c>
      <c r="AF167">
        <v>0</v>
      </c>
      <c r="AG167">
        <v>0</v>
      </c>
      <c r="AH167" t="s">
        <v>120</v>
      </c>
      <c r="AI167" s="1">
        <v>44652.741076388891</v>
      </c>
      <c r="AJ167">
        <v>541</v>
      </c>
      <c r="AK167">
        <v>3</v>
      </c>
      <c r="AL167">
        <v>0</v>
      </c>
      <c r="AM167">
        <v>3</v>
      </c>
      <c r="AN167">
        <v>0</v>
      </c>
      <c r="AO167">
        <v>12</v>
      </c>
      <c r="AP167">
        <v>-55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523</v>
      </c>
      <c r="B168" t="s">
        <v>79</v>
      </c>
      <c r="C168" t="s">
        <v>524</v>
      </c>
      <c r="D168" t="s">
        <v>81</v>
      </c>
      <c r="E168" s="2" t="str">
        <f>HYPERLINK("capsilon://?command=openfolder&amp;siteaddress=FAM.docvelocity-na8.net&amp;folderid=FX810A0920-61E0-C8F4-69B3-839BB043FEE3","FX22037731")</f>
        <v>FX22037731</v>
      </c>
      <c r="F168" t="s">
        <v>19</v>
      </c>
      <c r="G168" t="s">
        <v>19</v>
      </c>
      <c r="H168" t="s">
        <v>82</v>
      </c>
      <c r="I168" t="s">
        <v>525</v>
      </c>
      <c r="J168">
        <v>0</v>
      </c>
      <c r="K168" t="s">
        <v>84</v>
      </c>
      <c r="L168" t="s">
        <v>85</v>
      </c>
      <c r="M168" t="s">
        <v>86</v>
      </c>
      <c r="N168">
        <v>2</v>
      </c>
      <c r="O168" s="1">
        <v>44652.678912037038</v>
      </c>
      <c r="P168" s="1">
        <v>44652.744247685187</v>
      </c>
      <c r="Q168">
        <v>4883</v>
      </c>
      <c r="R168">
        <v>762</v>
      </c>
      <c r="S168" t="b">
        <v>0</v>
      </c>
      <c r="T168" t="s">
        <v>87</v>
      </c>
      <c r="U168" t="b">
        <v>0</v>
      </c>
      <c r="V168" t="s">
        <v>92</v>
      </c>
      <c r="W168" s="1">
        <v>44652.684618055559</v>
      </c>
      <c r="X168">
        <v>486</v>
      </c>
      <c r="Y168">
        <v>52</v>
      </c>
      <c r="Z168">
        <v>0</v>
      </c>
      <c r="AA168">
        <v>52</v>
      </c>
      <c r="AB168">
        <v>0</v>
      </c>
      <c r="AC168">
        <v>26</v>
      </c>
      <c r="AD168">
        <v>-52</v>
      </c>
      <c r="AE168">
        <v>0</v>
      </c>
      <c r="AF168">
        <v>0</v>
      </c>
      <c r="AG168">
        <v>0</v>
      </c>
      <c r="AH168" t="s">
        <v>120</v>
      </c>
      <c r="AI168" s="1">
        <v>44652.744247685187</v>
      </c>
      <c r="AJ168">
        <v>273</v>
      </c>
      <c r="AK168">
        <v>2</v>
      </c>
      <c r="AL168">
        <v>0</v>
      </c>
      <c r="AM168">
        <v>2</v>
      </c>
      <c r="AN168">
        <v>0</v>
      </c>
      <c r="AO168">
        <v>2</v>
      </c>
      <c r="AP168">
        <v>-54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526</v>
      </c>
      <c r="B169" t="s">
        <v>79</v>
      </c>
      <c r="C169" t="s">
        <v>527</v>
      </c>
      <c r="D169" t="s">
        <v>81</v>
      </c>
      <c r="E169" s="2" t="str">
        <f>HYPERLINK("capsilon://?command=openfolder&amp;siteaddress=FAM.docvelocity-na8.net&amp;folderid=FX25D3F193-CDCC-95A7-0FB1-22A69140BE01","FX22037189")</f>
        <v>FX22037189</v>
      </c>
      <c r="F169" t="s">
        <v>19</v>
      </c>
      <c r="G169" t="s">
        <v>19</v>
      </c>
      <c r="H169" t="s">
        <v>82</v>
      </c>
      <c r="I169" t="s">
        <v>528</v>
      </c>
      <c r="J169">
        <v>44</v>
      </c>
      <c r="K169" t="s">
        <v>84</v>
      </c>
      <c r="L169" t="s">
        <v>85</v>
      </c>
      <c r="M169" t="s">
        <v>86</v>
      </c>
      <c r="N169">
        <v>2</v>
      </c>
      <c r="O169" s="1">
        <v>44652.681805555556</v>
      </c>
      <c r="P169" s="1">
        <v>44652.746574074074</v>
      </c>
      <c r="Q169">
        <v>5214</v>
      </c>
      <c r="R169">
        <v>382</v>
      </c>
      <c r="S169" t="b">
        <v>0</v>
      </c>
      <c r="T169" t="s">
        <v>87</v>
      </c>
      <c r="U169" t="b">
        <v>0</v>
      </c>
      <c r="V169" t="s">
        <v>263</v>
      </c>
      <c r="W169" s="1">
        <v>44652.68478009259</v>
      </c>
      <c r="X169">
        <v>182</v>
      </c>
      <c r="Y169">
        <v>39</v>
      </c>
      <c r="Z169">
        <v>0</v>
      </c>
      <c r="AA169">
        <v>39</v>
      </c>
      <c r="AB169">
        <v>0</v>
      </c>
      <c r="AC169">
        <v>4</v>
      </c>
      <c r="AD169">
        <v>5</v>
      </c>
      <c r="AE169">
        <v>0</v>
      </c>
      <c r="AF169">
        <v>0</v>
      </c>
      <c r="AG169">
        <v>0</v>
      </c>
      <c r="AH169" t="s">
        <v>120</v>
      </c>
      <c r="AI169" s="1">
        <v>44652.746574074074</v>
      </c>
      <c r="AJ169">
        <v>200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5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529</v>
      </c>
      <c r="B170" t="s">
        <v>79</v>
      </c>
      <c r="C170" t="s">
        <v>371</v>
      </c>
      <c r="D170" t="s">
        <v>81</v>
      </c>
      <c r="E170" s="2" t="str">
        <f>HYPERLINK("capsilon://?command=openfolder&amp;siteaddress=FAM.docvelocity-na8.net&amp;folderid=FX3846641C-6A35-31AB-D0D4-B609E09561B7","FX22039206")</f>
        <v>FX22039206</v>
      </c>
      <c r="F170" t="s">
        <v>19</v>
      </c>
      <c r="G170" t="s">
        <v>19</v>
      </c>
      <c r="H170" t="s">
        <v>82</v>
      </c>
      <c r="I170" t="s">
        <v>530</v>
      </c>
      <c r="J170">
        <v>0</v>
      </c>
      <c r="K170" t="s">
        <v>84</v>
      </c>
      <c r="L170" t="s">
        <v>85</v>
      </c>
      <c r="M170" t="s">
        <v>86</v>
      </c>
      <c r="N170">
        <v>2</v>
      </c>
      <c r="O170" s="1">
        <v>44652.748819444445</v>
      </c>
      <c r="P170" s="1">
        <v>44652.774375000001</v>
      </c>
      <c r="Q170">
        <v>1888</v>
      </c>
      <c r="R170">
        <v>320</v>
      </c>
      <c r="S170" t="b">
        <v>0</v>
      </c>
      <c r="T170" t="s">
        <v>87</v>
      </c>
      <c r="U170" t="b">
        <v>0</v>
      </c>
      <c r="V170" t="s">
        <v>92</v>
      </c>
      <c r="W170" s="1">
        <v>44652.765648148146</v>
      </c>
      <c r="X170">
        <v>169</v>
      </c>
      <c r="Y170">
        <v>11</v>
      </c>
      <c r="Z170">
        <v>0</v>
      </c>
      <c r="AA170">
        <v>11</v>
      </c>
      <c r="AB170">
        <v>0</v>
      </c>
      <c r="AC170">
        <v>1</v>
      </c>
      <c r="AD170">
        <v>-11</v>
      </c>
      <c r="AE170">
        <v>0</v>
      </c>
      <c r="AF170">
        <v>0</v>
      </c>
      <c r="AG170">
        <v>0</v>
      </c>
      <c r="AH170" t="s">
        <v>214</v>
      </c>
      <c r="AI170" s="1">
        <v>44652.774375000001</v>
      </c>
      <c r="AJ170">
        <v>151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-12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531</v>
      </c>
      <c r="B171" t="s">
        <v>79</v>
      </c>
      <c r="C171" t="s">
        <v>532</v>
      </c>
      <c r="D171" t="s">
        <v>81</v>
      </c>
      <c r="E171" s="2" t="str">
        <f>HYPERLINK("capsilon://?command=openfolder&amp;siteaddress=FAM.docvelocity-na8.net&amp;folderid=FX059C8F12-C1E1-19A2-21A7-BAFE0619288F","FX220310111")</f>
        <v>FX220310111</v>
      </c>
      <c r="F171" t="s">
        <v>19</v>
      </c>
      <c r="G171" t="s">
        <v>19</v>
      </c>
      <c r="H171" t="s">
        <v>82</v>
      </c>
      <c r="I171" t="s">
        <v>533</v>
      </c>
      <c r="J171">
        <v>28</v>
      </c>
      <c r="K171" t="s">
        <v>84</v>
      </c>
      <c r="L171" t="s">
        <v>85</v>
      </c>
      <c r="M171" t="s">
        <v>86</v>
      </c>
      <c r="N171">
        <v>2</v>
      </c>
      <c r="O171" s="1">
        <v>44652.778298611112</v>
      </c>
      <c r="P171" s="1">
        <v>44652.799837962964</v>
      </c>
      <c r="Q171">
        <v>1507</v>
      </c>
      <c r="R171">
        <v>354</v>
      </c>
      <c r="S171" t="b">
        <v>0</v>
      </c>
      <c r="T171" t="s">
        <v>87</v>
      </c>
      <c r="U171" t="b">
        <v>0</v>
      </c>
      <c r="V171" t="s">
        <v>201</v>
      </c>
      <c r="W171" s="1">
        <v>44652.781435185185</v>
      </c>
      <c r="X171">
        <v>184</v>
      </c>
      <c r="Y171">
        <v>21</v>
      </c>
      <c r="Z171">
        <v>0</v>
      </c>
      <c r="AA171">
        <v>21</v>
      </c>
      <c r="AB171">
        <v>0</v>
      </c>
      <c r="AC171">
        <v>1</v>
      </c>
      <c r="AD171">
        <v>7</v>
      </c>
      <c r="AE171">
        <v>0</v>
      </c>
      <c r="AF171">
        <v>0</v>
      </c>
      <c r="AG171">
        <v>0</v>
      </c>
      <c r="AH171" t="s">
        <v>534</v>
      </c>
      <c r="AI171" s="1">
        <v>44652.799837962964</v>
      </c>
      <c r="AJ171">
        <v>170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535</v>
      </c>
      <c r="B172" t="s">
        <v>79</v>
      </c>
      <c r="C172" t="s">
        <v>536</v>
      </c>
      <c r="D172" t="s">
        <v>81</v>
      </c>
      <c r="E172" s="2" t="str">
        <f>HYPERLINK("capsilon://?command=openfolder&amp;siteaddress=FAM.docvelocity-na8.net&amp;folderid=FX4069530F-2219-62BD-C7F9-C2712EBD83B3","FX22039530")</f>
        <v>FX22039530</v>
      </c>
      <c r="F172" t="s">
        <v>19</v>
      </c>
      <c r="G172" t="s">
        <v>19</v>
      </c>
      <c r="H172" t="s">
        <v>82</v>
      </c>
      <c r="I172" t="s">
        <v>537</v>
      </c>
      <c r="J172">
        <v>0</v>
      </c>
      <c r="K172" t="s">
        <v>84</v>
      </c>
      <c r="L172" t="s">
        <v>85</v>
      </c>
      <c r="M172" t="s">
        <v>86</v>
      </c>
      <c r="N172">
        <v>2</v>
      </c>
      <c r="O172" s="1">
        <v>44652.781921296293</v>
      </c>
      <c r="P172" s="1">
        <v>44652.80364583333</v>
      </c>
      <c r="Q172">
        <v>1077</v>
      </c>
      <c r="R172">
        <v>800</v>
      </c>
      <c r="S172" t="b">
        <v>0</v>
      </c>
      <c r="T172" t="s">
        <v>87</v>
      </c>
      <c r="U172" t="b">
        <v>0</v>
      </c>
      <c r="V172" t="s">
        <v>201</v>
      </c>
      <c r="W172" s="1">
        <v>44652.78738425926</v>
      </c>
      <c r="X172">
        <v>469</v>
      </c>
      <c r="Y172">
        <v>52</v>
      </c>
      <c r="Z172">
        <v>0</v>
      </c>
      <c r="AA172">
        <v>52</v>
      </c>
      <c r="AB172">
        <v>0</v>
      </c>
      <c r="AC172">
        <v>49</v>
      </c>
      <c r="AD172">
        <v>-52</v>
      </c>
      <c r="AE172">
        <v>0</v>
      </c>
      <c r="AF172">
        <v>0</v>
      </c>
      <c r="AG172">
        <v>0</v>
      </c>
      <c r="AH172" t="s">
        <v>534</v>
      </c>
      <c r="AI172" s="1">
        <v>44652.80364583333</v>
      </c>
      <c r="AJ172">
        <v>328</v>
      </c>
      <c r="AK172">
        <v>3</v>
      </c>
      <c r="AL172">
        <v>0</v>
      </c>
      <c r="AM172">
        <v>3</v>
      </c>
      <c r="AN172">
        <v>0</v>
      </c>
      <c r="AO172">
        <v>3</v>
      </c>
      <c r="AP172">
        <v>-55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538</v>
      </c>
      <c r="B173" t="s">
        <v>79</v>
      </c>
      <c r="C173" t="s">
        <v>539</v>
      </c>
      <c r="D173" t="s">
        <v>81</v>
      </c>
      <c r="E173" s="2" t="str">
        <f>HYPERLINK("capsilon://?command=openfolder&amp;siteaddress=FAM.docvelocity-na8.net&amp;folderid=FXFE27972F-36DE-F540-8D0B-549767DDE545","FX220311438")</f>
        <v>FX220311438</v>
      </c>
      <c r="F173" t="s">
        <v>19</v>
      </c>
      <c r="G173" t="s">
        <v>19</v>
      </c>
      <c r="H173" t="s">
        <v>82</v>
      </c>
      <c r="I173" t="s">
        <v>540</v>
      </c>
      <c r="J173">
        <v>28</v>
      </c>
      <c r="K173" t="s">
        <v>84</v>
      </c>
      <c r="L173" t="s">
        <v>85</v>
      </c>
      <c r="M173" t="s">
        <v>86</v>
      </c>
      <c r="N173">
        <v>2</v>
      </c>
      <c r="O173" s="1">
        <v>44651.973043981481</v>
      </c>
      <c r="P173" s="1">
        <v>44651.996400462966</v>
      </c>
      <c r="Q173">
        <v>1675</v>
      </c>
      <c r="R173">
        <v>343</v>
      </c>
      <c r="S173" t="b">
        <v>0</v>
      </c>
      <c r="T173" t="s">
        <v>87</v>
      </c>
      <c r="U173" t="b">
        <v>0</v>
      </c>
      <c r="V173" t="s">
        <v>275</v>
      </c>
      <c r="W173" s="1">
        <v>44651.982604166667</v>
      </c>
      <c r="X173">
        <v>260</v>
      </c>
      <c r="Y173">
        <v>21</v>
      </c>
      <c r="Z173">
        <v>0</v>
      </c>
      <c r="AA173">
        <v>21</v>
      </c>
      <c r="AB173">
        <v>0</v>
      </c>
      <c r="AC173">
        <v>0</v>
      </c>
      <c r="AD173">
        <v>7</v>
      </c>
      <c r="AE173">
        <v>0</v>
      </c>
      <c r="AF173">
        <v>0</v>
      </c>
      <c r="AG173">
        <v>0</v>
      </c>
      <c r="AH173" t="s">
        <v>517</v>
      </c>
      <c r="AI173" s="1">
        <v>44651.996400462966</v>
      </c>
      <c r="AJ173">
        <v>83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541</v>
      </c>
      <c r="B174" t="s">
        <v>79</v>
      </c>
      <c r="C174" t="s">
        <v>539</v>
      </c>
      <c r="D174" t="s">
        <v>81</v>
      </c>
      <c r="E174" s="2" t="str">
        <f>HYPERLINK("capsilon://?command=openfolder&amp;siteaddress=FAM.docvelocity-na8.net&amp;folderid=FXFE27972F-36DE-F540-8D0B-549767DDE545","FX220311438")</f>
        <v>FX220311438</v>
      </c>
      <c r="F174" t="s">
        <v>19</v>
      </c>
      <c r="G174" t="s">
        <v>19</v>
      </c>
      <c r="H174" t="s">
        <v>82</v>
      </c>
      <c r="I174" t="s">
        <v>542</v>
      </c>
      <c r="J174">
        <v>28</v>
      </c>
      <c r="K174" t="s">
        <v>84</v>
      </c>
      <c r="L174" t="s">
        <v>85</v>
      </c>
      <c r="M174" t="s">
        <v>86</v>
      </c>
      <c r="N174">
        <v>2</v>
      </c>
      <c r="O174" s="1">
        <v>44651.973252314812</v>
      </c>
      <c r="P174" s="1">
        <v>44651.999513888892</v>
      </c>
      <c r="Q174">
        <v>1648</v>
      </c>
      <c r="R174">
        <v>621</v>
      </c>
      <c r="S174" t="b">
        <v>0</v>
      </c>
      <c r="T174" t="s">
        <v>87</v>
      </c>
      <c r="U174" t="b">
        <v>0</v>
      </c>
      <c r="V174" t="s">
        <v>543</v>
      </c>
      <c r="W174" s="1">
        <v>44651.985520833332</v>
      </c>
      <c r="X174">
        <v>353</v>
      </c>
      <c r="Y174">
        <v>21</v>
      </c>
      <c r="Z174">
        <v>0</v>
      </c>
      <c r="AA174">
        <v>21</v>
      </c>
      <c r="AB174">
        <v>0</v>
      </c>
      <c r="AC174">
        <v>0</v>
      </c>
      <c r="AD174">
        <v>7</v>
      </c>
      <c r="AE174">
        <v>0</v>
      </c>
      <c r="AF174">
        <v>0</v>
      </c>
      <c r="AG174">
        <v>0</v>
      </c>
      <c r="AH174" t="s">
        <v>517</v>
      </c>
      <c r="AI174" s="1">
        <v>44651.999513888892</v>
      </c>
      <c r="AJ174">
        <v>268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544</v>
      </c>
      <c r="B175" t="s">
        <v>79</v>
      </c>
      <c r="C175" t="s">
        <v>389</v>
      </c>
      <c r="D175" t="s">
        <v>81</v>
      </c>
      <c r="E175" s="2" t="str">
        <f>HYPERLINK("capsilon://?command=openfolder&amp;siteaddress=FAM.docvelocity-na8.net&amp;folderid=FX76E90D2E-6CE4-74EC-9EB0-40B6C2AC21E6","FX22038168")</f>
        <v>FX22038168</v>
      </c>
      <c r="F175" t="s">
        <v>19</v>
      </c>
      <c r="G175" t="s">
        <v>19</v>
      </c>
      <c r="H175" t="s">
        <v>82</v>
      </c>
      <c r="I175" t="s">
        <v>545</v>
      </c>
      <c r="J175">
        <v>0</v>
      </c>
      <c r="K175" t="s">
        <v>84</v>
      </c>
      <c r="L175" t="s">
        <v>85</v>
      </c>
      <c r="M175" t="s">
        <v>86</v>
      </c>
      <c r="N175">
        <v>2</v>
      </c>
      <c r="O175" s="1">
        <v>44655.336689814816</v>
      </c>
      <c r="P175" s="1">
        <v>44655.344537037039</v>
      </c>
      <c r="Q175">
        <v>563</v>
      </c>
      <c r="R175">
        <v>115</v>
      </c>
      <c r="S175" t="b">
        <v>0</v>
      </c>
      <c r="T175" t="s">
        <v>87</v>
      </c>
      <c r="U175" t="b">
        <v>0</v>
      </c>
      <c r="V175" t="s">
        <v>100</v>
      </c>
      <c r="W175" s="1">
        <v>44655.343460648146</v>
      </c>
      <c r="X175">
        <v>90</v>
      </c>
      <c r="Y175">
        <v>0</v>
      </c>
      <c r="Z175">
        <v>0</v>
      </c>
      <c r="AA175">
        <v>0</v>
      </c>
      <c r="AB175">
        <v>52</v>
      </c>
      <c r="AC175">
        <v>0</v>
      </c>
      <c r="AD175">
        <v>0</v>
      </c>
      <c r="AE175">
        <v>0</v>
      </c>
      <c r="AF175">
        <v>0</v>
      </c>
      <c r="AG175">
        <v>0</v>
      </c>
      <c r="AH175" t="s">
        <v>546</v>
      </c>
      <c r="AI175" s="1">
        <v>44655.344537037039</v>
      </c>
      <c r="AJ175">
        <v>25</v>
      </c>
      <c r="AK175">
        <v>0</v>
      </c>
      <c r="AL175">
        <v>0</v>
      </c>
      <c r="AM175">
        <v>0</v>
      </c>
      <c r="AN175">
        <v>52</v>
      </c>
      <c r="AO175">
        <v>0</v>
      </c>
      <c r="AP175">
        <v>0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547</v>
      </c>
      <c r="B176" t="s">
        <v>79</v>
      </c>
      <c r="C176" t="s">
        <v>389</v>
      </c>
      <c r="D176" t="s">
        <v>81</v>
      </c>
      <c r="E176" s="2" t="str">
        <f>HYPERLINK("capsilon://?command=openfolder&amp;siteaddress=FAM.docvelocity-na8.net&amp;folderid=FX76E90D2E-6CE4-74EC-9EB0-40B6C2AC21E6","FX22038168")</f>
        <v>FX22038168</v>
      </c>
      <c r="F176" t="s">
        <v>19</v>
      </c>
      <c r="G176" t="s">
        <v>19</v>
      </c>
      <c r="H176" t="s">
        <v>82</v>
      </c>
      <c r="I176" t="s">
        <v>548</v>
      </c>
      <c r="J176">
        <v>0</v>
      </c>
      <c r="K176" t="s">
        <v>84</v>
      </c>
      <c r="L176" t="s">
        <v>85</v>
      </c>
      <c r="M176" t="s">
        <v>86</v>
      </c>
      <c r="N176">
        <v>2</v>
      </c>
      <c r="O176" s="1">
        <v>44655.336851851855</v>
      </c>
      <c r="P176" s="1">
        <v>44655.354456018518</v>
      </c>
      <c r="Q176">
        <v>591</v>
      </c>
      <c r="R176">
        <v>930</v>
      </c>
      <c r="S176" t="b">
        <v>0</v>
      </c>
      <c r="T176" t="s">
        <v>87</v>
      </c>
      <c r="U176" t="b">
        <v>0</v>
      </c>
      <c r="V176" t="s">
        <v>100</v>
      </c>
      <c r="W176" s="1">
        <v>44655.34847222222</v>
      </c>
      <c r="X176">
        <v>432</v>
      </c>
      <c r="Y176">
        <v>52</v>
      </c>
      <c r="Z176">
        <v>0</v>
      </c>
      <c r="AA176">
        <v>52</v>
      </c>
      <c r="AB176">
        <v>0</v>
      </c>
      <c r="AC176">
        <v>38</v>
      </c>
      <c r="AD176">
        <v>-52</v>
      </c>
      <c r="AE176">
        <v>0</v>
      </c>
      <c r="AF176">
        <v>0</v>
      </c>
      <c r="AG176">
        <v>0</v>
      </c>
      <c r="AH176" t="s">
        <v>101</v>
      </c>
      <c r="AI176" s="1">
        <v>44655.354456018518</v>
      </c>
      <c r="AJ176">
        <v>498</v>
      </c>
      <c r="AK176">
        <v>3</v>
      </c>
      <c r="AL176">
        <v>0</v>
      </c>
      <c r="AM176">
        <v>3</v>
      </c>
      <c r="AN176">
        <v>0</v>
      </c>
      <c r="AO176">
        <v>3</v>
      </c>
      <c r="AP176">
        <v>-55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549</v>
      </c>
      <c r="B177" t="s">
        <v>79</v>
      </c>
      <c r="C177" t="s">
        <v>550</v>
      </c>
      <c r="D177" t="s">
        <v>81</v>
      </c>
      <c r="E177" s="2" t="str">
        <f>HYPERLINK("capsilon://?command=openfolder&amp;siteaddress=FAM.docvelocity-na8.net&amp;folderid=FX1F8B41AA-4AC8-0169-78D8-FC1CEA5F9B76","FX22026604")</f>
        <v>FX22026604</v>
      </c>
      <c r="F177" t="s">
        <v>19</v>
      </c>
      <c r="G177" t="s">
        <v>19</v>
      </c>
      <c r="H177" t="s">
        <v>82</v>
      </c>
      <c r="I177" t="s">
        <v>551</v>
      </c>
      <c r="J177">
        <v>0</v>
      </c>
      <c r="K177" t="s">
        <v>84</v>
      </c>
      <c r="L177" t="s">
        <v>85</v>
      </c>
      <c r="M177" t="s">
        <v>86</v>
      </c>
      <c r="N177">
        <v>2</v>
      </c>
      <c r="O177" s="1">
        <v>44655.35359953704</v>
      </c>
      <c r="P177" s="1">
        <v>44655.367708333331</v>
      </c>
      <c r="Q177">
        <v>165</v>
      </c>
      <c r="R177">
        <v>1054</v>
      </c>
      <c r="S177" t="b">
        <v>0</v>
      </c>
      <c r="T177" t="s">
        <v>87</v>
      </c>
      <c r="U177" t="b">
        <v>0</v>
      </c>
      <c r="V177" t="s">
        <v>158</v>
      </c>
      <c r="W177" s="1">
        <v>44655.364062499997</v>
      </c>
      <c r="X177">
        <v>746</v>
      </c>
      <c r="Y177">
        <v>52</v>
      </c>
      <c r="Z177">
        <v>0</v>
      </c>
      <c r="AA177">
        <v>52</v>
      </c>
      <c r="AB177">
        <v>0</v>
      </c>
      <c r="AC177">
        <v>33</v>
      </c>
      <c r="AD177">
        <v>-52</v>
      </c>
      <c r="AE177">
        <v>0</v>
      </c>
      <c r="AF177">
        <v>0</v>
      </c>
      <c r="AG177">
        <v>0</v>
      </c>
      <c r="AH177" t="s">
        <v>101</v>
      </c>
      <c r="AI177" s="1">
        <v>44655.367708333331</v>
      </c>
      <c r="AJ177">
        <v>308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-52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552</v>
      </c>
      <c r="B178" t="s">
        <v>79</v>
      </c>
      <c r="C178" t="s">
        <v>176</v>
      </c>
      <c r="D178" t="s">
        <v>81</v>
      </c>
      <c r="E178" s="2" t="str">
        <f>HYPERLINK("capsilon://?command=openfolder&amp;siteaddress=FAM.docvelocity-na8.net&amp;folderid=FX75552413-5658-2F29-E567-693EC196377D","FX22037146")</f>
        <v>FX22037146</v>
      </c>
      <c r="F178" t="s">
        <v>19</v>
      </c>
      <c r="G178" t="s">
        <v>19</v>
      </c>
      <c r="H178" t="s">
        <v>82</v>
      </c>
      <c r="I178" t="s">
        <v>553</v>
      </c>
      <c r="J178">
        <v>38</v>
      </c>
      <c r="K178" t="s">
        <v>84</v>
      </c>
      <c r="L178" t="s">
        <v>85</v>
      </c>
      <c r="M178" t="s">
        <v>86</v>
      </c>
      <c r="N178">
        <v>2</v>
      </c>
      <c r="O178" s="1">
        <v>44655.371608796297</v>
      </c>
      <c r="P178" s="1">
        <v>44655.381724537037</v>
      </c>
      <c r="Q178">
        <v>91</v>
      </c>
      <c r="R178">
        <v>783</v>
      </c>
      <c r="S178" t="b">
        <v>0</v>
      </c>
      <c r="T178" t="s">
        <v>87</v>
      </c>
      <c r="U178" t="b">
        <v>0</v>
      </c>
      <c r="V178" t="s">
        <v>100</v>
      </c>
      <c r="W178" s="1">
        <v>44655.377083333333</v>
      </c>
      <c r="X178">
        <v>399</v>
      </c>
      <c r="Y178">
        <v>39</v>
      </c>
      <c r="Z178">
        <v>0</v>
      </c>
      <c r="AA178">
        <v>39</v>
      </c>
      <c r="AB178">
        <v>0</v>
      </c>
      <c r="AC178">
        <v>28</v>
      </c>
      <c r="AD178">
        <v>-1</v>
      </c>
      <c r="AE178">
        <v>0</v>
      </c>
      <c r="AF178">
        <v>0</v>
      </c>
      <c r="AG178">
        <v>0</v>
      </c>
      <c r="AH178" t="s">
        <v>101</v>
      </c>
      <c r="AI178" s="1">
        <v>44655.381724537037</v>
      </c>
      <c r="AJ178">
        <v>384</v>
      </c>
      <c r="AK178">
        <v>1</v>
      </c>
      <c r="AL178">
        <v>0</v>
      </c>
      <c r="AM178">
        <v>1</v>
      </c>
      <c r="AN178">
        <v>0</v>
      </c>
      <c r="AO178">
        <v>2</v>
      </c>
      <c r="AP178">
        <v>-2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554</v>
      </c>
      <c r="B179" t="s">
        <v>79</v>
      </c>
      <c r="C179" t="s">
        <v>176</v>
      </c>
      <c r="D179" t="s">
        <v>81</v>
      </c>
      <c r="E179" s="2" t="str">
        <f>HYPERLINK("capsilon://?command=openfolder&amp;siteaddress=FAM.docvelocity-na8.net&amp;folderid=FX75552413-5658-2F29-E567-693EC196377D","FX22037146")</f>
        <v>FX22037146</v>
      </c>
      <c r="F179" t="s">
        <v>19</v>
      </c>
      <c r="G179" t="s">
        <v>19</v>
      </c>
      <c r="H179" t="s">
        <v>82</v>
      </c>
      <c r="I179" t="s">
        <v>555</v>
      </c>
      <c r="J179">
        <v>41</v>
      </c>
      <c r="K179" t="s">
        <v>84</v>
      </c>
      <c r="L179" t="s">
        <v>85</v>
      </c>
      <c r="M179" t="s">
        <v>86</v>
      </c>
      <c r="N179">
        <v>2</v>
      </c>
      <c r="O179" s="1">
        <v>44655.37190972222</v>
      </c>
      <c r="P179" s="1">
        <v>44655.386458333334</v>
      </c>
      <c r="Q179">
        <v>154</v>
      </c>
      <c r="R179">
        <v>1103</v>
      </c>
      <c r="S179" t="b">
        <v>0</v>
      </c>
      <c r="T179" t="s">
        <v>87</v>
      </c>
      <c r="U179" t="b">
        <v>0</v>
      </c>
      <c r="V179" t="s">
        <v>158</v>
      </c>
      <c r="W179" s="1">
        <v>44655.382071759261</v>
      </c>
      <c r="X179">
        <v>799</v>
      </c>
      <c r="Y179">
        <v>39</v>
      </c>
      <c r="Z179">
        <v>0</v>
      </c>
      <c r="AA179">
        <v>39</v>
      </c>
      <c r="AB179">
        <v>0</v>
      </c>
      <c r="AC179">
        <v>35</v>
      </c>
      <c r="AD179">
        <v>2</v>
      </c>
      <c r="AE179">
        <v>0</v>
      </c>
      <c r="AF179">
        <v>0</v>
      </c>
      <c r="AG179">
        <v>0</v>
      </c>
      <c r="AH179" t="s">
        <v>101</v>
      </c>
      <c r="AI179" s="1">
        <v>44655.386458333334</v>
      </c>
      <c r="AJ179">
        <v>304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556</v>
      </c>
      <c r="B180" t="s">
        <v>79</v>
      </c>
      <c r="C180" t="s">
        <v>557</v>
      </c>
      <c r="D180" t="s">
        <v>81</v>
      </c>
      <c r="E180" s="2" t="str">
        <f>HYPERLINK("capsilon://?command=openfolder&amp;siteaddress=FAM.docvelocity-na8.net&amp;folderid=FXEB8F3434-C93F-0E7A-F494-51E57A408A84","FX220313156")</f>
        <v>FX220313156</v>
      </c>
      <c r="F180" t="s">
        <v>19</v>
      </c>
      <c r="G180" t="s">
        <v>19</v>
      </c>
      <c r="H180" t="s">
        <v>82</v>
      </c>
      <c r="I180" t="s">
        <v>558</v>
      </c>
      <c r="J180">
        <v>0</v>
      </c>
      <c r="K180" t="s">
        <v>84</v>
      </c>
      <c r="L180" t="s">
        <v>85</v>
      </c>
      <c r="M180" t="s">
        <v>86</v>
      </c>
      <c r="N180">
        <v>2</v>
      </c>
      <c r="O180" s="1">
        <v>44655.385462962964</v>
      </c>
      <c r="P180" s="1">
        <v>44655.393750000003</v>
      </c>
      <c r="Q180">
        <v>75</v>
      </c>
      <c r="R180">
        <v>641</v>
      </c>
      <c r="S180" t="b">
        <v>0</v>
      </c>
      <c r="T180" t="s">
        <v>87</v>
      </c>
      <c r="U180" t="b">
        <v>0</v>
      </c>
      <c r="V180" t="s">
        <v>100</v>
      </c>
      <c r="W180" s="1">
        <v>44655.392164351855</v>
      </c>
      <c r="X180">
        <v>507</v>
      </c>
      <c r="Y180">
        <v>37</v>
      </c>
      <c r="Z180">
        <v>0</v>
      </c>
      <c r="AA180">
        <v>37</v>
      </c>
      <c r="AB180">
        <v>0</v>
      </c>
      <c r="AC180">
        <v>30</v>
      </c>
      <c r="AD180">
        <v>-37</v>
      </c>
      <c r="AE180">
        <v>0</v>
      </c>
      <c r="AF180">
        <v>0</v>
      </c>
      <c r="AG180">
        <v>0</v>
      </c>
      <c r="AH180" t="s">
        <v>154</v>
      </c>
      <c r="AI180" s="1">
        <v>44655.393750000003</v>
      </c>
      <c r="AJ180">
        <v>134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-37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559</v>
      </c>
      <c r="B181" t="s">
        <v>79</v>
      </c>
      <c r="C181" t="s">
        <v>557</v>
      </c>
      <c r="D181" t="s">
        <v>81</v>
      </c>
      <c r="E181" s="2" t="str">
        <f>HYPERLINK("capsilon://?command=openfolder&amp;siteaddress=FAM.docvelocity-na8.net&amp;folderid=FXEB8F3434-C93F-0E7A-F494-51E57A408A84","FX220313156")</f>
        <v>FX220313156</v>
      </c>
      <c r="F181" t="s">
        <v>19</v>
      </c>
      <c r="G181" t="s">
        <v>19</v>
      </c>
      <c r="H181" t="s">
        <v>82</v>
      </c>
      <c r="I181" t="s">
        <v>560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44655.386747685188</v>
      </c>
      <c r="P181" s="1">
        <v>44655.398587962962</v>
      </c>
      <c r="Q181">
        <v>481</v>
      </c>
      <c r="R181">
        <v>542</v>
      </c>
      <c r="S181" t="b">
        <v>0</v>
      </c>
      <c r="T181" t="s">
        <v>87</v>
      </c>
      <c r="U181" t="b">
        <v>0</v>
      </c>
      <c r="V181" t="s">
        <v>100</v>
      </c>
      <c r="W181" s="1">
        <v>44655.395636574074</v>
      </c>
      <c r="X181">
        <v>299</v>
      </c>
      <c r="Y181">
        <v>37</v>
      </c>
      <c r="Z181">
        <v>0</v>
      </c>
      <c r="AA181">
        <v>37</v>
      </c>
      <c r="AB181">
        <v>0</v>
      </c>
      <c r="AC181">
        <v>30</v>
      </c>
      <c r="AD181">
        <v>-37</v>
      </c>
      <c r="AE181">
        <v>0</v>
      </c>
      <c r="AF181">
        <v>0</v>
      </c>
      <c r="AG181">
        <v>0</v>
      </c>
      <c r="AH181" t="s">
        <v>101</v>
      </c>
      <c r="AI181" s="1">
        <v>44655.398587962962</v>
      </c>
      <c r="AJ181">
        <v>243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-37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561</v>
      </c>
      <c r="B182" t="s">
        <v>79</v>
      </c>
      <c r="C182" t="s">
        <v>562</v>
      </c>
      <c r="D182" t="s">
        <v>81</v>
      </c>
      <c r="E182" s="2" t="str">
        <f>HYPERLINK("capsilon://?command=openfolder&amp;siteaddress=FAM.docvelocity-na8.net&amp;folderid=FX5BE0266D-640C-F33F-D20C-D01D8DACC7A0","FX22029055")</f>
        <v>FX22029055</v>
      </c>
      <c r="F182" t="s">
        <v>19</v>
      </c>
      <c r="G182" t="s">
        <v>19</v>
      </c>
      <c r="H182" t="s">
        <v>82</v>
      </c>
      <c r="I182" t="s">
        <v>563</v>
      </c>
      <c r="J182">
        <v>0</v>
      </c>
      <c r="K182" t="s">
        <v>84</v>
      </c>
      <c r="L182" t="s">
        <v>85</v>
      </c>
      <c r="M182" t="s">
        <v>86</v>
      </c>
      <c r="N182">
        <v>2</v>
      </c>
      <c r="O182" s="1">
        <v>44655.412291666667</v>
      </c>
      <c r="P182" s="1">
        <v>44655.416400462964</v>
      </c>
      <c r="Q182">
        <v>33</v>
      </c>
      <c r="R182">
        <v>322</v>
      </c>
      <c r="S182" t="b">
        <v>0</v>
      </c>
      <c r="T182" t="s">
        <v>87</v>
      </c>
      <c r="U182" t="b">
        <v>0</v>
      </c>
      <c r="V182" t="s">
        <v>158</v>
      </c>
      <c r="W182" s="1">
        <v>44655.416018518517</v>
      </c>
      <c r="X182">
        <v>300</v>
      </c>
      <c r="Y182">
        <v>0</v>
      </c>
      <c r="Z182">
        <v>0</v>
      </c>
      <c r="AA182">
        <v>0</v>
      </c>
      <c r="AB182">
        <v>9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154</v>
      </c>
      <c r="AI182" s="1">
        <v>44655.416400462964</v>
      </c>
      <c r="AJ182">
        <v>17</v>
      </c>
      <c r="AK182">
        <v>0</v>
      </c>
      <c r="AL182">
        <v>0</v>
      </c>
      <c r="AM182">
        <v>0</v>
      </c>
      <c r="AN182">
        <v>9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564</v>
      </c>
      <c r="B183" t="s">
        <v>79</v>
      </c>
      <c r="C183" t="s">
        <v>565</v>
      </c>
      <c r="D183" t="s">
        <v>81</v>
      </c>
      <c r="E183" s="2" t="str">
        <f>HYPERLINK("capsilon://?command=openfolder&amp;siteaddress=FAM.docvelocity-na8.net&amp;folderid=FX72D61C82-B251-738C-E24D-844033341D3A","FX220310527")</f>
        <v>FX220310527</v>
      </c>
      <c r="F183" t="s">
        <v>19</v>
      </c>
      <c r="G183" t="s">
        <v>19</v>
      </c>
      <c r="H183" t="s">
        <v>82</v>
      </c>
      <c r="I183" t="s">
        <v>566</v>
      </c>
      <c r="J183">
        <v>0</v>
      </c>
      <c r="K183" t="s">
        <v>84</v>
      </c>
      <c r="L183" t="s">
        <v>85</v>
      </c>
      <c r="M183" t="s">
        <v>86</v>
      </c>
      <c r="N183">
        <v>1</v>
      </c>
      <c r="O183" s="1">
        <v>44655.417094907411</v>
      </c>
      <c r="P183" s="1">
        <v>44655.424340277779</v>
      </c>
      <c r="Q183">
        <v>28</v>
      </c>
      <c r="R183">
        <v>598</v>
      </c>
      <c r="S183" t="b">
        <v>0</v>
      </c>
      <c r="T183" t="s">
        <v>87</v>
      </c>
      <c r="U183" t="b">
        <v>0</v>
      </c>
      <c r="V183" t="s">
        <v>158</v>
      </c>
      <c r="W183" s="1">
        <v>44655.424340277779</v>
      </c>
      <c r="X183">
        <v>598</v>
      </c>
      <c r="Y183">
        <v>5</v>
      </c>
      <c r="Z183">
        <v>0</v>
      </c>
      <c r="AA183">
        <v>5</v>
      </c>
      <c r="AB183">
        <v>0</v>
      </c>
      <c r="AC183">
        <v>5</v>
      </c>
      <c r="AD183">
        <v>-5</v>
      </c>
      <c r="AE183">
        <v>52</v>
      </c>
      <c r="AF183">
        <v>0</v>
      </c>
      <c r="AG183">
        <v>1</v>
      </c>
      <c r="AH183" t="s">
        <v>87</v>
      </c>
      <c r="AI183" t="s">
        <v>87</v>
      </c>
      <c r="AJ183" t="s">
        <v>87</v>
      </c>
      <c r="AK183" t="s">
        <v>87</v>
      </c>
      <c r="AL183" t="s">
        <v>87</v>
      </c>
      <c r="AM183" t="s">
        <v>87</v>
      </c>
      <c r="AN183" t="s">
        <v>87</v>
      </c>
      <c r="AO183" t="s">
        <v>87</v>
      </c>
      <c r="AP183" t="s">
        <v>87</v>
      </c>
      <c r="AQ183" t="s">
        <v>87</v>
      </c>
      <c r="AR183" t="s">
        <v>87</v>
      </c>
      <c r="AS183" t="s">
        <v>87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567</v>
      </c>
      <c r="B184" t="s">
        <v>79</v>
      </c>
      <c r="C184" t="s">
        <v>568</v>
      </c>
      <c r="D184" t="s">
        <v>81</v>
      </c>
      <c r="E184" s="2" t="str">
        <f>HYPERLINK("capsilon://?command=openfolder&amp;siteaddress=FAM.docvelocity-na8.net&amp;folderid=FX5D0CD1BD-9FAF-FE2C-3DE8-2D6012E5457C","FX220312828")</f>
        <v>FX220312828</v>
      </c>
      <c r="F184" t="s">
        <v>19</v>
      </c>
      <c r="G184" t="s">
        <v>19</v>
      </c>
      <c r="H184" t="s">
        <v>82</v>
      </c>
      <c r="I184" t="s">
        <v>569</v>
      </c>
      <c r="J184">
        <v>28</v>
      </c>
      <c r="K184" t="s">
        <v>84</v>
      </c>
      <c r="L184" t="s">
        <v>85</v>
      </c>
      <c r="M184" t="s">
        <v>86</v>
      </c>
      <c r="N184">
        <v>1</v>
      </c>
      <c r="O184" s="1">
        <v>44655.420046296298</v>
      </c>
      <c r="P184" s="1">
        <v>44655.423761574071</v>
      </c>
      <c r="Q184">
        <v>170</v>
      </c>
      <c r="R184">
        <v>151</v>
      </c>
      <c r="S184" t="b">
        <v>0</v>
      </c>
      <c r="T184" t="s">
        <v>87</v>
      </c>
      <c r="U184" t="b">
        <v>0</v>
      </c>
      <c r="V184" t="s">
        <v>152</v>
      </c>
      <c r="W184" s="1">
        <v>44655.423761574071</v>
      </c>
      <c r="X184">
        <v>145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28</v>
      </c>
      <c r="AE184">
        <v>21</v>
      </c>
      <c r="AF184">
        <v>0</v>
      </c>
      <c r="AG184">
        <v>2</v>
      </c>
      <c r="AH184" t="s">
        <v>87</v>
      </c>
      <c r="AI184" t="s">
        <v>87</v>
      </c>
      <c r="AJ184" t="s">
        <v>87</v>
      </c>
      <c r="AK184" t="s">
        <v>87</v>
      </c>
      <c r="AL184" t="s">
        <v>87</v>
      </c>
      <c r="AM184" t="s">
        <v>87</v>
      </c>
      <c r="AN184" t="s">
        <v>87</v>
      </c>
      <c r="AO184" t="s">
        <v>87</v>
      </c>
      <c r="AP184" t="s">
        <v>87</v>
      </c>
      <c r="AQ184" t="s">
        <v>87</v>
      </c>
      <c r="AR184" t="s">
        <v>87</v>
      </c>
      <c r="AS184" t="s">
        <v>87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570</v>
      </c>
      <c r="B185" t="s">
        <v>79</v>
      </c>
      <c r="C185" t="s">
        <v>571</v>
      </c>
      <c r="D185" t="s">
        <v>81</v>
      </c>
      <c r="E185" s="2" t="str">
        <f>HYPERLINK("capsilon://?command=openfolder&amp;siteaddress=FAM.docvelocity-na8.net&amp;folderid=FX5101B62B-E38A-D03C-6AAB-428C9703C877","FX22038076")</f>
        <v>FX22038076</v>
      </c>
      <c r="F185" t="s">
        <v>19</v>
      </c>
      <c r="G185" t="s">
        <v>19</v>
      </c>
      <c r="H185" t="s">
        <v>82</v>
      </c>
      <c r="I185" t="s">
        <v>572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44655.421539351853</v>
      </c>
      <c r="P185" s="1">
        <v>44655.42591435185</v>
      </c>
      <c r="Q185">
        <v>239</v>
      </c>
      <c r="R185">
        <v>139</v>
      </c>
      <c r="S185" t="b">
        <v>0</v>
      </c>
      <c r="T185" t="s">
        <v>87</v>
      </c>
      <c r="U185" t="b">
        <v>0</v>
      </c>
      <c r="V185" t="s">
        <v>152</v>
      </c>
      <c r="W185" s="1">
        <v>44655.425196759257</v>
      </c>
      <c r="X185">
        <v>123</v>
      </c>
      <c r="Y185">
        <v>0</v>
      </c>
      <c r="Z185">
        <v>0</v>
      </c>
      <c r="AA185">
        <v>0</v>
      </c>
      <c r="AB185">
        <v>9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154</v>
      </c>
      <c r="AI185" s="1">
        <v>44655.42591435185</v>
      </c>
      <c r="AJ185">
        <v>10</v>
      </c>
      <c r="AK185">
        <v>0</v>
      </c>
      <c r="AL185">
        <v>0</v>
      </c>
      <c r="AM185">
        <v>0</v>
      </c>
      <c r="AN185">
        <v>9</v>
      </c>
      <c r="AO185">
        <v>0</v>
      </c>
      <c r="AP185">
        <v>0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573</v>
      </c>
      <c r="B186" t="s">
        <v>79</v>
      </c>
      <c r="C186" t="s">
        <v>571</v>
      </c>
      <c r="D186" t="s">
        <v>81</v>
      </c>
      <c r="E186" s="2" t="str">
        <f>HYPERLINK("capsilon://?command=openfolder&amp;siteaddress=FAM.docvelocity-na8.net&amp;folderid=FX5101B62B-E38A-D03C-6AAB-428C9703C877","FX22038076")</f>
        <v>FX22038076</v>
      </c>
      <c r="F186" t="s">
        <v>19</v>
      </c>
      <c r="G186" t="s">
        <v>19</v>
      </c>
      <c r="H186" t="s">
        <v>82</v>
      </c>
      <c r="I186" t="s">
        <v>574</v>
      </c>
      <c r="J186">
        <v>28</v>
      </c>
      <c r="K186" t="s">
        <v>84</v>
      </c>
      <c r="L186" t="s">
        <v>85</v>
      </c>
      <c r="M186" t="s">
        <v>86</v>
      </c>
      <c r="N186">
        <v>2</v>
      </c>
      <c r="O186" s="1">
        <v>44655.422824074078</v>
      </c>
      <c r="P186" s="1">
        <v>44655.439652777779</v>
      </c>
      <c r="Q186">
        <v>1012</v>
      </c>
      <c r="R186">
        <v>442</v>
      </c>
      <c r="S186" t="b">
        <v>0</v>
      </c>
      <c r="T186" t="s">
        <v>87</v>
      </c>
      <c r="U186" t="b">
        <v>0</v>
      </c>
      <c r="V186" t="s">
        <v>152</v>
      </c>
      <c r="W186" s="1">
        <v>44655.437337962961</v>
      </c>
      <c r="X186">
        <v>216</v>
      </c>
      <c r="Y186">
        <v>21</v>
      </c>
      <c r="Z186">
        <v>0</v>
      </c>
      <c r="AA186">
        <v>21</v>
      </c>
      <c r="AB186">
        <v>0</v>
      </c>
      <c r="AC186">
        <v>0</v>
      </c>
      <c r="AD186">
        <v>7</v>
      </c>
      <c r="AE186">
        <v>0</v>
      </c>
      <c r="AF186">
        <v>0</v>
      </c>
      <c r="AG186">
        <v>0</v>
      </c>
      <c r="AH186" t="s">
        <v>154</v>
      </c>
      <c r="AI186" s="1">
        <v>44655.439652777779</v>
      </c>
      <c r="AJ186">
        <v>197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7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575</v>
      </c>
      <c r="B187" t="s">
        <v>79</v>
      </c>
      <c r="C187" t="s">
        <v>568</v>
      </c>
      <c r="D187" t="s">
        <v>81</v>
      </c>
      <c r="E187" s="2" t="str">
        <f>HYPERLINK("capsilon://?command=openfolder&amp;siteaddress=FAM.docvelocity-na8.net&amp;folderid=FX5D0CD1BD-9FAF-FE2C-3DE8-2D6012E5457C","FX220312828")</f>
        <v>FX220312828</v>
      </c>
      <c r="F187" t="s">
        <v>19</v>
      </c>
      <c r="G187" t="s">
        <v>19</v>
      </c>
      <c r="H187" t="s">
        <v>82</v>
      </c>
      <c r="I187" t="s">
        <v>569</v>
      </c>
      <c r="J187">
        <v>56</v>
      </c>
      <c r="K187" t="s">
        <v>84</v>
      </c>
      <c r="L187" t="s">
        <v>85</v>
      </c>
      <c r="M187" t="s">
        <v>86</v>
      </c>
      <c r="N187">
        <v>2</v>
      </c>
      <c r="O187" s="1">
        <v>44655.424432870372</v>
      </c>
      <c r="P187" s="1">
        <v>44655.429675925923</v>
      </c>
      <c r="Q187">
        <v>57</v>
      </c>
      <c r="R187">
        <v>396</v>
      </c>
      <c r="S187" t="b">
        <v>0</v>
      </c>
      <c r="T187" t="s">
        <v>87</v>
      </c>
      <c r="U187" t="b">
        <v>1</v>
      </c>
      <c r="V187" t="s">
        <v>152</v>
      </c>
      <c r="W187" s="1">
        <v>44655.427569444444</v>
      </c>
      <c r="X187">
        <v>204</v>
      </c>
      <c r="Y187">
        <v>42</v>
      </c>
      <c r="Z187">
        <v>0</v>
      </c>
      <c r="AA187">
        <v>42</v>
      </c>
      <c r="AB187">
        <v>0</v>
      </c>
      <c r="AC187">
        <v>0</v>
      </c>
      <c r="AD187">
        <v>14</v>
      </c>
      <c r="AE187">
        <v>0</v>
      </c>
      <c r="AF187">
        <v>0</v>
      </c>
      <c r="AG187">
        <v>0</v>
      </c>
      <c r="AH187" t="s">
        <v>154</v>
      </c>
      <c r="AI187" s="1">
        <v>44655.429675925923</v>
      </c>
      <c r="AJ187">
        <v>180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14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576</v>
      </c>
      <c r="B188" t="s">
        <v>79</v>
      </c>
      <c r="C188" t="s">
        <v>565</v>
      </c>
      <c r="D188" t="s">
        <v>81</v>
      </c>
      <c r="E188" s="2" t="str">
        <f>HYPERLINK("capsilon://?command=openfolder&amp;siteaddress=FAM.docvelocity-na8.net&amp;folderid=FX72D61C82-B251-738C-E24D-844033341D3A","FX220310527")</f>
        <v>FX220310527</v>
      </c>
      <c r="F188" t="s">
        <v>19</v>
      </c>
      <c r="G188" t="s">
        <v>19</v>
      </c>
      <c r="H188" t="s">
        <v>82</v>
      </c>
      <c r="I188" t="s">
        <v>566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44655.424733796295</v>
      </c>
      <c r="P188" s="1">
        <v>44655.44159722222</v>
      </c>
      <c r="Q188">
        <v>547</v>
      </c>
      <c r="R188">
        <v>910</v>
      </c>
      <c r="S188" t="b">
        <v>0</v>
      </c>
      <c r="T188" t="s">
        <v>87</v>
      </c>
      <c r="U188" t="b">
        <v>1</v>
      </c>
      <c r="V188" t="s">
        <v>152</v>
      </c>
      <c r="W188" s="1">
        <v>44655.43482638889</v>
      </c>
      <c r="X188">
        <v>364</v>
      </c>
      <c r="Y188">
        <v>37</v>
      </c>
      <c r="Z188">
        <v>0</v>
      </c>
      <c r="AA188">
        <v>37</v>
      </c>
      <c r="AB188">
        <v>0</v>
      </c>
      <c r="AC188">
        <v>15</v>
      </c>
      <c r="AD188">
        <v>-37</v>
      </c>
      <c r="AE188">
        <v>0</v>
      </c>
      <c r="AF188">
        <v>0</v>
      </c>
      <c r="AG188">
        <v>0</v>
      </c>
      <c r="AH188" t="s">
        <v>163</v>
      </c>
      <c r="AI188" s="1">
        <v>44655.44159722222</v>
      </c>
      <c r="AJ188">
        <v>542</v>
      </c>
      <c r="AK188">
        <v>4</v>
      </c>
      <c r="AL188">
        <v>0</v>
      </c>
      <c r="AM188">
        <v>4</v>
      </c>
      <c r="AN188">
        <v>0</v>
      </c>
      <c r="AO188">
        <v>3</v>
      </c>
      <c r="AP188">
        <v>-41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577</v>
      </c>
      <c r="B189" t="s">
        <v>79</v>
      </c>
      <c r="C189" t="s">
        <v>166</v>
      </c>
      <c r="D189" t="s">
        <v>81</v>
      </c>
      <c r="E189" s="2" t="str">
        <f>HYPERLINK("capsilon://?command=openfolder&amp;siteaddress=FAM.docvelocity-na8.net&amp;folderid=FXDC885FC3-AB77-531E-3AFA-ADCB7A1A730A","FX220312148")</f>
        <v>FX220312148</v>
      </c>
      <c r="F189" t="s">
        <v>19</v>
      </c>
      <c r="G189" t="s">
        <v>19</v>
      </c>
      <c r="H189" t="s">
        <v>82</v>
      </c>
      <c r="I189" t="s">
        <v>578</v>
      </c>
      <c r="J189">
        <v>53</v>
      </c>
      <c r="K189" t="s">
        <v>84</v>
      </c>
      <c r="L189" t="s">
        <v>85</v>
      </c>
      <c r="M189" t="s">
        <v>86</v>
      </c>
      <c r="N189">
        <v>2</v>
      </c>
      <c r="O189" s="1">
        <v>44655.427453703705</v>
      </c>
      <c r="P189" s="1">
        <v>44655.441944444443</v>
      </c>
      <c r="Q189">
        <v>773</v>
      </c>
      <c r="R189">
        <v>479</v>
      </c>
      <c r="S189" t="b">
        <v>0</v>
      </c>
      <c r="T189" t="s">
        <v>87</v>
      </c>
      <c r="U189" t="b">
        <v>0</v>
      </c>
      <c r="V189" t="s">
        <v>158</v>
      </c>
      <c r="W189" s="1">
        <v>44655.439305555556</v>
      </c>
      <c r="X189">
        <v>282</v>
      </c>
      <c r="Y189">
        <v>48</v>
      </c>
      <c r="Z189">
        <v>0</v>
      </c>
      <c r="AA189">
        <v>48</v>
      </c>
      <c r="AB189">
        <v>0</v>
      </c>
      <c r="AC189">
        <v>0</v>
      </c>
      <c r="AD189">
        <v>5</v>
      </c>
      <c r="AE189">
        <v>0</v>
      </c>
      <c r="AF189">
        <v>0</v>
      </c>
      <c r="AG189">
        <v>0</v>
      </c>
      <c r="AH189" t="s">
        <v>154</v>
      </c>
      <c r="AI189" s="1">
        <v>44655.441944444443</v>
      </c>
      <c r="AJ189">
        <v>197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579</v>
      </c>
      <c r="B190" t="s">
        <v>79</v>
      </c>
      <c r="C190" t="s">
        <v>166</v>
      </c>
      <c r="D190" t="s">
        <v>81</v>
      </c>
      <c r="E190" s="2" t="str">
        <f>HYPERLINK("capsilon://?command=openfolder&amp;siteaddress=FAM.docvelocity-na8.net&amp;folderid=FXDC885FC3-AB77-531E-3AFA-ADCB7A1A730A","FX220312148")</f>
        <v>FX220312148</v>
      </c>
      <c r="F190" t="s">
        <v>19</v>
      </c>
      <c r="G190" t="s">
        <v>19</v>
      </c>
      <c r="H190" t="s">
        <v>82</v>
      </c>
      <c r="I190" t="s">
        <v>580</v>
      </c>
      <c r="J190">
        <v>53</v>
      </c>
      <c r="K190" t="s">
        <v>84</v>
      </c>
      <c r="L190" t="s">
        <v>85</v>
      </c>
      <c r="M190" t="s">
        <v>86</v>
      </c>
      <c r="N190">
        <v>2</v>
      </c>
      <c r="O190" s="1">
        <v>44655.427685185183</v>
      </c>
      <c r="P190" s="1">
        <v>44655.446458333332</v>
      </c>
      <c r="Q190">
        <v>891</v>
      </c>
      <c r="R190">
        <v>731</v>
      </c>
      <c r="S190" t="b">
        <v>0</v>
      </c>
      <c r="T190" t="s">
        <v>87</v>
      </c>
      <c r="U190" t="b">
        <v>0</v>
      </c>
      <c r="V190" t="s">
        <v>152</v>
      </c>
      <c r="W190" s="1">
        <v>44655.439560185187</v>
      </c>
      <c r="X190">
        <v>192</v>
      </c>
      <c r="Y190">
        <v>48</v>
      </c>
      <c r="Z190">
        <v>0</v>
      </c>
      <c r="AA190">
        <v>48</v>
      </c>
      <c r="AB190">
        <v>0</v>
      </c>
      <c r="AC190">
        <v>1</v>
      </c>
      <c r="AD190">
        <v>5</v>
      </c>
      <c r="AE190">
        <v>0</v>
      </c>
      <c r="AF190">
        <v>0</v>
      </c>
      <c r="AG190">
        <v>0</v>
      </c>
      <c r="AH190" t="s">
        <v>101</v>
      </c>
      <c r="AI190" s="1">
        <v>44655.446458333332</v>
      </c>
      <c r="AJ190">
        <v>280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5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581</v>
      </c>
      <c r="B191" t="s">
        <v>79</v>
      </c>
      <c r="C191" t="s">
        <v>166</v>
      </c>
      <c r="D191" t="s">
        <v>81</v>
      </c>
      <c r="E191" s="2" t="str">
        <f>HYPERLINK("capsilon://?command=openfolder&amp;siteaddress=FAM.docvelocity-na8.net&amp;folderid=FXDC885FC3-AB77-531E-3AFA-ADCB7A1A730A","FX220312148")</f>
        <v>FX220312148</v>
      </c>
      <c r="F191" t="s">
        <v>19</v>
      </c>
      <c r="G191" t="s">
        <v>19</v>
      </c>
      <c r="H191" t="s">
        <v>82</v>
      </c>
      <c r="I191" t="s">
        <v>582</v>
      </c>
      <c r="J191">
        <v>53</v>
      </c>
      <c r="K191" t="s">
        <v>84</v>
      </c>
      <c r="L191" t="s">
        <v>85</v>
      </c>
      <c r="M191" t="s">
        <v>86</v>
      </c>
      <c r="N191">
        <v>2</v>
      </c>
      <c r="O191" s="1">
        <v>44655.42832175926</v>
      </c>
      <c r="P191" s="1">
        <v>44655.444386574076</v>
      </c>
      <c r="Q191">
        <v>1007</v>
      </c>
      <c r="R191">
        <v>381</v>
      </c>
      <c r="S191" t="b">
        <v>0</v>
      </c>
      <c r="T191" t="s">
        <v>87</v>
      </c>
      <c r="U191" t="b">
        <v>0</v>
      </c>
      <c r="V191" t="s">
        <v>158</v>
      </c>
      <c r="W191" s="1">
        <v>44655.440937500003</v>
      </c>
      <c r="X191">
        <v>141</v>
      </c>
      <c r="Y191">
        <v>48</v>
      </c>
      <c r="Z191">
        <v>0</v>
      </c>
      <c r="AA191">
        <v>48</v>
      </c>
      <c r="AB191">
        <v>0</v>
      </c>
      <c r="AC191">
        <v>0</v>
      </c>
      <c r="AD191">
        <v>5</v>
      </c>
      <c r="AE191">
        <v>0</v>
      </c>
      <c r="AF191">
        <v>0</v>
      </c>
      <c r="AG191">
        <v>0</v>
      </c>
      <c r="AH191" t="s">
        <v>163</v>
      </c>
      <c r="AI191" s="1">
        <v>44655.444386574076</v>
      </c>
      <c r="AJ191">
        <v>240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5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583</v>
      </c>
      <c r="B192" t="s">
        <v>79</v>
      </c>
      <c r="C192" t="s">
        <v>166</v>
      </c>
      <c r="D192" t="s">
        <v>81</v>
      </c>
      <c r="E192" s="2" t="str">
        <f>HYPERLINK("capsilon://?command=openfolder&amp;siteaddress=FAM.docvelocity-na8.net&amp;folderid=FXDC885FC3-AB77-531E-3AFA-ADCB7A1A730A","FX220312148")</f>
        <v>FX220312148</v>
      </c>
      <c r="F192" t="s">
        <v>19</v>
      </c>
      <c r="G192" t="s">
        <v>19</v>
      </c>
      <c r="H192" t="s">
        <v>82</v>
      </c>
      <c r="I192" t="s">
        <v>584</v>
      </c>
      <c r="J192">
        <v>53</v>
      </c>
      <c r="K192" t="s">
        <v>84</v>
      </c>
      <c r="L192" t="s">
        <v>85</v>
      </c>
      <c r="M192" t="s">
        <v>86</v>
      </c>
      <c r="N192">
        <v>2</v>
      </c>
      <c r="O192" s="1">
        <v>44655.428564814814</v>
      </c>
      <c r="P192" s="1">
        <v>44655.443726851852</v>
      </c>
      <c r="Q192">
        <v>1037</v>
      </c>
      <c r="R192">
        <v>273</v>
      </c>
      <c r="S192" t="b">
        <v>0</v>
      </c>
      <c r="T192" t="s">
        <v>87</v>
      </c>
      <c r="U192" t="b">
        <v>0</v>
      </c>
      <c r="V192" t="s">
        <v>152</v>
      </c>
      <c r="W192" s="1">
        <v>44655.440960648149</v>
      </c>
      <c r="X192">
        <v>120</v>
      </c>
      <c r="Y192">
        <v>48</v>
      </c>
      <c r="Z192">
        <v>0</v>
      </c>
      <c r="AA192">
        <v>48</v>
      </c>
      <c r="AB192">
        <v>0</v>
      </c>
      <c r="AC192">
        <v>0</v>
      </c>
      <c r="AD192">
        <v>5</v>
      </c>
      <c r="AE192">
        <v>0</v>
      </c>
      <c r="AF192">
        <v>0</v>
      </c>
      <c r="AG192">
        <v>0</v>
      </c>
      <c r="AH192" t="s">
        <v>154</v>
      </c>
      <c r="AI192" s="1">
        <v>44655.443726851852</v>
      </c>
      <c r="AJ192">
        <v>153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5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585</v>
      </c>
      <c r="B193" t="s">
        <v>79</v>
      </c>
      <c r="C193" t="s">
        <v>432</v>
      </c>
      <c r="D193" t="s">
        <v>81</v>
      </c>
      <c r="E193" s="2" t="str">
        <f>HYPERLINK("capsilon://?command=openfolder&amp;siteaddress=FAM.docvelocity-na8.net&amp;folderid=FXA2DF2466-AD64-8ADE-1723-0CBFB5C0CC59","FX22023798")</f>
        <v>FX22023798</v>
      </c>
      <c r="F193" t="s">
        <v>19</v>
      </c>
      <c r="G193" t="s">
        <v>19</v>
      </c>
      <c r="H193" t="s">
        <v>82</v>
      </c>
      <c r="I193" t="s">
        <v>586</v>
      </c>
      <c r="J193">
        <v>0</v>
      </c>
      <c r="K193" t="s">
        <v>84</v>
      </c>
      <c r="L193" t="s">
        <v>85</v>
      </c>
      <c r="M193" t="s">
        <v>86</v>
      </c>
      <c r="N193">
        <v>2</v>
      </c>
      <c r="O193" s="1">
        <v>44655.436006944445</v>
      </c>
      <c r="P193" s="1">
        <v>44655.445196759261</v>
      </c>
      <c r="Q193">
        <v>467</v>
      </c>
      <c r="R193">
        <v>327</v>
      </c>
      <c r="S193" t="b">
        <v>0</v>
      </c>
      <c r="T193" t="s">
        <v>87</v>
      </c>
      <c r="U193" t="b">
        <v>0</v>
      </c>
      <c r="V193" t="s">
        <v>158</v>
      </c>
      <c r="W193" s="1">
        <v>44655.44327546296</v>
      </c>
      <c r="X193">
        <v>201</v>
      </c>
      <c r="Y193">
        <v>9</v>
      </c>
      <c r="Z193">
        <v>0</v>
      </c>
      <c r="AA193">
        <v>9</v>
      </c>
      <c r="AB193">
        <v>0</v>
      </c>
      <c r="AC193">
        <v>6</v>
      </c>
      <c r="AD193">
        <v>-9</v>
      </c>
      <c r="AE193">
        <v>0</v>
      </c>
      <c r="AF193">
        <v>0</v>
      </c>
      <c r="AG193">
        <v>0</v>
      </c>
      <c r="AH193" t="s">
        <v>154</v>
      </c>
      <c r="AI193" s="1">
        <v>44655.445196759261</v>
      </c>
      <c r="AJ193">
        <v>126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587</v>
      </c>
      <c r="B194" t="s">
        <v>79</v>
      </c>
      <c r="C194" t="s">
        <v>588</v>
      </c>
      <c r="D194" t="s">
        <v>81</v>
      </c>
      <c r="E194" s="2" t="str">
        <f>HYPERLINK("capsilon://?command=openfolder&amp;siteaddress=FAM.docvelocity-na8.net&amp;folderid=FXCF883A66-67B0-29B3-84E5-F5544DCF468F","FX220313811")</f>
        <v>FX220313811</v>
      </c>
      <c r="F194" t="s">
        <v>19</v>
      </c>
      <c r="G194" t="s">
        <v>19</v>
      </c>
      <c r="H194" t="s">
        <v>82</v>
      </c>
      <c r="I194" t="s">
        <v>589</v>
      </c>
      <c r="J194">
        <v>113</v>
      </c>
      <c r="K194" t="s">
        <v>84</v>
      </c>
      <c r="L194" t="s">
        <v>85</v>
      </c>
      <c r="M194" t="s">
        <v>86</v>
      </c>
      <c r="N194">
        <v>2</v>
      </c>
      <c r="O194" s="1">
        <v>44655.455208333333</v>
      </c>
      <c r="P194" s="1">
        <v>44655.479930555557</v>
      </c>
      <c r="Q194">
        <v>1341</v>
      </c>
      <c r="R194">
        <v>795</v>
      </c>
      <c r="S194" t="b">
        <v>0</v>
      </c>
      <c r="T194" t="s">
        <v>87</v>
      </c>
      <c r="U194" t="b">
        <v>0</v>
      </c>
      <c r="V194" t="s">
        <v>590</v>
      </c>
      <c r="W194" s="1">
        <v>44655.471689814818</v>
      </c>
      <c r="X194">
        <v>550</v>
      </c>
      <c r="Y194">
        <v>103</v>
      </c>
      <c r="Z194">
        <v>0</v>
      </c>
      <c r="AA194">
        <v>103</v>
      </c>
      <c r="AB194">
        <v>0</v>
      </c>
      <c r="AC194">
        <v>2</v>
      </c>
      <c r="AD194">
        <v>10</v>
      </c>
      <c r="AE194">
        <v>0</v>
      </c>
      <c r="AF194">
        <v>0</v>
      </c>
      <c r="AG194">
        <v>0</v>
      </c>
      <c r="AH194" t="s">
        <v>89</v>
      </c>
      <c r="AI194" s="1">
        <v>44655.479930555557</v>
      </c>
      <c r="AJ194">
        <v>239</v>
      </c>
      <c r="AK194">
        <v>6</v>
      </c>
      <c r="AL194">
        <v>0</v>
      </c>
      <c r="AM194">
        <v>6</v>
      </c>
      <c r="AN194">
        <v>0</v>
      </c>
      <c r="AO194">
        <v>6</v>
      </c>
      <c r="AP194">
        <v>4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591</v>
      </c>
      <c r="B195" t="s">
        <v>79</v>
      </c>
      <c r="C195" t="s">
        <v>588</v>
      </c>
      <c r="D195" t="s">
        <v>81</v>
      </c>
      <c r="E195" s="2" t="str">
        <f>HYPERLINK("capsilon://?command=openfolder&amp;siteaddress=FAM.docvelocity-na8.net&amp;folderid=FXCF883A66-67B0-29B3-84E5-F5544DCF468F","FX220313811")</f>
        <v>FX220313811</v>
      </c>
      <c r="F195" t="s">
        <v>19</v>
      </c>
      <c r="G195" t="s">
        <v>19</v>
      </c>
      <c r="H195" t="s">
        <v>82</v>
      </c>
      <c r="I195" t="s">
        <v>592</v>
      </c>
      <c r="J195">
        <v>79</v>
      </c>
      <c r="K195" t="s">
        <v>84</v>
      </c>
      <c r="L195" t="s">
        <v>85</v>
      </c>
      <c r="M195" t="s">
        <v>86</v>
      </c>
      <c r="N195">
        <v>2</v>
      </c>
      <c r="O195" s="1">
        <v>44655.455312500002</v>
      </c>
      <c r="P195" s="1">
        <v>44655.495567129627</v>
      </c>
      <c r="Q195">
        <v>2487</v>
      </c>
      <c r="R195">
        <v>991</v>
      </c>
      <c r="S195" t="b">
        <v>0</v>
      </c>
      <c r="T195" t="s">
        <v>87</v>
      </c>
      <c r="U195" t="b">
        <v>0</v>
      </c>
      <c r="V195" t="s">
        <v>132</v>
      </c>
      <c r="W195" s="1">
        <v>44655.489212962966</v>
      </c>
      <c r="X195">
        <v>393</v>
      </c>
      <c r="Y195">
        <v>71</v>
      </c>
      <c r="Z195">
        <v>0</v>
      </c>
      <c r="AA195">
        <v>71</v>
      </c>
      <c r="AB195">
        <v>0</v>
      </c>
      <c r="AC195">
        <v>1</v>
      </c>
      <c r="AD195">
        <v>8</v>
      </c>
      <c r="AE195">
        <v>0</v>
      </c>
      <c r="AF195">
        <v>0</v>
      </c>
      <c r="AG195">
        <v>0</v>
      </c>
      <c r="AH195" t="s">
        <v>101</v>
      </c>
      <c r="AI195" s="1">
        <v>44655.495567129627</v>
      </c>
      <c r="AJ195">
        <v>544</v>
      </c>
      <c r="AK195">
        <v>4</v>
      </c>
      <c r="AL195">
        <v>0</v>
      </c>
      <c r="AM195">
        <v>4</v>
      </c>
      <c r="AN195">
        <v>0</v>
      </c>
      <c r="AO195">
        <v>4</v>
      </c>
      <c r="AP195">
        <v>4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593</v>
      </c>
      <c r="B196" t="s">
        <v>79</v>
      </c>
      <c r="C196" t="s">
        <v>594</v>
      </c>
      <c r="D196" t="s">
        <v>81</v>
      </c>
      <c r="E196" s="2" t="str">
        <f>HYPERLINK("capsilon://?command=openfolder&amp;siteaddress=FAM.docvelocity-na8.net&amp;folderid=FXB1647422-6B88-E7D1-5F05-FBCDA3D3CE05","FX220312464")</f>
        <v>FX220312464</v>
      </c>
      <c r="F196" t="s">
        <v>19</v>
      </c>
      <c r="G196" t="s">
        <v>19</v>
      </c>
      <c r="H196" t="s">
        <v>82</v>
      </c>
      <c r="I196" t="s">
        <v>595</v>
      </c>
      <c r="J196">
        <v>0</v>
      </c>
      <c r="K196" t="s">
        <v>84</v>
      </c>
      <c r="L196" t="s">
        <v>85</v>
      </c>
      <c r="M196" t="s">
        <v>86</v>
      </c>
      <c r="N196">
        <v>2</v>
      </c>
      <c r="O196" s="1">
        <v>44655.462210648147</v>
      </c>
      <c r="P196" s="1">
        <v>44655.496574074074</v>
      </c>
      <c r="Q196">
        <v>2625</v>
      </c>
      <c r="R196">
        <v>344</v>
      </c>
      <c r="S196" t="b">
        <v>0</v>
      </c>
      <c r="T196" t="s">
        <v>87</v>
      </c>
      <c r="U196" t="b">
        <v>0</v>
      </c>
      <c r="V196" t="s">
        <v>132</v>
      </c>
      <c r="W196" s="1">
        <v>44655.49114583333</v>
      </c>
      <c r="X196">
        <v>166</v>
      </c>
      <c r="Y196">
        <v>9</v>
      </c>
      <c r="Z196">
        <v>0</v>
      </c>
      <c r="AA196">
        <v>9</v>
      </c>
      <c r="AB196">
        <v>0</v>
      </c>
      <c r="AC196">
        <v>0</v>
      </c>
      <c r="AD196">
        <v>-9</v>
      </c>
      <c r="AE196">
        <v>0</v>
      </c>
      <c r="AF196">
        <v>0</v>
      </c>
      <c r="AG196">
        <v>0</v>
      </c>
      <c r="AH196" t="s">
        <v>184</v>
      </c>
      <c r="AI196" s="1">
        <v>44655.496574074074</v>
      </c>
      <c r="AJ196">
        <v>178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-9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596</v>
      </c>
      <c r="B197" t="s">
        <v>79</v>
      </c>
      <c r="C197" t="s">
        <v>597</v>
      </c>
      <c r="D197" t="s">
        <v>81</v>
      </c>
      <c r="E197" s="2" t="str">
        <f>HYPERLINK("capsilon://?command=openfolder&amp;siteaddress=FAM.docvelocity-na8.net&amp;folderid=FXD681C238-7BB0-5627-C682-51A5A8ECFB87","FX220210116")</f>
        <v>FX220210116</v>
      </c>
      <c r="F197" t="s">
        <v>19</v>
      </c>
      <c r="G197" t="s">
        <v>19</v>
      </c>
      <c r="H197" t="s">
        <v>82</v>
      </c>
      <c r="I197" t="s">
        <v>598</v>
      </c>
      <c r="J197">
        <v>0</v>
      </c>
      <c r="K197" t="s">
        <v>84</v>
      </c>
      <c r="L197" t="s">
        <v>85</v>
      </c>
      <c r="M197" t="s">
        <v>86</v>
      </c>
      <c r="N197">
        <v>2</v>
      </c>
      <c r="O197" s="1">
        <v>44652.327951388892</v>
      </c>
      <c r="P197" s="1">
        <v>44652.35396990741</v>
      </c>
      <c r="Q197">
        <v>2001</v>
      </c>
      <c r="R197">
        <v>247</v>
      </c>
      <c r="S197" t="b">
        <v>0</v>
      </c>
      <c r="T197" t="s">
        <v>87</v>
      </c>
      <c r="U197" t="b">
        <v>0</v>
      </c>
      <c r="V197" t="s">
        <v>158</v>
      </c>
      <c r="W197" s="1">
        <v>44652.352997685186</v>
      </c>
      <c r="X197">
        <v>164</v>
      </c>
      <c r="Y197">
        <v>9</v>
      </c>
      <c r="Z197">
        <v>0</v>
      </c>
      <c r="AA197">
        <v>9</v>
      </c>
      <c r="AB197">
        <v>0</v>
      </c>
      <c r="AC197">
        <v>2</v>
      </c>
      <c r="AD197">
        <v>-9</v>
      </c>
      <c r="AE197">
        <v>0</v>
      </c>
      <c r="AF197">
        <v>0</v>
      </c>
      <c r="AG197">
        <v>0</v>
      </c>
      <c r="AH197" t="s">
        <v>154</v>
      </c>
      <c r="AI197" s="1">
        <v>44652.35396990741</v>
      </c>
      <c r="AJ197">
        <v>83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599</v>
      </c>
      <c r="B198" t="s">
        <v>79</v>
      </c>
      <c r="C198" t="s">
        <v>600</v>
      </c>
      <c r="D198" t="s">
        <v>81</v>
      </c>
      <c r="E198" s="2" t="str">
        <f>HYPERLINK("capsilon://?command=openfolder&amp;siteaddress=FAM.docvelocity-na8.net&amp;folderid=FXC8D2C5A0-AD6B-6139-F6E2-0C7E7A722E9D","FX22031001")</f>
        <v>FX22031001</v>
      </c>
      <c r="F198" t="s">
        <v>19</v>
      </c>
      <c r="G198" t="s">
        <v>19</v>
      </c>
      <c r="H198" t="s">
        <v>82</v>
      </c>
      <c r="I198" t="s">
        <v>601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44655.498483796298</v>
      </c>
      <c r="P198" s="1">
        <v>44655.504444444443</v>
      </c>
      <c r="Q198">
        <v>32</v>
      </c>
      <c r="R198">
        <v>483</v>
      </c>
      <c r="S198" t="b">
        <v>0</v>
      </c>
      <c r="T198" t="s">
        <v>87</v>
      </c>
      <c r="U198" t="b">
        <v>0</v>
      </c>
      <c r="V198" t="s">
        <v>385</v>
      </c>
      <c r="W198" s="1">
        <v>44655.502974537034</v>
      </c>
      <c r="X198">
        <v>383</v>
      </c>
      <c r="Y198">
        <v>9</v>
      </c>
      <c r="Z198">
        <v>0</v>
      </c>
      <c r="AA198">
        <v>9</v>
      </c>
      <c r="AB198">
        <v>0</v>
      </c>
      <c r="AC198">
        <v>1</v>
      </c>
      <c r="AD198">
        <v>-9</v>
      </c>
      <c r="AE198">
        <v>0</v>
      </c>
      <c r="AF198">
        <v>0</v>
      </c>
      <c r="AG198">
        <v>0</v>
      </c>
      <c r="AH198" t="s">
        <v>214</v>
      </c>
      <c r="AI198" s="1">
        <v>44655.504444444443</v>
      </c>
      <c r="AJ198">
        <v>100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602</v>
      </c>
      <c r="B199" t="s">
        <v>79</v>
      </c>
      <c r="C199" t="s">
        <v>603</v>
      </c>
      <c r="D199" t="s">
        <v>81</v>
      </c>
      <c r="E199" s="2" t="str">
        <f>HYPERLINK("capsilon://?command=openfolder&amp;siteaddress=FAM.docvelocity-na8.net&amp;folderid=FX666E63B2-14DF-8DDD-BB64-D010B5A6F418","FX220310547")</f>
        <v>FX220310547</v>
      </c>
      <c r="F199" t="s">
        <v>19</v>
      </c>
      <c r="G199" t="s">
        <v>19</v>
      </c>
      <c r="H199" t="s">
        <v>82</v>
      </c>
      <c r="I199" t="s">
        <v>604</v>
      </c>
      <c r="J199">
        <v>0</v>
      </c>
      <c r="K199" t="s">
        <v>84</v>
      </c>
      <c r="L199" t="s">
        <v>85</v>
      </c>
      <c r="M199" t="s">
        <v>86</v>
      </c>
      <c r="N199">
        <v>2</v>
      </c>
      <c r="O199" s="1">
        <v>44655.518287037034</v>
      </c>
      <c r="P199" s="1">
        <v>44655.530138888891</v>
      </c>
      <c r="Q199">
        <v>388</v>
      </c>
      <c r="R199">
        <v>636</v>
      </c>
      <c r="S199" t="b">
        <v>0</v>
      </c>
      <c r="T199" t="s">
        <v>87</v>
      </c>
      <c r="U199" t="b">
        <v>0</v>
      </c>
      <c r="V199" t="s">
        <v>449</v>
      </c>
      <c r="W199" s="1">
        <v>44655.523668981485</v>
      </c>
      <c r="X199">
        <v>458</v>
      </c>
      <c r="Y199">
        <v>52</v>
      </c>
      <c r="Z199">
        <v>0</v>
      </c>
      <c r="AA199">
        <v>52</v>
      </c>
      <c r="AB199">
        <v>0</v>
      </c>
      <c r="AC199">
        <v>28</v>
      </c>
      <c r="AD199">
        <v>-52</v>
      </c>
      <c r="AE199">
        <v>0</v>
      </c>
      <c r="AF199">
        <v>0</v>
      </c>
      <c r="AG199">
        <v>0</v>
      </c>
      <c r="AH199" t="s">
        <v>120</v>
      </c>
      <c r="AI199" s="1">
        <v>44655.530138888891</v>
      </c>
      <c r="AJ199">
        <v>178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-52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605</v>
      </c>
      <c r="B200" t="s">
        <v>79</v>
      </c>
      <c r="C200" t="s">
        <v>603</v>
      </c>
      <c r="D200" t="s">
        <v>81</v>
      </c>
      <c r="E200" s="2" t="str">
        <f>HYPERLINK("capsilon://?command=openfolder&amp;siteaddress=FAM.docvelocity-na8.net&amp;folderid=FX666E63B2-14DF-8DDD-BB64-D010B5A6F418","FX220310547")</f>
        <v>FX220310547</v>
      </c>
      <c r="F200" t="s">
        <v>19</v>
      </c>
      <c r="G200" t="s">
        <v>19</v>
      </c>
      <c r="H200" t="s">
        <v>82</v>
      </c>
      <c r="I200" t="s">
        <v>606</v>
      </c>
      <c r="J200">
        <v>0</v>
      </c>
      <c r="K200" t="s">
        <v>84</v>
      </c>
      <c r="L200" t="s">
        <v>85</v>
      </c>
      <c r="M200" t="s">
        <v>86</v>
      </c>
      <c r="N200">
        <v>2</v>
      </c>
      <c r="O200" s="1">
        <v>44655.519421296296</v>
      </c>
      <c r="P200" s="1">
        <v>44655.532222222224</v>
      </c>
      <c r="Q200">
        <v>459</v>
      </c>
      <c r="R200">
        <v>647</v>
      </c>
      <c r="S200" t="b">
        <v>0</v>
      </c>
      <c r="T200" t="s">
        <v>87</v>
      </c>
      <c r="U200" t="b">
        <v>0</v>
      </c>
      <c r="V200" t="s">
        <v>115</v>
      </c>
      <c r="W200" s="1">
        <v>44655.52516203704</v>
      </c>
      <c r="X200">
        <v>468</v>
      </c>
      <c r="Y200">
        <v>52</v>
      </c>
      <c r="Z200">
        <v>0</v>
      </c>
      <c r="AA200">
        <v>52</v>
      </c>
      <c r="AB200">
        <v>0</v>
      </c>
      <c r="AC200">
        <v>28</v>
      </c>
      <c r="AD200">
        <v>-52</v>
      </c>
      <c r="AE200">
        <v>0</v>
      </c>
      <c r="AF200">
        <v>0</v>
      </c>
      <c r="AG200">
        <v>0</v>
      </c>
      <c r="AH200" t="s">
        <v>120</v>
      </c>
      <c r="AI200" s="1">
        <v>44655.532222222224</v>
      </c>
      <c r="AJ200">
        <v>179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-52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607</v>
      </c>
      <c r="B201" t="s">
        <v>79</v>
      </c>
      <c r="C201" t="s">
        <v>608</v>
      </c>
      <c r="D201" t="s">
        <v>81</v>
      </c>
      <c r="E201" s="2" t="str">
        <f>HYPERLINK("capsilon://?command=openfolder&amp;siteaddress=FAM.docvelocity-na8.net&amp;folderid=FX0CD1F446-5E60-5C8D-23DA-43811EE7660A","FX22035502")</f>
        <v>FX22035502</v>
      </c>
      <c r="F201" t="s">
        <v>19</v>
      </c>
      <c r="G201" t="s">
        <v>19</v>
      </c>
      <c r="H201" t="s">
        <v>82</v>
      </c>
      <c r="I201" t="s">
        <v>609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44655.5234375</v>
      </c>
      <c r="P201" s="1">
        <v>44655.535428240742</v>
      </c>
      <c r="Q201">
        <v>200</v>
      </c>
      <c r="R201">
        <v>836</v>
      </c>
      <c r="S201" t="b">
        <v>0</v>
      </c>
      <c r="T201" t="s">
        <v>87</v>
      </c>
      <c r="U201" t="b">
        <v>0</v>
      </c>
      <c r="V201" t="s">
        <v>449</v>
      </c>
      <c r="W201" s="1">
        <v>44655.530162037037</v>
      </c>
      <c r="X201">
        <v>560</v>
      </c>
      <c r="Y201">
        <v>52</v>
      </c>
      <c r="Z201">
        <v>0</v>
      </c>
      <c r="AA201">
        <v>52</v>
      </c>
      <c r="AB201">
        <v>0</v>
      </c>
      <c r="AC201">
        <v>33</v>
      </c>
      <c r="AD201">
        <v>-52</v>
      </c>
      <c r="AE201">
        <v>0</v>
      </c>
      <c r="AF201">
        <v>0</v>
      </c>
      <c r="AG201">
        <v>0</v>
      </c>
      <c r="AH201" t="s">
        <v>120</v>
      </c>
      <c r="AI201" s="1">
        <v>44655.535428240742</v>
      </c>
      <c r="AJ201">
        <v>276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610</v>
      </c>
      <c r="B202" t="s">
        <v>79</v>
      </c>
      <c r="C202" t="s">
        <v>608</v>
      </c>
      <c r="D202" t="s">
        <v>81</v>
      </c>
      <c r="E202" s="2" t="str">
        <f>HYPERLINK("capsilon://?command=openfolder&amp;siteaddress=FAM.docvelocity-na8.net&amp;folderid=FX0CD1F446-5E60-5C8D-23DA-43811EE7660A","FX22035502")</f>
        <v>FX22035502</v>
      </c>
      <c r="F202" t="s">
        <v>19</v>
      </c>
      <c r="G202" t="s">
        <v>19</v>
      </c>
      <c r="H202" t="s">
        <v>82</v>
      </c>
      <c r="I202" t="s">
        <v>611</v>
      </c>
      <c r="J202">
        <v>0</v>
      </c>
      <c r="K202" t="s">
        <v>84</v>
      </c>
      <c r="L202" t="s">
        <v>85</v>
      </c>
      <c r="M202" t="s">
        <v>86</v>
      </c>
      <c r="N202">
        <v>2</v>
      </c>
      <c r="O202" s="1">
        <v>44655.523495370369</v>
      </c>
      <c r="P202" s="1">
        <v>44655.536469907405</v>
      </c>
      <c r="Q202">
        <v>904</v>
      </c>
      <c r="R202">
        <v>217</v>
      </c>
      <c r="S202" t="b">
        <v>0</v>
      </c>
      <c r="T202" t="s">
        <v>87</v>
      </c>
      <c r="U202" t="b">
        <v>0</v>
      </c>
      <c r="V202" t="s">
        <v>188</v>
      </c>
      <c r="W202" s="1">
        <v>44655.525312500002</v>
      </c>
      <c r="X202">
        <v>128</v>
      </c>
      <c r="Y202">
        <v>9</v>
      </c>
      <c r="Z202">
        <v>0</v>
      </c>
      <c r="AA202">
        <v>9</v>
      </c>
      <c r="AB202">
        <v>0</v>
      </c>
      <c r="AC202">
        <v>0</v>
      </c>
      <c r="AD202">
        <v>-9</v>
      </c>
      <c r="AE202">
        <v>0</v>
      </c>
      <c r="AF202">
        <v>0</v>
      </c>
      <c r="AG202">
        <v>0</v>
      </c>
      <c r="AH202" t="s">
        <v>120</v>
      </c>
      <c r="AI202" s="1">
        <v>44655.536469907405</v>
      </c>
      <c r="AJ202">
        <v>89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612</v>
      </c>
      <c r="B203" t="s">
        <v>79</v>
      </c>
      <c r="C203" t="s">
        <v>613</v>
      </c>
      <c r="D203" t="s">
        <v>81</v>
      </c>
      <c r="E203" s="2" t="str">
        <f>HYPERLINK("capsilon://?command=openfolder&amp;siteaddress=FAM.docvelocity-na8.net&amp;folderid=FXAAE89DA0-FF97-0D67-54D6-4B33C61E4716","FX22039285")</f>
        <v>FX22039285</v>
      </c>
      <c r="F203" t="s">
        <v>19</v>
      </c>
      <c r="G203" t="s">
        <v>19</v>
      </c>
      <c r="H203" t="s">
        <v>82</v>
      </c>
      <c r="I203" t="s">
        <v>614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44655.537094907406</v>
      </c>
      <c r="P203" s="1">
        <v>44655.553425925929</v>
      </c>
      <c r="Q203">
        <v>890</v>
      </c>
      <c r="R203">
        <v>521</v>
      </c>
      <c r="S203" t="b">
        <v>0</v>
      </c>
      <c r="T203" t="s">
        <v>87</v>
      </c>
      <c r="U203" t="b">
        <v>0</v>
      </c>
      <c r="V203" t="s">
        <v>115</v>
      </c>
      <c r="W203" s="1">
        <v>44655.540914351855</v>
      </c>
      <c r="X203">
        <v>318</v>
      </c>
      <c r="Y203">
        <v>52</v>
      </c>
      <c r="Z203">
        <v>0</v>
      </c>
      <c r="AA203">
        <v>52</v>
      </c>
      <c r="AB203">
        <v>0</v>
      </c>
      <c r="AC203">
        <v>25</v>
      </c>
      <c r="AD203">
        <v>-52</v>
      </c>
      <c r="AE203">
        <v>0</v>
      </c>
      <c r="AF203">
        <v>0</v>
      </c>
      <c r="AG203">
        <v>0</v>
      </c>
      <c r="AH203" t="s">
        <v>214</v>
      </c>
      <c r="AI203" s="1">
        <v>44655.553425925929</v>
      </c>
      <c r="AJ203">
        <v>203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-52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615</v>
      </c>
      <c r="B204" t="s">
        <v>79</v>
      </c>
      <c r="C204" t="s">
        <v>616</v>
      </c>
      <c r="D204" t="s">
        <v>81</v>
      </c>
      <c r="E204" s="2" t="str">
        <f>HYPERLINK("capsilon://?command=openfolder&amp;siteaddress=FAM.docvelocity-na8.net&amp;folderid=FXFBA6D6DB-2A2B-1A5E-9FB5-42BF92B900C9","FX22014047")</f>
        <v>FX22014047</v>
      </c>
      <c r="F204" t="s">
        <v>19</v>
      </c>
      <c r="G204" t="s">
        <v>19</v>
      </c>
      <c r="H204" t="s">
        <v>82</v>
      </c>
      <c r="I204" t="s">
        <v>617</v>
      </c>
      <c r="J204">
        <v>28</v>
      </c>
      <c r="K204" t="s">
        <v>84</v>
      </c>
      <c r="L204" t="s">
        <v>85</v>
      </c>
      <c r="M204" t="s">
        <v>86</v>
      </c>
      <c r="N204">
        <v>2</v>
      </c>
      <c r="O204" s="1">
        <v>44655.54959490741</v>
      </c>
      <c r="P204" s="1">
        <v>44655.575196759259</v>
      </c>
      <c r="Q204">
        <v>1827</v>
      </c>
      <c r="R204">
        <v>385</v>
      </c>
      <c r="S204" t="b">
        <v>0</v>
      </c>
      <c r="T204" t="s">
        <v>87</v>
      </c>
      <c r="U204" t="b">
        <v>0</v>
      </c>
      <c r="V204" t="s">
        <v>188</v>
      </c>
      <c r="W204" s="1">
        <v>44655.554409722223</v>
      </c>
      <c r="X204">
        <v>226</v>
      </c>
      <c r="Y204">
        <v>21</v>
      </c>
      <c r="Z204">
        <v>0</v>
      </c>
      <c r="AA204">
        <v>21</v>
      </c>
      <c r="AB204">
        <v>0</v>
      </c>
      <c r="AC204">
        <v>0</v>
      </c>
      <c r="AD204">
        <v>7</v>
      </c>
      <c r="AE204">
        <v>0</v>
      </c>
      <c r="AF204">
        <v>0</v>
      </c>
      <c r="AG204">
        <v>0</v>
      </c>
      <c r="AH204" t="s">
        <v>214</v>
      </c>
      <c r="AI204" s="1">
        <v>44655.575196759259</v>
      </c>
      <c r="AJ204">
        <v>159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618</v>
      </c>
      <c r="B205" t="s">
        <v>79</v>
      </c>
      <c r="C205" t="s">
        <v>616</v>
      </c>
      <c r="D205" t="s">
        <v>81</v>
      </c>
      <c r="E205" s="2" t="str">
        <f>HYPERLINK("capsilon://?command=openfolder&amp;siteaddress=FAM.docvelocity-na8.net&amp;folderid=FXFBA6D6DB-2A2B-1A5E-9FB5-42BF92B900C9","FX22014047")</f>
        <v>FX22014047</v>
      </c>
      <c r="F205" t="s">
        <v>19</v>
      </c>
      <c r="G205" t="s">
        <v>19</v>
      </c>
      <c r="H205" t="s">
        <v>82</v>
      </c>
      <c r="I205" t="s">
        <v>619</v>
      </c>
      <c r="J205">
        <v>28</v>
      </c>
      <c r="K205" t="s">
        <v>84</v>
      </c>
      <c r="L205" t="s">
        <v>85</v>
      </c>
      <c r="M205" t="s">
        <v>86</v>
      </c>
      <c r="N205">
        <v>2</v>
      </c>
      <c r="O205" s="1">
        <v>44655.550011574072</v>
      </c>
      <c r="P205" s="1">
        <v>44655.577222222222</v>
      </c>
      <c r="Q205">
        <v>1801</v>
      </c>
      <c r="R205">
        <v>550</v>
      </c>
      <c r="S205" t="b">
        <v>0</v>
      </c>
      <c r="T205" t="s">
        <v>87</v>
      </c>
      <c r="U205" t="b">
        <v>0</v>
      </c>
      <c r="V205" t="s">
        <v>119</v>
      </c>
      <c r="W205" s="1">
        <v>44655.556817129633</v>
      </c>
      <c r="X205">
        <v>376</v>
      </c>
      <c r="Y205">
        <v>21</v>
      </c>
      <c r="Z205">
        <v>0</v>
      </c>
      <c r="AA205">
        <v>21</v>
      </c>
      <c r="AB205">
        <v>0</v>
      </c>
      <c r="AC205">
        <v>0</v>
      </c>
      <c r="AD205">
        <v>7</v>
      </c>
      <c r="AE205">
        <v>0</v>
      </c>
      <c r="AF205">
        <v>0</v>
      </c>
      <c r="AG205">
        <v>0</v>
      </c>
      <c r="AH205" t="s">
        <v>214</v>
      </c>
      <c r="AI205" s="1">
        <v>44655.577222222222</v>
      </c>
      <c r="AJ205">
        <v>174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7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620</v>
      </c>
      <c r="B206" t="s">
        <v>79</v>
      </c>
      <c r="C206" t="s">
        <v>621</v>
      </c>
      <c r="D206" t="s">
        <v>81</v>
      </c>
      <c r="E206" s="2" t="str">
        <f>HYPERLINK("capsilon://?command=openfolder&amp;siteaddress=FAM.docvelocity-na8.net&amp;folderid=FXEDD8F722-AC16-B82C-C678-DEEB920297EC","FX220114175")</f>
        <v>FX220114175</v>
      </c>
      <c r="F206" t="s">
        <v>19</v>
      </c>
      <c r="G206" t="s">
        <v>19</v>
      </c>
      <c r="H206" t="s">
        <v>82</v>
      </c>
      <c r="I206" t="s">
        <v>622</v>
      </c>
      <c r="J206">
        <v>0</v>
      </c>
      <c r="K206" t="s">
        <v>84</v>
      </c>
      <c r="L206" t="s">
        <v>85</v>
      </c>
      <c r="M206" t="s">
        <v>86</v>
      </c>
      <c r="N206">
        <v>2</v>
      </c>
      <c r="O206" s="1">
        <v>44655.551759259259</v>
      </c>
      <c r="P206" s="1">
        <v>44655.578032407408</v>
      </c>
      <c r="Q206">
        <v>1813</v>
      </c>
      <c r="R206">
        <v>457</v>
      </c>
      <c r="S206" t="b">
        <v>0</v>
      </c>
      <c r="T206" t="s">
        <v>87</v>
      </c>
      <c r="U206" t="b">
        <v>0</v>
      </c>
      <c r="V206" t="s">
        <v>88</v>
      </c>
      <c r="W206" s="1">
        <v>44655.55736111111</v>
      </c>
      <c r="X206">
        <v>387</v>
      </c>
      <c r="Y206">
        <v>9</v>
      </c>
      <c r="Z206">
        <v>0</v>
      </c>
      <c r="AA206">
        <v>9</v>
      </c>
      <c r="AB206">
        <v>0</v>
      </c>
      <c r="AC206">
        <v>2</v>
      </c>
      <c r="AD206">
        <v>-9</v>
      </c>
      <c r="AE206">
        <v>0</v>
      </c>
      <c r="AF206">
        <v>0</v>
      </c>
      <c r="AG206">
        <v>0</v>
      </c>
      <c r="AH206" t="s">
        <v>214</v>
      </c>
      <c r="AI206" s="1">
        <v>44655.578032407408</v>
      </c>
      <c r="AJ206">
        <v>70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-9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623</v>
      </c>
      <c r="B207" t="s">
        <v>79</v>
      </c>
      <c r="C207" t="s">
        <v>117</v>
      </c>
      <c r="D207" t="s">
        <v>81</v>
      </c>
      <c r="E207" s="2" t="str">
        <f>HYPERLINK("capsilon://?command=openfolder&amp;siteaddress=FAM.docvelocity-na8.net&amp;folderid=FXFB847ABB-BE8B-B93E-928C-81E1BA0E4EBC","FX220311287")</f>
        <v>FX220311287</v>
      </c>
      <c r="F207" t="s">
        <v>19</v>
      </c>
      <c r="G207" t="s">
        <v>19</v>
      </c>
      <c r="H207" t="s">
        <v>82</v>
      </c>
      <c r="I207" t="s">
        <v>624</v>
      </c>
      <c r="J207">
        <v>0</v>
      </c>
      <c r="K207" t="s">
        <v>84</v>
      </c>
      <c r="L207" t="s">
        <v>85</v>
      </c>
      <c r="M207" t="s">
        <v>86</v>
      </c>
      <c r="N207">
        <v>2</v>
      </c>
      <c r="O207" s="1">
        <v>44655.576388888891</v>
      </c>
      <c r="P207" s="1">
        <v>44655.601620370369</v>
      </c>
      <c r="Q207">
        <v>920</v>
      </c>
      <c r="R207">
        <v>1260</v>
      </c>
      <c r="S207" t="b">
        <v>0</v>
      </c>
      <c r="T207" t="s">
        <v>87</v>
      </c>
      <c r="U207" t="b">
        <v>0</v>
      </c>
      <c r="V207" t="s">
        <v>188</v>
      </c>
      <c r="W207" s="1">
        <v>44655.585949074077</v>
      </c>
      <c r="X207">
        <v>820</v>
      </c>
      <c r="Y207">
        <v>52</v>
      </c>
      <c r="Z207">
        <v>0</v>
      </c>
      <c r="AA207">
        <v>52</v>
      </c>
      <c r="AB207">
        <v>0</v>
      </c>
      <c r="AC207">
        <v>38</v>
      </c>
      <c r="AD207">
        <v>-52</v>
      </c>
      <c r="AE207">
        <v>0</v>
      </c>
      <c r="AF207">
        <v>0</v>
      </c>
      <c r="AG207">
        <v>0</v>
      </c>
      <c r="AH207" t="s">
        <v>184</v>
      </c>
      <c r="AI207" s="1">
        <v>44655.601620370369</v>
      </c>
      <c r="AJ207">
        <v>440</v>
      </c>
      <c r="AK207">
        <v>3</v>
      </c>
      <c r="AL207">
        <v>0</v>
      </c>
      <c r="AM207">
        <v>3</v>
      </c>
      <c r="AN207">
        <v>0</v>
      </c>
      <c r="AO207">
        <v>3</v>
      </c>
      <c r="AP207">
        <v>-55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625</v>
      </c>
      <c r="B208" t="s">
        <v>79</v>
      </c>
      <c r="C208" t="s">
        <v>626</v>
      </c>
      <c r="D208" t="s">
        <v>81</v>
      </c>
      <c r="E208" s="2" t="str">
        <f>HYPERLINK("capsilon://?command=openfolder&amp;siteaddress=FAM.docvelocity-na8.net&amp;folderid=FXA0C87E57-77BF-CFB8-9F96-F3E1D7D9F0F2","FX22032877")</f>
        <v>FX22032877</v>
      </c>
      <c r="F208" t="s">
        <v>19</v>
      </c>
      <c r="G208" t="s">
        <v>19</v>
      </c>
      <c r="H208" t="s">
        <v>82</v>
      </c>
      <c r="I208" t="s">
        <v>627</v>
      </c>
      <c r="J208">
        <v>0</v>
      </c>
      <c r="K208" t="s">
        <v>84</v>
      </c>
      <c r="L208" t="s">
        <v>85</v>
      </c>
      <c r="M208" t="s">
        <v>86</v>
      </c>
      <c r="N208">
        <v>2</v>
      </c>
      <c r="O208" s="1">
        <v>44652.373518518521</v>
      </c>
      <c r="P208" s="1">
        <v>44652.383379629631</v>
      </c>
      <c r="Q208">
        <v>70</v>
      </c>
      <c r="R208">
        <v>782</v>
      </c>
      <c r="S208" t="b">
        <v>0</v>
      </c>
      <c r="T208" t="s">
        <v>87</v>
      </c>
      <c r="U208" t="b">
        <v>0</v>
      </c>
      <c r="V208" t="s">
        <v>158</v>
      </c>
      <c r="W208" s="1">
        <v>44652.380740740744</v>
      </c>
      <c r="X208">
        <v>565</v>
      </c>
      <c r="Y208">
        <v>52</v>
      </c>
      <c r="Z208">
        <v>0</v>
      </c>
      <c r="AA208">
        <v>52</v>
      </c>
      <c r="AB208">
        <v>0</v>
      </c>
      <c r="AC208">
        <v>21</v>
      </c>
      <c r="AD208">
        <v>-52</v>
      </c>
      <c r="AE208">
        <v>0</v>
      </c>
      <c r="AF208">
        <v>0</v>
      </c>
      <c r="AG208">
        <v>0</v>
      </c>
      <c r="AH208" t="s">
        <v>154</v>
      </c>
      <c r="AI208" s="1">
        <v>44652.383379629631</v>
      </c>
      <c r="AJ208">
        <v>217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-52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628</v>
      </c>
      <c r="B209" t="s">
        <v>79</v>
      </c>
      <c r="C209" t="s">
        <v>190</v>
      </c>
      <c r="D209" t="s">
        <v>81</v>
      </c>
      <c r="E209" s="2" t="str">
        <f>HYPERLINK("capsilon://?command=openfolder&amp;siteaddress=FAM.docvelocity-na8.net&amp;folderid=FXB6F212C5-0B3C-F8D2-3209-5D864DF12711","FX220310311")</f>
        <v>FX220310311</v>
      </c>
      <c r="F209" t="s">
        <v>19</v>
      </c>
      <c r="G209" t="s">
        <v>19</v>
      </c>
      <c r="H209" t="s">
        <v>82</v>
      </c>
      <c r="I209" t="s">
        <v>629</v>
      </c>
      <c r="J209">
        <v>0</v>
      </c>
      <c r="K209" t="s">
        <v>84</v>
      </c>
      <c r="L209" t="s">
        <v>85</v>
      </c>
      <c r="M209" t="s">
        <v>86</v>
      </c>
      <c r="N209">
        <v>2</v>
      </c>
      <c r="O209" s="1">
        <v>44655.606516203705</v>
      </c>
      <c r="P209" s="1">
        <v>44655.622557870367</v>
      </c>
      <c r="Q209">
        <v>380</v>
      </c>
      <c r="R209">
        <v>1006</v>
      </c>
      <c r="S209" t="b">
        <v>0</v>
      </c>
      <c r="T209" t="s">
        <v>87</v>
      </c>
      <c r="U209" t="b">
        <v>0</v>
      </c>
      <c r="V209" t="s">
        <v>119</v>
      </c>
      <c r="W209" s="1">
        <v>44655.615104166667</v>
      </c>
      <c r="X209">
        <v>684</v>
      </c>
      <c r="Y209">
        <v>37</v>
      </c>
      <c r="Z209">
        <v>0</v>
      </c>
      <c r="AA209">
        <v>37</v>
      </c>
      <c r="AB209">
        <v>0</v>
      </c>
      <c r="AC209">
        <v>23</v>
      </c>
      <c r="AD209">
        <v>-37</v>
      </c>
      <c r="AE209">
        <v>0</v>
      </c>
      <c r="AF209">
        <v>0</v>
      </c>
      <c r="AG209">
        <v>0</v>
      </c>
      <c r="AH209" t="s">
        <v>120</v>
      </c>
      <c r="AI209" s="1">
        <v>44655.622557870367</v>
      </c>
      <c r="AJ209">
        <v>318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-38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630</v>
      </c>
      <c r="B210" t="s">
        <v>79</v>
      </c>
      <c r="C210" t="s">
        <v>190</v>
      </c>
      <c r="D210" t="s">
        <v>81</v>
      </c>
      <c r="E210" s="2" t="str">
        <f>HYPERLINK("capsilon://?command=openfolder&amp;siteaddress=FAM.docvelocity-na8.net&amp;folderid=FXB6F212C5-0B3C-F8D2-3209-5D864DF12711","FX220310311")</f>
        <v>FX220310311</v>
      </c>
      <c r="F210" t="s">
        <v>19</v>
      </c>
      <c r="G210" t="s">
        <v>19</v>
      </c>
      <c r="H210" t="s">
        <v>82</v>
      </c>
      <c r="I210" t="s">
        <v>631</v>
      </c>
      <c r="J210">
        <v>0</v>
      </c>
      <c r="K210" t="s">
        <v>84</v>
      </c>
      <c r="L210" t="s">
        <v>85</v>
      </c>
      <c r="M210" t="s">
        <v>86</v>
      </c>
      <c r="N210">
        <v>2</v>
      </c>
      <c r="O210" s="1">
        <v>44655.607083333336</v>
      </c>
      <c r="P210" s="1">
        <v>44655.624907407408</v>
      </c>
      <c r="Q210">
        <v>956</v>
      </c>
      <c r="R210">
        <v>584</v>
      </c>
      <c r="S210" t="b">
        <v>0</v>
      </c>
      <c r="T210" t="s">
        <v>87</v>
      </c>
      <c r="U210" t="b">
        <v>0</v>
      </c>
      <c r="V210" t="s">
        <v>449</v>
      </c>
      <c r="W210" s="1">
        <v>44655.61173611111</v>
      </c>
      <c r="X210">
        <v>382</v>
      </c>
      <c r="Y210">
        <v>37</v>
      </c>
      <c r="Z210">
        <v>0</v>
      </c>
      <c r="AA210">
        <v>37</v>
      </c>
      <c r="AB210">
        <v>0</v>
      </c>
      <c r="AC210">
        <v>24</v>
      </c>
      <c r="AD210">
        <v>-37</v>
      </c>
      <c r="AE210">
        <v>0</v>
      </c>
      <c r="AF210">
        <v>0</v>
      </c>
      <c r="AG210">
        <v>0</v>
      </c>
      <c r="AH210" t="s">
        <v>120</v>
      </c>
      <c r="AI210" s="1">
        <v>44655.624907407408</v>
      </c>
      <c r="AJ210">
        <v>202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-38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632</v>
      </c>
      <c r="B211" t="s">
        <v>79</v>
      </c>
      <c r="C211" t="s">
        <v>190</v>
      </c>
      <c r="D211" t="s">
        <v>81</v>
      </c>
      <c r="E211" s="2" t="str">
        <f>HYPERLINK("capsilon://?command=openfolder&amp;siteaddress=FAM.docvelocity-na8.net&amp;folderid=FXB6F212C5-0B3C-F8D2-3209-5D864DF12711","FX220310311")</f>
        <v>FX220310311</v>
      </c>
      <c r="F211" t="s">
        <v>19</v>
      </c>
      <c r="G211" t="s">
        <v>19</v>
      </c>
      <c r="H211" t="s">
        <v>82</v>
      </c>
      <c r="I211" t="s">
        <v>633</v>
      </c>
      <c r="J211">
        <v>0</v>
      </c>
      <c r="K211" t="s">
        <v>84</v>
      </c>
      <c r="L211" t="s">
        <v>85</v>
      </c>
      <c r="M211" t="s">
        <v>86</v>
      </c>
      <c r="N211">
        <v>2</v>
      </c>
      <c r="O211" s="1">
        <v>44655.607523148145</v>
      </c>
      <c r="P211" s="1">
        <v>44655.627337962964</v>
      </c>
      <c r="Q211">
        <v>911</v>
      </c>
      <c r="R211">
        <v>801</v>
      </c>
      <c r="S211" t="b">
        <v>0</v>
      </c>
      <c r="T211" t="s">
        <v>87</v>
      </c>
      <c r="U211" t="b">
        <v>0</v>
      </c>
      <c r="V211" t="s">
        <v>92</v>
      </c>
      <c r="W211" s="1">
        <v>44655.61440972222</v>
      </c>
      <c r="X211">
        <v>592</v>
      </c>
      <c r="Y211">
        <v>52</v>
      </c>
      <c r="Z211">
        <v>0</v>
      </c>
      <c r="AA211">
        <v>52</v>
      </c>
      <c r="AB211">
        <v>0</v>
      </c>
      <c r="AC211">
        <v>39</v>
      </c>
      <c r="AD211">
        <v>-52</v>
      </c>
      <c r="AE211">
        <v>0</v>
      </c>
      <c r="AF211">
        <v>0</v>
      </c>
      <c r="AG211">
        <v>0</v>
      </c>
      <c r="AH211" t="s">
        <v>120</v>
      </c>
      <c r="AI211" s="1">
        <v>44655.627337962964</v>
      </c>
      <c r="AJ211">
        <v>209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-52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634</v>
      </c>
      <c r="B212" t="s">
        <v>79</v>
      </c>
      <c r="C212" t="s">
        <v>190</v>
      </c>
      <c r="D212" t="s">
        <v>81</v>
      </c>
      <c r="E212" s="2" t="str">
        <f>HYPERLINK("capsilon://?command=openfolder&amp;siteaddress=FAM.docvelocity-na8.net&amp;folderid=FXB6F212C5-0B3C-F8D2-3209-5D864DF12711","FX220310311")</f>
        <v>FX220310311</v>
      </c>
      <c r="F212" t="s">
        <v>19</v>
      </c>
      <c r="G212" t="s">
        <v>19</v>
      </c>
      <c r="H212" t="s">
        <v>82</v>
      </c>
      <c r="I212" t="s">
        <v>635</v>
      </c>
      <c r="J212">
        <v>0</v>
      </c>
      <c r="K212" t="s">
        <v>84</v>
      </c>
      <c r="L212" t="s">
        <v>85</v>
      </c>
      <c r="M212" t="s">
        <v>86</v>
      </c>
      <c r="N212">
        <v>2</v>
      </c>
      <c r="O212" s="1">
        <v>44655.607638888891</v>
      </c>
      <c r="P212" s="1">
        <v>44655.650023148148</v>
      </c>
      <c r="Q212">
        <v>2599</v>
      </c>
      <c r="R212">
        <v>1063</v>
      </c>
      <c r="S212" t="b">
        <v>0</v>
      </c>
      <c r="T212" t="s">
        <v>87</v>
      </c>
      <c r="U212" t="b">
        <v>0</v>
      </c>
      <c r="V212" t="s">
        <v>253</v>
      </c>
      <c r="W212" s="1">
        <v>44655.616041666668</v>
      </c>
      <c r="X212">
        <v>721</v>
      </c>
      <c r="Y212">
        <v>52</v>
      </c>
      <c r="Z212">
        <v>0</v>
      </c>
      <c r="AA212">
        <v>52</v>
      </c>
      <c r="AB212">
        <v>0</v>
      </c>
      <c r="AC212">
        <v>19</v>
      </c>
      <c r="AD212">
        <v>-52</v>
      </c>
      <c r="AE212">
        <v>0</v>
      </c>
      <c r="AF212">
        <v>0</v>
      </c>
      <c r="AG212">
        <v>0</v>
      </c>
      <c r="AH212" t="s">
        <v>120</v>
      </c>
      <c r="AI212" s="1">
        <v>44655.650023148148</v>
      </c>
      <c r="AJ212">
        <v>336</v>
      </c>
      <c r="AK212">
        <v>1</v>
      </c>
      <c r="AL212">
        <v>0</v>
      </c>
      <c r="AM212">
        <v>1</v>
      </c>
      <c r="AN212">
        <v>0</v>
      </c>
      <c r="AO212">
        <v>1</v>
      </c>
      <c r="AP212">
        <v>-53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636</v>
      </c>
      <c r="B213" t="s">
        <v>79</v>
      </c>
      <c r="C213" t="s">
        <v>608</v>
      </c>
      <c r="D213" t="s">
        <v>81</v>
      </c>
      <c r="E213" s="2" t="str">
        <f>HYPERLINK("capsilon://?command=openfolder&amp;siteaddress=FAM.docvelocity-na8.net&amp;folderid=FX0CD1F446-5E60-5C8D-23DA-43811EE7660A","FX22035502")</f>
        <v>FX22035502</v>
      </c>
      <c r="F213" t="s">
        <v>19</v>
      </c>
      <c r="G213" t="s">
        <v>19</v>
      </c>
      <c r="H213" t="s">
        <v>82</v>
      </c>
      <c r="I213" t="s">
        <v>637</v>
      </c>
      <c r="J213">
        <v>0</v>
      </c>
      <c r="K213" t="s">
        <v>84</v>
      </c>
      <c r="L213" t="s">
        <v>85</v>
      </c>
      <c r="M213" t="s">
        <v>86</v>
      </c>
      <c r="N213">
        <v>2</v>
      </c>
      <c r="O213" s="1">
        <v>44655.615682870368</v>
      </c>
      <c r="P213" s="1">
        <v>44655.647939814815</v>
      </c>
      <c r="Q213">
        <v>2368</v>
      </c>
      <c r="R213">
        <v>419</v>
      </c>
      <c r="S213" t="b">
        <v>0</v>
      </c>
      <c r="T213" t="s">
        <v>87</v>
      </c>
      <c r="U213" t="b">
        <v>0</v>
      </c>
      <c r="V213" t="s">
        <v>253</v>
      </c>
      <c r="W213" s="1">
        <v>44655.619131944448</v>
      </c>
      <c r="X213">
        <v>266</v>
      </c>
      <c r="Y213">
        <v>9</v>
      </c>
      <c r="Z213">
        <v>0</v>
      </c>
      <c r="AA213">
        <v>9</v>
      </c>
      <c r="AB213">
        <v>0</v>
      </c>
      <c r="AC213">
        <v>0</v>
      </c>
      <c r="AD213">
        <v>-9</v>
      </c>
      <c r="AE213">
        <v>0</v>
      </c>
      <c r="AF213">
        <v>0</v>
      </c>
      <c r="AG213">
        <v>0</v>
      </c>
      <c r="AH213" t="s">
        <v>214</v>
      </c>
      <c r="AI213" s="1">
        <v>44655.647939814815</v>
      </c>
      <c r="AJ213">
        <v>153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-9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638</v>
      </c>
      <c r="B214" t="s">
        <v>79</v>
      </c>
      <c r="C214" t="s">
        <v>124</v>
      </c>
      <c r="D214" t="s">
        <v>81</v>
      </c>
      <c r="E214" s="2" t="str">
        <f>HYPERLINK("capsilon://?command=openfolder&amp;siteaddress=FAM.docvelocity-na8.net&amp;folderid=FX4FAF7983-59A3-1EFA-F946-945F70E5676A","FX22035574")</f>
        <v>FX22035574</v>
      </c>
      <c r="F214" t="s">
        <v>19</v>
      </c>
      <c r="G214" t="s">
        <v>19</v>
      </c>
      <c r="H214" t="s">
        <v>82</v>
      </c>
      <c r="I214" t="s">
        <v>639</v>
      </c>
      <c r="J214">
        <v>0</v>
      </c>
      <c r="K214" t="s">
        <v>84</v>
      </c>
      <c r="L214" t="s">
        <v>85</v>
      </c>
      <c r="M214" t="s">
        <v>86</v>
      </c>
      <c r="N214">
        <v>2</v>
      </c>
      <c r="O214" s="1">
        <v>44655.620555555557</v>
      </c>
      <c r="P214" s="1">
        <v>44655.652824074074</v>
      </c>
      <c r="Q214">
        <v>1879</v>
      </c>
      <c r="R214">
        <v>909</v>
      </c>
      <c r="S214" t="b">
        <v>0</v>
      </c>
      <c r="T214" t="s">
        <v>87</v>
      </c>
      <c r="U214" t="b">
        <v>0</v>
      </c>
      <c r="V214" t="s">
        <v>449</v>
      </c>
      <c r="W214" s="1">
        <v>44655.63113425926</v>
      </c>
      <c r="X214">
        <v>642</v>
      </c>
      <c r="Y214">
        <v>52</v>
      </c>
      <c r="Z214">
        <v>0</v>
      </c>
      <c r="AA214">
        <v>52</v>
      </c>
      <c r="AB214">
        <v>0</v>
      </c>
      <c r="AC214">
        <v>42</v>
      </c>
      <c r="AD214">
        <v>-52</v>
      </c>
      <c r="AE214">
        <v>0</v>
      </c>
      <c r="AF214">
        <v>0</v>
      </c>
      <c r="AG214">
        <v>0</v>
      </c>
      <c r="AH214" t="s">
        <v>120</v>
      </c>
      <c r="AI214" s="1">
        <v>44655.652824074074</v>
      </c>
      <c r="AJ214">
        <v>241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-52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640</v>
      </c>
      <c r="B215" t="s">
        <v>79</v>
      </c>
      <c r="C215" t="s">
        <v>608</v>
      </c>
      <c r="D215" t="s">
        <v>81</v>
      </c>
      <c r="E215" s="2" t="str">
        <f>HYPERLINK("capsilon://?command=openfolder&amp;siteaddress=FAM.docvelocity-na8.net&amp;folderid=FX0CD1F446-5E60-5C8D-23DA-43811EE7660A","FX22035502")</f>
        <v>FX22035502</v>
      </c>
      <c r="F215" t="s">
        <v>19</v>
      </c>
      <c r="G215" t="s">
        <v>19</v>
      </c>
      <c r="H215" t="s">
        <v>82</v>
      </c>
      <c r="I215" t="s">
        <v>641</v>
      </c>
      <c r="J215">
        <v>28</v>
      </c>
      <c r="K215" t="s">
        <v>84</v>
      </c>
      <c r="L215" t="s">
        <v>85</v>
      </c>
      <c r="M215" t="s">
        <v>86</v>
      </c>
      <c r="N215">
        <v>2</v>
      </c>
      <c r="O215" s="1">
        <v>44655.640648148146</v>
      </c>
      <c r="P215" s="1">
        <v>44655.653136574074</v>
      </c>
      <c r="Q215">
        <v>588</v>
      </c>
      <c r="R215">
        <v>491</v>
      </c>
      <c r="S215" t="b">
        <v>0</v>
      </c>
      <c r="T215" t="s">
        <v>87</v>
      </c>
      <c r="U215" t="b">
        <v>0</v>
      </c>
      <c r="V215" t="s">
        <v>188</v>
      </c>
      <c r="W215" s="1">
        <v>44655.644293981481</v>
      </c>
      <c r="X215">
        <v>243</v>
      </c>
      <c r="Y215">
        <v>21</v>
      </c>
      <c r="Z215">
        <v>0</v>
      </c>
      <c r="AA215">
        <v>21</v>
      </c>
      <c r="AB215">
        <v>0</v>
      </c>
      <c r="AC215">
        <v>0</v>
      </c>
      <c r="AD215">
        <v>7</v>
      </c>
      <c r="AE215">
        <v>0</v>
      </c>
      <c r="AF215">
        <v>0</v>
      </c>
      <c r="AG215">
        <v>0</v>
      </c>
      <c r="AH215" t="s">
        <v>214</v>
      </c>
      <c r="AI215" s="1">
        <v>44655.653136574074</v>
      </c>
      <c r="AJ215">
        <v>248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7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642</v>
      </c>
      <c r="B216" t="s">
        <v>79</v>
      </c>
      <c r="C216" t="s">
        <v>643</v>
      </c>
      <c r="D216" t="s">
        <v>81</v>
      </c>
      <c r="E216" s="2" t="str">
        <f>HYPERLINK("capsilon://?command=openfolder&amp;siteaddress=FAM.docvelocity-na8.net&amp;folderid=FX806F9930-487D-1795-4BBA-1D5064BA0C15","FX22037625")</f>
        <v>FX22037625</v>
      </c>
      <c r="F216" t="s">
        <v>19</v>
      </c>
      <c r="G216" t="s">
        <v>19</v>
      </c>
      <c r="H216" t="s">
        <v>82</v>
      </c>
      <c r="I216" t="s">
        <v>644</v>
      </c>
      <c r="J216">
        <v>0</v>
      </c>
      <c r="K216" t="s">
        <v>84</v>
      </c>
      <c r="L216" t="s">
        <v>85</v>
      </c>
      <c r="M216" t="s">
        <v>86</v>
      </c>
      <c r="N216">
        <v>2</v>
      </c>
      <c r="O216" s="1">
        <v>44652.391527777778</v>
      </c>
      <c r="P216" s="1">
        <v>44652.407858796294</v>
      </c>
      <c r="Q216">
        <v>282</v>
      </c>
      <c r="R216">
        <v>1129</v>
      </c>
      <c r="S216" t="b">
        <v>0</v>
      </c>
      <c r="T216" t="s">
        <v>87</v>
      </c>
      <c r="U216" t="b">
        <v>0</v>
      </c>
      <c r="V216" t="s">
        <v>152</v>
      </c>
      <c r="W216" s="1">
        <v>44652.399606481478</v>
      </c>
      <c r="X216">
        <v>685</v>
      </c>
      <c r="Y216">
        <v>52</v>
      </c>
      <c r="Z216">
        <v>0</v>
      </c>
      <c r="AA216">
        <v>52</v>
      </c>
      <c r="AB216">
        <v>0</v>
      </c>
      <c r="AC216">
        <v>35</v>
      </c>
      <c r="AD216">
        <v>-52</v>
      </c>
      <c r="AE216">
        <v>0</v>
      </c>
      <c r="AF216">
        <v>0</v>
      </c>
      <c r="AG216">
        <v>0</v>
      </c>
      <c r="AH216" t="s">
        <v>154</v>
      </c>
      <c r="AI216" s="1">
        <v>44652.407858796294</v>
      </c>
      <c r="AJ216">
        <v>444</v>
      </c>
      <c r="AK216">
        <v>3</v>
      </c>
      <c r="AL216">
        <v>0</v>
      </c>
      <c r="AM216">
        <v>3</v>
      </c>
      <c r="AN216">
        <v>0</v>
      </c>
      <c r="AO216">
        <v>3</v>
      </c>
      <c r="AP216">
        <v>-55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645</v>
      </c>
      <c r="B217" t="s">
        <v>79</v>
      </c>
      <c r="C217" t="s">
        <v>643</v>
      </c>
      <c r="D217" t="s">
        <v>81</v>
      </c>
      <c r="E217" s="2" t="str">
        <f>HYPERLINK("capsilon://?command=openfolder&amp;siteaddress=FAM.docvelocity-na8.net&amp;folderid=FX806F9930-487D-1795-4BBA-1D5064BA0C15","FX22037625")</f>
        <v>FX22037625</v>
      </c>
      <c r="F217" t="s">
        <v>19</v>
      </c>
      <c r="G217" t="s">
        <v>19</v>
      </c>
      <c r="H217" t="s">
        <v>82</v>
      </c>
      <c r="I217" t="s">
        <v>646</v>
      </c>
      <c r="J217">
        <v>0</v>
      </c>
      <c r="K217" t="s">
        <v>84</v>
      </c>
      <c r="L217" t="s">
        <v>85</v>
      </c>
      <c r="M217" t="s">
        <v>86</v>
      </c>
      <c r="N217">
        <v>2</v>
      </c>
      <c r="O217" s="1">
        <v>44652.392152777778</v>
      </c>
      <c r="P217" s="1">
        <v>44652.402708333335</v>
      </c>
      <c r="Q217">
        <v>152</v>
      </c>
      <c r="R217">
        <v>760</v>
      </c>
      <c r="S217" t="b">
        <v>0</v>
      </c>
      <c r="T217" t="s">
        <v>87</v>
      </c>
      <c r="U217" t="b">
        <v>0</v>
      </c>
      <c r="V217" t="s">
        <v>100</v>
      </c>
      <c r="W217" s="1">
        <v>44652.398206018515</v>
      </c>
      <c r="X217">
        <v>480</v>
      </c>
      <c r="Y217">
        <v>52</v>
      </c>
      <c r="Z217">
        <v>0</v>
      </c>
      <c r="AA217">
        <v>52</v>
      </c>
      <c r="AB217">
        <v>0</v>
      </c>
      <c r="AC217">
        <v>35</v>
      </c>
      <c r="AD217">
        <v>-52</v>
      </c>
      <c r="AE217">
        <v>0</v>
      </c>
      <c r="AF217">
        <v>0</v>
      </c>
      <c r="AG217">
        <v>0</v>
      </c>
      <c r="AH217" t="s">
        <v>154</v>
      </c>
      <c r="AI217" s="1">
        <v>44652.402708333335</v>
      </c>
      <c r="AJ217">
        <v>280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-53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647</v>
      </c>
      <c r="B218" t="s">
        <v>79</v>
      </c>
      <c r="C218" t="s">
        <v>648</v>
      </c>
      <c r="D218" t="s">
        <v>81</v>
      </c>
      <c r="E218" s="2" t="str">
        <f>HYPERLINK("capsilon://?command=openfolder&amp;siteaddress=FAM.docvelocity-na8.net&amp;folderid=FXD8BB2ED7-C9C8-406D-3115-28DADD7B7916","FX220310215")</f>
        <v>FX220310215</v>
      </c>
      <c r="F218" t="s">
        <v>19</v>
      </c>
      <c r="G218" t="s">
        <v>19</v>
      </c>
      <c r="H218" t="s">
        <v>82</v>
      </c>
      <c r="I218" t="s">
        <v>649</v>
      </c>
      <c r="J218">
        <v>0</v>
      </c>
      <c r="K218" t="s">
        <v>84</v>
      </c>
      <c r="L218" t="s">
        <v>85</v>
      </c>
      <c r="M218" t="s">
        <v>86</v>
      </c>
      <c r="N218">
        <v>2</v>
      </c>
      <c r="O218" s="1">
        <v>44655.670787037037</v>
      </c>
      <c r="P218" s="1">
        <v>44655.703356481485</v>
      </c>
      <c r="Q218">
        <v>1780</v>
      </c>
      <c r="R218">
        <v>1034</v>
      </c>
      <c r="S218" t="b">
        <v>0</v>
      </c>
      <c r="T218" t="s">
        <v>87</v>
      </c>
      <c r="U218" t="b">
        <v>0</v>
      </c>
      <c r="V218" t="s">
        <v>126</v>
      </c>
      <c r="W218" s="1">
        <v>44655.678576388891</v>
      </c>
      <c r="X218">
        <v>663</v>
      </c>
      <c r="Y218">
        <v>52</v>
      </c>
      <c r="Z218">
        <v>0</v>
      </c>
      <c r="AA218">
        <v>52</v>
      </c>
      <c r="AB218">
        <v>0</v>
      </c>
      <c r="AC218">
        <v>15</v>
      </c>
      <c r="AD218">
        <v>-52</v>
      </c>
      <c r="AE218">
        <v>0</v>
      </c>
      <c r="AF218">
        <v>0</v>
      </c>
      <c r="AG218">
        <v>0</v>
      </c>
      <c r="AH218" t="s">
        <v>214</v>
      </c>
      <c r="AI218" s="1">
        <v>44655.703356481485</v>
      </c>
      <c r="AJ218">
        <v>362</v>
      </c>
      <c r="AK218">
        <v>4</v>
      </c>
      <c r="AL218">
        <v>0</v>
      </c>
      <c r="AM218">
        <v>4</v>
      </c>
      <c r="AN218">
        <v>0</v>
      </c>
      <c r="AO218">
        <v>4</v>
      </c>
      <c r="AP218">
        <v>-56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650</v>
      </c>
      <c r="B219" t="s">
        <v>79</v>
      </c>
      <c r="C219" t="s">
        <v>651</v>
      </c>
      <c r="D219" t="s">
        <v>81</v>
      </c>
      <c r="E219" s="2" t="str">
        <f>HYPERLINK("capsilon://?command=openfolder&amp;siteaddress=FAM.docvelocity-na8.net&amp;folderid=FX3509B83E-3C7E-4F91-856F-01E39F5EB02D","FX2202720")</f>
        <v>FX2202720</v>
      </c>
      <c r="F219" t="s">
        <v>19</v>
      </c>
      <c r="G219" t="s">
        <v>19</v>
      </c>
      <c r="H219" t="s">
        <v>82</v>
      </c>
      <c r="I219" t="s">
        <v>652</v>
      </c>
      <c r="J219">
        <v>0</v>
      </c>
      <c r="K219" t="s">
        <v>84</v>
      </c>
      <c r="L219" t="s">
        <v>85</v>
      </c>
      <c r="M219" t="s">
        <v>86</v>
      </c>
      <c r="N219">
        <v>2</v>
      </c>
      <c r="O219" s="1">
        <v>44652.394189814811</v>
      </c>
      <c r="P219" s="1">
        <v>44652.397037037037</v>
      </c>
      <c r="Q219">
        <v>92</v>
      </c>
      <c r="R219">
        <v>154</v>
      </c>
      <c r="S219" t="b">
        <v>0</v>
      </c>
      <c r="T219" t="s">
        <v>87</v>
      </c>
      <c r="U219" t="b">
        <v>0</v>
      </c>
      <c r="V219" t="s">
        <v>171</v>
      </c>
      <c r="W219" s="1">
        <v>44652.395439814813</v>
      </c>
      <c r="X219">
        <v>105</v>
      </c>
      <c r="Y219">
        <v>9</v>
      </c>
      <c r="Z219">
        <v>0</v>
      </c>
      <c r="AA219">
        <v>9</v>
      </c>
      <c r="AB219">
        <v>0</v>
      </c>
      <c r="AC219">
        <v>2</v>
      </c>
      <c r="AD219">
        <v>-9</v>
      </c>
      <c r="AE219">
        <v>0</v>
      </c>
      <c r="AF219">
        <v>0</v>
      </c>
      <c r="AG219">
        <v>0</v>
      </c>
      <c r="AH219" t="s">
        <v>154</v>
      </c>
      <c r="AI219" s="1">
        <v>44652.397037037037</v>
      </c>
      <c r="AJ219">
        <v>49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-9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653</v>
      </c>
      <c r="B220" t="s">
        <v>79</v>
      </c>
      <c r="C220" t="s">
        <v>259</v>
      </c>
      <c r="D220" t="s">
        <v>81</v>
      </c>
      <c r="E220" s="2" t="str">
        <f>HYPERLINK("capsilon://?command=openfolder&amp;siteaddress=FAM.docvelocity-na8.net&amp;folderid=FXBA2B2DEC-2077-55EF-E184-DF5DEA6673D2","FX22039362")</f>
        <v>FX22039362</v>
      </c>
      <c r="F220" t="s">
        <v>19</v>
      </c>
      <c r="G220" t="s">
        <v>19</v>
      </c>
      <c r="H220" t="s">
        <v>82</v>
      </c>
      <c r="I220" t="s">
        <v>654</v>
      </c>
      <c r="J220">
        <v>28</v>
      </c>
      <c r="K220" t="s">
        <v>84</v>
      </c>
      <c r="L220" t="s">
        <v>85</v>
      </c>
      <c r="M220" t="s">
        <v>86</v>
      </c>
      <c r="N220">
        <v>2</v>
      </c>
      <c r="O220" s="1">
        <v>44655.723657407405</v>
      </c>
      <c r="P220" s="1">
        <v>44655.730787037035</v>
      </c>
      <c r="Q220">
        <v>198</v>
      </c>
      <c r="R220">
        <v>418</v>
      </c>
      <c r="S220" t="b">
        <v>0</v>
      </c>
      <c r="T220" t="s">
        <v>87</v>
      </c>
      <c r="U220" t="b">
        <v>0</v>
      </c>
      <c r="V220" t="s">
        <v>449</v>
      </c>
      <c r="W220" s="1">
        <v>44655.727060185185</v>
      </c>
      <c r="X220">
        <v>217</v>
      </c>
      <c r="Y220">
        <v>21</v>
      </c>
      <c r="Z220">
        <v>0</v>
      </c>
      <c r="AA220">
        <v>21</v>
      </c>
      <c r="AB220">
        <v>0</v>
      </c>
      <c r="AC220">
        <v>2</v>
      </c>
      <c r="AD220">
        <v>7</v>
      </c>
      <c r="AE220">
        <v>0</v>
      </c>
      <c r="AF220">
        <v>0</v>
      </c>
      <c r="AG220">
        <v>0</v>
      </c>
      <c r="AH220" t="s">
        <v>214</v>
      </c>
      <c r="AI220" s="1">
        <v>44655.730787037035</v>
      </c>
      <c r="AJ220">
        <v>201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655</v>
      </c>
      <c r="B221" t="s">
        <v>79</v>
      </c>
      <c r="C221" t="s">
        <v>656</v>
      </c>
      <c r="D221" t="s">
        <v>81</v>
      </c>
      <c r="E221" s="2" t="str">
        <f>HYPERLINK("capsilon://?command=openfolder&amp;siteaddress=FAM.docvelocity-na8.net&amp;folderid=FX10D52CC0-6B72-9F3D-D2B9-19FAEF8FFECE","FX220310564")</f>
        <v>FX220310564</v>
      </c>
      <c r="F221" t="s">
        <v>19</v>
      </c>
      <c r="G221" t="s">
        <v>19</v>
      </c>
      <c r="H221" t="s">
        <v>82</v>
      </c>
      <c r="I221" t="s">
        <v>657</v>
      </c>
      <c r="J221">
        <v>28</v>
      </c>
      <c r="K221" t="s">
        <v>84</v>
      </c>
      <c r="L221" t="s">
        <v>85</v>
      </c>
      <c r="M221" t="s">
        <v>86</v>
      </c>
      <c r="N221">
        <v>2</v>
      </c>
      <c r="O221" s="1">
        <v>44655.831678240742</v>
      </c>
      <c r="P221" s="1">
        <v>44655.882754629631</v>
      </c>
      <c r="Q221">
        <v>3894</v>
      </c>
      <c r="R221">
        <v>519</v>
      </c>
      <c r="S221" t="b">
        <v>0</v>
      </c>
      <c r="T221" t="s">
        <v>87</v>
      </c>
      <c r="U221" t="b">
        <v>0</v>
      </c>
      <c r="V221" t="s">
        <v>292</v>
      </c>
      <c r="W221" s="1">
        <v>44655.84238425926</v>
      </c>
      <c r="X221">
        <v>308</v>
      </c>
      <c r="Y221">
        <v>21</v>
      </c>
      <c r="Z221">
        <v>0</v>
      </c>
      <c r="AA221">
        <v>21</v>
      </c>
      <c r="AB221">
        <v>0</v>
      </c>
      <c r="AC221">
        <v>4</v>
      </c>
      <c r="AD221">
        <v>7</v>
      </c>
      <c r="AE221">
        <v>0</v>
      </c>
      <c r="AF221">
        <v>0</v>
      </c>
      <c r="AG221">
        <v>0</v>
      </c>
      <c r="AH221" t="s">
        <v>658</v>
      </c>
      <c r="AI221" s="1">
        <v>44655.882754629631</v>
      </c>
      <c r="AJ221">
        <v>211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659</v>
      </c>
      <c r="B222" t="s">
        <v>79</v>
      </c>
      <c r="C222" t="s">
        <v>660</v>
      </c>
      <c r="D222" t="s">
        <v>81</v>
      </c>
      <c r="E222" s="2" t="str">
        <f>HYPERLINK("capsilon://?command=openfolder&amp;siteaddress=FAM.docvelocity-na8.net&amp;folderid=FXAAC78FD1-F3C3-0C56-3780-9216D10C1F4F","FX220310020")</f>
        <v>FX220310020</v>
      </c>
      <c r="F222" t="s">
        <v>19</v>
      </c>
      <c r="G222" t="s">
        <v>19</v>
      </c>
      <c r="H222" t="s">
        <v>82</v>
      </c>
      <c r="I222" t="s">
        <v>661</v>
      </c>
      <c r="J222">
        <v>0</v>
      </c>
      <c r="K222" t="s">
        <v>84</v>
      </c>
      <c r="L222" t="s">
        <v>85</v>
      </c>
      <c r="M222" t="s">
        <v>86</v>
      </c>
      <c r="N222">
        <v>2</v>
      </c>
      <c r="O222" s="1">
        <v>44656.115624999999</v>
      </c>
      <c r="P222" s="1">
        <v>44656.157997685186</v>
      </c>
      <c r="Q222">
        <v>2107</v>
      </c>
      <c r="R222">
        <v>1554</v>
      </c>
      <c r="S222" t="b">
        <v>0</v>
      </c>
      <c r="T222" t="s">
        <v>87</v>
      </c>
      <c r="U222" t="b">
        <v>0</v>
      </c>
      <c r="V222" t="s">
        <v>147</v>
      </c>
      <c r="W222" s="1">
        <v>44656.139351851853</v>
      </c>
      <c r="X222">
        <v>1044</v>
      </c>
      <c r="Y222">
        <v>52</v>
      </c>
      <c r="Z222">
        <v>0</v>
      </c>
      <c r="AA222">
        <v>52</v>
      </c>
      <c r="AB222">
        <v>0</v>
      </c>
      <c r="AC222">
        <v>43</v>
      </c>
      <c r="AD222">
        <v>-52</v>
      </c>
      <c r="AE222">
        <v>0</v>
      </c>
      <c r="AF222">
        <v>0</v>
      </c>
      <c r="AG222">
        <v>0</v>
      </c>
      <c r="AH222" t="s">
        <v>154</v>
      </c>
      <c r="AI222" s="1">
        <v>44656.157997685186</v>
      </c>
      <c r="AJ222">
        <v>487</v>
      </c>
      <c r="AK222">
        <v>3</v>
      </c>
      <c r="AL222">
        <v>0</v>
      </c>
      <c r="AM222">
        <v>3</v>
      </c>
      <c r="AN222">
        <v>0</v>
      </c>
      <c r="AO222">
        <v>3</v>
      </c>
      <c r="AP222">
        <v>-55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662</v>
      </c>
      <c r="B223" t="s">
        <v>79</v>
      </c>
      <c r="C223" t="s">
        <v>663</v>
      </c>
      <c r="D223" t="s">
        <v>81</v>
      </c>
      <c r="E223" s="2" t="str">
        <f>HYPERLINK("capsilon://?command=openfolder&amp;siteaddress=FAM.docvelocity-na8.net&amp;folderid=FX9F3E14B5-AF4E-1474-D38F-1BB8F650D629","FX22028567")</f>
        <v>FX22028567</v>
      </c>
      <c r="F223" t="s">
        <v>19</v>
      </c>
      <c r="G223" t="s">
        <v>19</v>
      </c>
      <c r="H223" t="s">
        <v>82</v>
      </c>
      <c r="I223" t="s">
        <v>664</v>
      </c>
      <c r="J223">
        <v>0</v>
      </c>
      <c r="K223" t="s">
        <v>84</v>
      </c>
      <c r="L223" t="s">
        <v>85</v>
      </c>
      <c r="M223" t="s">
        <v>86</v>
      </c>
      <c r="N223">
        <v>2</v>
      </c>
      <c r="O223" s="1">
        <v>44652.412152777775</v>
      </c>
      <c r="P223" s="1">
        <v>44652.423298611109</v>
      </c>
      <c r="Q223">
        <v>128</v>
      </c>
      <c r="R223">
        <v>835</v>
      </c>
      <c r="S223" t="b">
        <v>0</v>
      </c>
      <c r="T223" t="s">
        <v>87</v>
      </c>
      <c r="U223" t="b">
        <v>0</v>
      </c>
      <c r="V223" t="s">
        <v>152</v>
      </c>
      <c r="W223" s="1">
        <v>44652.417384259257</v>
      </c>
      <c r="X223">
        <v>343</v>
      </c>
      <c r="Y223">
        <v>52</v>
      </c>
      <c r="Z223">
        <v>0</v>
      </c>
      <c r="AA223">
        <v>52</v>
      </c>
      <c r="AB223">
        <v>0</v>
      </c>
      <c r="AC223">
        <v>37</v>
      </c>
      <c r="AD223">
        <v>-52</v>
      </c>
      <c r="AE223">
        <v>0</v>
      </c>
      <c r="AF223">
        <v>0</v>
      </c>
      <c r="AG223">
        <v>0</v>
      </c>
      <c r="AH223" t="s">
        <v>101</v>
      </c>
      <c r="AI223" s="1">
        <v>44652.423298611109</v>
      </c>
      <c r="AJ223">
        <v>492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-54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665</v>
      </c>
      <c r="B224" t="s">
        <v>79</v>
      </c>
      <c r="C224" t="s">
        <v>666</v>
      </c>
      <c r="D224" t="s">
        <v>81</v>
      </c>
      <c r="E224" s="2" t="str">
        <f>HYPERLINK("capsilon://?command=openfolder&amp;siteaddress=FAM.docvelocity-na8.net&amp;folderid=FXE77CC36C-CFE4-D7A6-ABF2-E46F34C90BA8","FX220313907")</f>
        <v>FX220313907</v>
      </c>
      <c r="F224" t="s">
        <v>19</v>
      </c>
      <c r="G224" t="s">
        <v>19</v>
      </c>
      <c r="H224" t="s">
        <v>82</v>
      </c>
      <c r="I224" t="s">
        <v>667</v>
      </c>
      <c r="J224">
        <v>46</v>
      </c>
      <c r="K224" t="s">
        <v>84</v>
      </c>
      <c r="L224" t="s">
        <v>85</v>
      </c>
      <c r="M224" t="s">
        <v>86</v>
      </c>
      <c r="N224">
        <v>2</v>
      </c>
      <c r="O224" s="1">
        <v>44656.39739583333</v>
      </c>
      <c r="P224" s="1">
        <v>44656.404999999999</v>
      </c>
      <c r="Q224">
        <v>155</v>
      </c>
      <c r="R224">
        <v>502</v>
      </c>
      <c r="S224" t="b">
        <v>0</v>
      </c>
      <c r="T224" t="s">
        <v>87</v>
      </c>
      <c r="U224" t="b">
        <v>0</v>
      </c>
      <c r="V224" t="s">
        <v>100</v>
      </c>
      <c r="W224" s="1">
        <v>44656.401238425926</v>
      </c>
      <c r="X224">
        <v>188</v>
      </c>
      <c r="Y224">
        <v>41</v>
      </c>
      <c r="Z224">
        <v>0</v>
      </c>
      <c r="AA224">
        <v>41</v>
      </c>
      <c r="AB224">
        <v>0</v>
      </c>
      <c r="AC224">
        <v>1</v>
      </c>
      <c r="AD224">
        <v>5</v>
      </c>
      <c r="AE224">
        <v>0</v>
      </c>
      <c r="AF224">
        <v>0</v>
      </c>
      <c r="AG224">
        <v>0</v>
      </c>
      <c r="AH224" t="s">
        <v>163</v>
      </c>
      <c r="AI224" s="1">
        <v>44656.404999999999</v>
      </c>
      <c r="AJ224">
        <v>314</v>
      </c>
      <c r="AK224">
        <v>1</v>
      </c>
      <c r="AL224">
        <v>0</v>
      </c>
      <c r="AM224">
        <v>1</v>
      </c>
      <c r="AN224">
        <v>0</v>
      </c>
      <c r="AO224">
        <v>0</v>
      </c>
      <c r="AP224">
        <v>4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668</v>
      </c>
      <c r="B225" t="s">
        <v>79</v>
      </c>
      <c r="C225" t="s">
        <v>666</v>
      </c>
      <c r="D225" t="s">
        <v>81</v>
      </c>
      <c r="E225" s="2" t="str">
        <f>HYPERLINK("capsilon://?command=openfolder&amp;siteaddress=FAM.docvelocity-na8.net&amp;folderid=FXE77CC36C-CFE4-D7A6-ABF2-E46F34C90BA8","FX220313907")</f>
        <v>FX220313907</v>
      </c>
      <c r="F225" t="s">
        <v>19</v>
      </c>
      <c r="G225" t="s">
        <v>19</v>
      </c>
      <c r="H225" t="s">
        <v>82</v>
      </c>
      <c r="I225" t="s">
        <v>669</v>
      </c>
      <c r="J225">
        <v>46</v>
      </c>
      <c r="K225" t="s">
        <v>84</v>
      </c>
      <c r="L225" t="s">
        <v>85</v>
      </c>
      <c r="M225" t="s">
        <v>86</v>
      </c>
      <c r="N225">
        <v>2</v>
      </c>
      <c r="O225" s="1">
        <v>44656.3983912037</v>
      </c>
      <c r="P225" s="1">
        <v>44656.408877314818</v>
      </c>
      <c r="Q225">
        <v>424</v>
      </c>
      <c r="R225">
        <v>482</v>
      </c>
      <c r="S225" t="b">
        <v>0</v>
      </c>
      <c r="T225" t="s">
        <v>87</v>
      </c>
      <c r="U225" t="b">
        <v>0</v>
      </c>
      <c r="V225" t="s">
        <v>100</v>
      </c>
      <c r="W225" s="1">
        <v>44656.402962962966</v>
      </c>
      <c r="X225">
        <v>148</v>
      </c>
      <c r="Y225">
        <v>41</v>
      </c>
      <c r="Z225">
        <v>0</v>
      </c>
      <c r="AA225">
        <v>41</v>
      </c>
      <c r="AB225">
        <v>0</v>
      </c>
      <c r="AC225">
        <v>2</v>
      </c>
      <c r="AD225">
        <v>5</v>
      </c>
      <c r="AE225">
        <v>0</v>
      </c>
      <c r="AF225">
        <v>0</v>
      </c>
      <c r="AG225">
        <v>0</v>
      </c>
      <c r="AH225" t="s">
        <v>163</v>
      </c>
      <c r="AI225" s="1">
        <v>44656.408877314818</v>
      </c>
      <c r="AJ225">
        <v>334</v>
      </c>
      <c r="AK225">
        <v>2</v>
      </c>
      <c r="AL225">
        <v>0</v>
      </c>
      <c r="AM225">
        <v>2</v>
      </c>
      <c r="AN225">
        <v>0</v>
      </c>
      <c r="AO225">
        <v>2</v>
      </c>
      <c r="AP225">
        <v>3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670</v>
      </c>
      <c r="B226" t="s">
        <v>79</v>
      </c>
      <c r="C226" t="s">
        <v>671</v>
      </c>
      <c r="D226" t="s">
        <v>81</v>
      </c>
      <c r="E226" s="2" t="str">
        <f>HYPERLINK("capsilon://?command=openfolder&amp;siteaddress=FAM.docvelocity-na8.net&amp;folderid=FX87D7F245-44F1-9554-8087-3F77E991BF69","FX21124084")</f>
        <v>FX21124084</v>
      </c>
      <c r="F226" t="s">
        <v>19</v>
      </c>
      <c r="G226" t="s">
        <v>19</v>
      </c>
      <c r="H226" t="s">
        <v>82</v>
      </c>
      <c r="I226" t="s">
        <v>672</v>
      </c>
      <c r="J226">
        <v>106</v>
      </c>
      <c r="K226" t="s">
        <v>84</v>
      </c>
      <c r="L226" t="s">
        <v>85</v>
      </c>
      <c r="M226" t="s">
        <v>86</v>
      </c>
      <c r="N226">
        <v>1</v>
      </c>
      <c r="O226" s="1">
        <v>44656.402662037035</v>
      </c>
      <c r="P226" s="1">
        <v>44656.410856481481</v>
      </c>
      <c r="Q226">
        <v>27</v>
      </c>
      <c r="R226">
        <v>681</v>
      </c>
      <c r="S226" t="b">
        <v>0</v>
      </c>
      <c r="T226" t="s">
        <v>87</v>
      </c>
      <c r="U226" t="b">
        <v>0</v>
      </c>
      <c r="V226" t="s">
        <v>100</v>
      </c>
      <c r="W226" s="1">
        <v>44656.410856481481</v>
      </c>
      <c r="X226">
        <v>681</v>
      </c>
      <c r="Y226">
        <v>61</v>
      </c>
      <c r="Z226">
        <v>0</v>
      </c>
      <c r="AA226">
        <v>61</v>
      </c>
      <c r="AB226">
        <v>0</v>
      </c>
      <c r="AC226">
        <v>3</v>
      </c>
      <c r="AD226">
        <v>45</v>
      </c>
      <c r="AE226">
        <v>101</v>
      </c>
      <c r="AF226">
        <v>0</v>
      </c>
      <c r="AG226">
        <v>2</v>
      </c>
      <c r="AH226" t="s">
        <v>87</v>
      </c>
      <c r="AI226" t="s">
        <v>87</v>
      </c>
      <c r="AJ226" t="s">
        <v>87</v>
      </c>
      <c r="AK226" t="s">
        <v>87</v>
      </c>
      <c r="AL226" t="s">
        <v>87</v>
      </c>
      <c r="AM226" t="s">
        <v>87</v>
      </c>
      <c r="AN226" t="s">
        <v>87</v>
      </c>
      <c r="AO226" t="s">
        <v>87</v>
      </c>
      <c r="AP226" t="s">
        <v>87</v>
      </c>
      <c r="AQ226" t="s">
        <v>87</v>
      </c>
      <c r="AR226" t="s">
        <v>87</v>
      </c>
      <c r="AS226" t="s">
        <v>87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673</v>
      </c>
      <c r="B227" t="s">
        <v>79</v>
      </c>
      <c r="C227" t="s">
        <v>671</v>
      </c>
      <c r="D227" t="s">
        <v>81</v>
      </c>
      <c r="E227" s="2" t="str">
        <f>HYPERLINK("capsilon://?command=openfolder&amp;siteaddress=FAM.docvelocity-na8.net&amp;folderid=FX87D7F245-44F1-9554-8087-3F77E991BF69","FX21124084")</f>
        <v>FX21124084</v>
      </c>
      <c r="F227" t="s">
        <v>19</v>
      </c>
      <c r="G227" t="s">
        <v>19</v>
      </c>
      <c r="H227" t="s">
        <v>82</v>
      </c>
      <c r="I227" t="s">
        <v>672</v>
      </c>
      <c r="J227">
        <v>130</v>
      </c>
      <c r="K227" t="s">
        <v>84</v>
      </c>
      <c r="L227" t="s">
        <v>85</v>
      </c>
      <c r="M227" t="s">
        <v>86</v>
      </c>
      <c r="N227">
        <v>2</v>
      </c>
      <c r="O227" s="1">
        <v>44656.411574074074</v>
      </c>
      <c r="P227" s="1">
        <v>44656.450219907405</v>
      </c>
      <c r="Q227">
        <v>1247</v>
      </c>
      <c r="R227">
        <v>2092</v>
      </c>
      <c r="S227" t="b">
        <v>0</v>
      </c>
      <c r="T227" t="s">
        <v>87</v>
      </c>
      <c r="U227" t="b">
        <v>1</v>
      </c>
      <c r="V227" t="s">
        <v>590</v>
      </c>
      <c r="W227" s="1">
        <v>44656.435150462959</v>
      </c>
      <c r="X227">
        <v>1043</v>
      </c>
      <c r="Y227">
        <v>125</v>
      </c>
      <c r="Z227">
        <v>0</v>
      </c>
      <c r="AA227">
        <v>125</v>
      </c>
      <c r="AB227">
        <v>0</v>
      </c>
      <c r="AC227">
        <v>19</v>
      </c>
      <c r="AD227">
        <v>5</v>
      </c>
      <c r="AE227">
        <v>0</v>
      </c>
      <c r="AF227">
        <v>0</v>
      </c>
      <c r="AG227">
        <v>0</v>
      </c>
      <c r="AH227" t="s">
        <v>101</v>
      </c>
      <c r="AI227" s="1">
        <v>44656.450219907405</v>
      </c>
      <c r="AJ227">
        <v>1049</v>
      </c>
      <c r="AK227">
        <v>2</v>
      </c>
      <c r="AL227">
        <v>0</v>
      </c>
      <c r="AM227">
        <v>2</v>
      </c>
      <c r="AN227">
        <v>0</v>
      </c>
      <c r="AO227">
        <v>2</v>
      </c>
      <c r="AP227">
        <v>3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674</v>
      </c>
      <c r="B228" t="s">
        <v>79</v>
      </c>
      <c r="C228" t="s">
        <v>675</v>
      </c>
      <c r="D228" t="s">
        <v>81</v>
      </c>
      <c r="E228" s="2" t="str">
        <f>HYPERLINK("capsilon://?command=openfolder&amp;siteaddress=FAM.docvelocity-na8.net&amp;folderid=FX48474BF1-EC84-4B63-C82B-B5D6FCEE9033","FX22031213")</f>
        <v>FX22031213</v>
      </c>
      <c r="F228" t="s">
        <v>19</v>
      </c>
      <c r="G228" t="s">
        <v>19</v>
      </c>
      <c r="H228" t="s">
        <v>82</v>
      </c>
      <c r="I228" t="s">
        <v>676</v>
      </c>
      <c r="J228">
        <v>0</v>
      </c>
      <c r="K228" t="s">
        <v>84</v>
      </c>
      <c r="L228" t="s">
        <v>85</v>
      </c>
      <c r="M228" t="s">
        <v>86</v>
      </c>
      <c r="N228">
        <v>2</v>
      </c>
      <c r="O228" s="1">
        <v>44656.415625000001</v>
      </c>
      <c r="P228" s="1">
        <v>44656.4996875</v>
      </c>
      <c r="Q228">
        <v>4705</v>
      </c>
      <c r="R228">
        <v>2558</v>
      </c>
      <c r="S228" t="b">
        <v>0</v>
      </c>
      <c r="T228" t="s">
        <v>87</v>
      </c>
      <c r="U228" t="b">
        <v>0</v>
      </c>
      <c r="V228" t="s">
        <v>171</v>
      </c>
      <c r="W228" s="1">
        <v>44656.444780092592</v>
      </c>
      <c r="X228">
        <v>1328</v>
      </c>
      <c r="Y228">
        <v>104</v>
      </c>
      <c r="Z228">
        <v>0</v>
      </c>
      <c r="AA228">
        <v>104</v>
      </c>
      <c r="AB228">
        <v>0</v>
      </c>
      <c r="AC228">
        <v>69</v>
      </c>
      <c r="AD228">
        <v>-104</v>
      </c>
      <c r="AE228">
        <v>0</v>
      </c>
      <c r="AF228">
        <v>0</v>
      </c>
      <c r="AG228">
        <v>0</v>
      </c>
      <c r="AH228" t="s">
        <v>120</v>
      </c>
      <c r="AI228" s="1">
        <v>44656.4996875</v>
      </c>
      <c r="AJ228">
        <v>928</v>
      </c>
      <c r="AK228">
        <v>6</v>
      </c>
      <c r="AL228">
        <v>0</v>
      </c>
      <c r="AM228">
        <v>6</v>
      </c>
      <c r="AN228">
        <v>0</v>
      </c>
      <c r="AO228">
        <v>6</v>
      </c>
      <c r="AP228">
        <v>-110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677</v>
      </c>
      <c r="B229" t="s">
        <v>79</v>
      </c>
      <c r="C229" t="s">
        <v>392</v>
      </c>
      <c r="D229" t="s">
        <v>81</v>
      </c>
      <c r="E229" s="2" t="str">
        <f>HYPERLINK("capsilon://?command=openfolder&amp;siteaddress=FAM.docvelocity-na8.net&amp;folderid=FX8D2A2256-25B9-3417-1181-9F010E795191","FX22036889")</f>
        <v>FX22036889</v>
      </c>
      <c r="F229" t="s">
        <v>19</v>
      </c>
      <c r="G229" t="s">
        <v>19</v>
      </c>
      <c r="H229" t="s">
        <v>82</v>
      </c>
      <c r="I229" t="s">
        <v>678</v>
      </c>
      <c r="J229">
        <v>0</v>
      </c>
      <c r="K229" t="s">
        <v>84</v>
      </c>
      <c r="L229" t="s">
        <v>85</v>
      </c>
      <c r="M229" t="s">
        <v>86</v>
      </c>
      <c r="N229">
        <v>2</v>
      </c>
      <c r="O229" s="1">
        <v>44656.434328703705</v>
      </c>
      <c r="P229" s="1">
        <v>44656.496851851851</v>
      </c>
      <c r="Q229">
        <v>4085</v>
      </c>
      <c r="R229">
        <v>1317</v>
      </c>
      <c r="S229" t="b">
        <v>0</v>
      </c>
      <c r="T229" t="s">
        <v>87</v>
      </c>
      <c r="U229" t="b">
        <v>0</v>
      </c>
      <c r="V229" t="s">
        <v>590</v>
      </c>
      <c r="W229" s="1">
        <v>44656.443009259259</v>
      </c>
      <c r="X229">
        <v>678</v>
      </c>
      <c r="Y229">
        <v>52</v>
      </c>
      <c r="Z229">
        <v>0</v>
      </c>
      <c r="AA229">
        <v>52</v>
      </c>
      <c r="AB229">
        <v>0</v>
      </c>
      <c r="AC229">
        <v>35</v>
      </c>
      <c r="AD229">
        <v>-52</v>
      </c>
      <c r="AE229">
        <v>0</v>
      </c>
      <c r="AF229">
        <v>0</v>
      </c>
      <c r="AG229">
        <v>0</v>
      </c>
      <c r="AH229" t="s">
        <v>101</v>
      </c>
      <c r="AI229" s="1">
        <v>44656.496851851851</v>
      </c>
      <c r="AJ229">
        <v>639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-52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679</v>
      </c>
      <c r="B230" t="s">
        <v>79</v>
      </c>
      <c r="C230" t="s">
        <v>456</v>
      </c>
      <c r="D230" t="s">
        <v>81</v>
      </c>
      <c r="E230" s="2" t="str">
        <f>HYPERLINK("capsilon://?command=openfolder&amp;siteaddress=FAM.docvelocity-na8.net&amp;folderid=FX29E8BA32-988E-8584-8832-E08B82868243","FX220312428")</f>
        <v>FX220312428</v>
      </c>
      <c r="F230" t="s">
        <v>19</v>
      </c>
      <c r="G230" t="s">
        <v>19</v>
      </c>
      <c r="H230" t="s">
        <v>82</v>
      </c>
      <c r="I230" t="s">
        <v>680</v>
      </c>
      <c r="J230">
        <v>0</v>
      </c>
      <c r="K230" t="s">
        <v>84</v>
      </c>
      <c r="L230" t="s">
        <v>85</v>
      </c>
      <c r="M230" t="s">
        <v>86</v>
      </c>
      <c r="N230">
        <v>1</v>
      </c>
      <c r="O230" s="1">
        <v>44656.444606481484</v>
      </c>
      <c r="P230" s="1">
        <v>44656.520937499998</v>
      </c>
      <c r="Q230">
        <v>4983</v>
      </c>
      <c r="R230">
        <v>1612</v>
      </c>
      <c r="S230" t="b">
        <v>0</v>
      </c>
      <c r="T230" t="s">
        <v>87</v>
      </c>
      <c r="U230" t="b">
        <v>0</v>
      </c>
      <c r="V230" t="s">
        <v>105</v>
      </c>
      <c r="W230" s="1">
        <v>44656.520937499998</v>
      </c>
      <c r="X230">
        <v>268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6</v>
      </c>
      <c r="AH230" t="s">
        <v>87</v>
      </c>
      <c r="AI230" t="s">
        <v>87</v>
      </c>
      <c r="AJ230" t="s">
        <v>87</v>
      </c>
      <c r="AK230" t="s">
        <v>87</v>
      </c>
      <c r="AL230" t="s">
        <v>87</v>
      </c>
      <c r="AM230" t="s">
        <v>87</v>
      </c>
      <c r="AN230" t="s">
        <v>87</v>
      </c>
      <c r="AO230" t="s">
        <v>87</v>
      </c>
      <c r="AP230" t="s">
        <v>87</v>
      </c>
      <c r="AQ230" t="s">
        <v>87</v>
      </c>
      <c r="AR230" t="s">
        <v>87</v>
      </c>
      <c r="AS230" t="s">
        <v>87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681</v>
      </c>
      <c r="B231" t="s">
        <v>79</v>
      </c>
      <c r="C231" t="s">
        <v>616</v>
      </c>
      <c r="D231" t="s">
        <v>81</v>
      </c>
      <c r="E231" s="2" t="str">
        <f>HYPERLINK("capsilon://?command=openfolder&amp;siteaddress=FAM.docvelocity-na8.net&amp;folderid=FXFBA6D6DB-2A2B-1A5E-9FB5-42BF92B900C9","FX22014047")</f>
        <v>FX22014047</v>
      </c>
      <c r="F231" t="s">
        <v>19</v>
      </c>
      <c r="G231" t="s">
        <v>19</v>
      </c>
      <c r="H231" t="s">
        <v>82</v>
      </c>
      <c r="I231" t="s">
        <v>682</v>
      </c>
      <c r="J231">
        <v>58</v>
      </c>
      <c r="K231" t="s">
        <v>84</v>
      </c>
      <c r="L231" t="s">
        <v>85</v>
      </c>
      <c r="M231" t="s">
        <v>86</v>
      </c>
      <c r="N231">
        <v>2</v>
      </c>
      <c r="O231" s="1">
        <v>44656.448182870372</v>
      </c>
      <c r="P231" s="1">
        <v>44656.501435185186</v>
      </c>
      <c r="Q231">
        <v>3616</v>
      </c>
      <c r="R231">
        <v>985</v>
      </c>
      <c r="S231" t="b">
        <v>0</v>
      </c>
      <c r="T231" t="s">
        <v>87</v>
      </c>
      <c r="U231" t="b">
        <v>0</v>
      </c>
      <c r="V231" t="s">
        <v>188</v>
      </c>
      <c r="W231" s="1">
        <v>44656.493958333333</v>
      </c>
      <c r="X231">
        <v>456</v>
      </c>
      <c r="Y231">
        <v>53</v>
      </c>
      <c r="Z231">
        <v>0</v>
      </c>
      <c r="AA231">
        <v>53</v>
      </c>
      <c r="AB231">
        <v>0</v>
      </c>
      <c r="AC231">
        <v>1</v>
      </c>
      <c r="AD231">
        <v>5</v>
      </c>
      <c r="AE231">
        <v>0</v>
      </c>
      <c r="AF231">
        <v>0</v>
      </c>
      <c r="AG231">
        <v>0</v>
      </c>
      <c r="AH231" t="s">
        <v>122</v>
      </c>
      <c r="AI231" s="1">
        <v>44656.501435185186</v>
      </c>
      <c r="AJ231">
        <v>529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5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683</v>
      </c>
      <c r="B232" t="s">
        <v>79</v>
      </c>
      <c r="C232" t="s">
        <v>616</v>
      </c>
      <c r="D232" t="s">
        <v>81</v>
      </c>
      <c r="E232" s="2" t="str">
        <f>HYPERLINK("capsilon://?command=openfolder&amp;siteaddress=FAM.docvelocity-na8.net&amp;folderid=FXFBA6D6DB-2A2B-1A5E-9FB5-42BF92B900C9","FX22014047")</f>
        <v>FX22014047</v>
      </c>
      <c r="F232" t="s">
        <v>19</v>
      </c>
      <c r="G232" t="s">
        <v>19</v>
      </c>
      <c r="H232" t="s">
        <v>82</v>
      </c>
      <c r="I232" t="s">
        <v>684</v>
      </c>
      <c r="J232">
        <v>58</v>
      </c>
      <c r="K232" t="s">
        <v>84</v>
      </c>
      <c r="L232" t="s">
        <v>85</v>
      </c>
      <c r="M232" t="s">
        <v>86</v>
      </c>
      <c r="N232">
        <v>2</v>
      </c>
      <c r="O232" s="1">
        <v>44656.448657407411</v>
      </c>
      <c r="P232" s="1">
        <v>44656.496469907404</v>
      </c>
      <c r="Q232">
        <v>3688</v>
      </c>
      <c r="R232">
        <v>443</v>
      </c>
      <c r="S232" t="b">
        <v>0</v>
      </c>
      <c r="T232" t="s">
        <v>87</v>
      </c>
      <c r="U232" t="b">
        <v>0</v>
      </c>
      <c r="V232" t="s">
        <v>263</v>
      </c>
      <c r="W232" s="1">
        <v>44656.493495370371</v>
      </c>
      <c r="X232">
        <v>212</v>
      </c>
      <c r="Y232">
        <v>53</v>
      </c>
      <c r="Z232">
        <v>0</v>
      </c>
      <c r="AA232">
        <v>53</v>
      </c>
      <c r="AB232">
        <v>0</v>
      </c>
      <c r="AC232">
        <v>0</v>
      </c>
      <c r="AD232">
        <v>5</v>
      </c>
      <c r="AE232">
        <v>0</v>
      </c>
      <c r="AF232">
        <v>0</v>
      </c>
      <c r="AG232">
        <v>0</v>
      </c>
      <c r="AH232" t="s">
        <v>214</v>
      </c>
      <c r="AI232" s="1">
        <v>44656.496469907404</v>
      </c>
      <c r="AJ232">
        <v>231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5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685</v>
      </c>
      <c r="B233" t="s">
        <v>79</v>
      </c>
      <c r="C233" t="s">
        <v>616</v>
      </c>
      <c r="D233" t="s">
        <v>81</v>
      </c>
      <c r="E233" s="2" t="str">
        <f>HYPERLINK("capsilon://?command=openfolder&amp;siteaddress=FAM.docvelocity-na8.net&amp;folderid=FXFBA6D6DB-2A2B-1A5E-9FB5-42BF92B900C9","FX22014047")</f>
        <v>FX22014047</v>
      </c>
      <c r="F233" t="s">
        <v>19</v>
      </c>
      <c r="G233" t="s">
        <v>19</v>
      </c>
      <c r="H233" t="s">
        <v>82</v>
      </c>
      <c r="I233" t="s">
        <v>686</v>
      </c>
      <c r="J233">
        <v>58</v>
      </c>
      <c r="K233" t="s">
        <v>84</v>
      </c>
      <c r="L233" t="s">
        <v>85</v>
      </c>
      <c r="M233" t="s">
        <v>86</v>
      </c>
      <c r="N233">
        <v>2</v>
      </c>
      <c r="O233" s="1">
        <v>44656.449340277781</v>
      </c>
      <c r="P233" s="1">
        <v>44656.501712962963</v>
      </c>
      <c r="Q233">
        <v>3703</v>
      </c>
      <c r="R233">
        <v>822</v>
      </c>
      <c r="S233" t="b">
        <v>0</v>
      </c>
      <c r="T233" t="s">
        <v>87</v>
      </c>
      <c r="U233" t="b">
        <v>0</v>
      </c>
      <c r="V233" t="s">
        <v>253</v>
      </c>
      <c r="W233" s="1">
        <v>44656.498495370368</v>
      </c>
      <c r="X233">
        <v>641</v>
      </c>
      <c r="Y233">
        <v>53</v>
      </c>
      <c r="Z233">
        <v>0</v>
      </c>
      <c r="AA233">
        <v>53</v>
      </c>
      <c r="AB233">
        <v>0</v>
      </c>
      <c r="AC233">
        <v>1</v>
      </c>
      <c r="AD233">
        <v>5</v>
      </c>
      <c r="AE233">
        <v>0</v>
      </c>
      <c r="AF233">
        <v>0</v>
      </c>
      <c r="AG233">
        <v>0</v>
      </c>
      <c r="AH233" t="s">
        <v>214</v>
      </c>
      <c r="AI233" s="1">
        <v>44656.501712962963</v>
      </c>
      <c r="AJ233">
        <v>181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5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687</v>
      </c>
      <c r="B234" t="s">
        <v>79</v>
      </c>
      <c r="C234" t="s">
        <v>616</v>
      </c>
      <c r="D234" t="s">
        <v>81</v>
      </c>
      <c r="E234" s="2" t="str">
        <f>HYPERLINK("capsilon://?command=openfolder&amp;siteaddress=FAM.docvelocity-na8.net&amp;folderid=FXFBA6D6DB-2A2B-1A5E-9FB5-42BF92B900C9","FX22014047")</f>
        <v>FX22014047</v>
      </c>
      <c r="F234" t="s">
        <v>19</v>
      </c>
      <c r="G234" t="s">
        <v>19</v>
      </c>
      <c r="H234" t="s">
        <v>82</v>
      </c>
      <c r="I234" t="s">
        <v>688</v>
      </c>
      <c r="J234">
        <v>58</v>
      </c>
      <c r="K234" t="s">
        <v>84</v>
      </c>
      <c r="L234" t="s">
        <v>85</v>
      </c>
      <c r="M234" t="s">
        <v>86</v>
      </c>
      <c r="N234">
        <v>2</v>
      </c>
      <c r="O234" s="1">
        <v>44656.450914351852</v>
      </c>
      <c r="P234" s="1">
        <v>44656.499606481484</v>
      </c>
      <c r="Q234">
        <v>3487</v>
      </c>
      <c r="R234">
        <v>720</v>
      </c>
      <c r="S234" t="b">
        <v>0</v>
      </c>
      <c r="T234" t="s">
        <v>87</v>
      </c>
      <c r="U234" t="b">
        <v>0</v>
      </c>
      <c r="V234" t="s">
        <v>139</v>
      </c>
      <c r="W234" s="1">
        <v>44656.496608796297</v>
      </c>
      <c r="X234">
        <v>475</v>
      </c>
      <c r="Y234">
        <v>53</v>
      </c>
      <c r="Z234">
        <v>0</v>
      </c>
      <c r="AA234">
        <v>53</v>
      </c>
      <c r="AB234">
        <v>0</v>
      </c>
      <c r="AC234">
        <v>0</v>
      </c>
      <c r="AD234">
        <v>5</v>
      </c>
      <c r="AE234">
        <v>0</v>
      </c>
      <c r="AF234">
        <v>0</v>
      </c>
      <c r="AG234">
        <v>0</v>
      </c>
      <c r="AH234" t="s">
        <v>214</v>
      </c>
      <c r="AI234" s="1">
        <v>44656.499606481484</v>
      </c>
      <c r="AJ234">
        <v>245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5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689</v>
      </c>
      <c r="B235" t="s">
        <v>79</v>
      </c>
      <c r="C235" t="s">
        <v>389</v>
      </c>
      <c r="D235" t="s">
        <v>81</v>
      </c>
      <c r="E235" s="2" t="str">
        <f>HYPERLINK("capsilon://?command=openfolder&amp;siteaddress=FAM.docvelocity-na8.net&amp;folderid=FX76E90D2E-6CE4-74EC-9EB0-40B6C2AC21E6","FX22038168")</f>
        <v>FX22038168</v>
      </c>
      <c r="F235" t="s">
        <v>19</v>
      </c>
      <c r="G235" t="s">
        <v>19</v>
      </c>
      <c r="H235" t="s">
        <v>82</v>
      </c>
      <c r="I235" t="s">
        <v>690</v>
      </c>
      <c r="J235">
        <v>0</v>
      </c>
      <c r="K235" t="s">
        <v>84</v>
      </c>
      <c r="L235" t="s">
        <v>85</v>
      </c>
      <c r="M235" t="s">
        <v>86</v>
      </c>
      <c r="N235">
        <v>2</v>
      </c>
      <c r="O235" s="1">
        <v>44656.454895833333</v>
      </c>
      <c r="P235" s="1">
        <v>44656.50681712963</v>
      </c>
      <c r="Q235">
        <v>3392</v>
      </c>
      <c r="R235">
        <v>1094</v>
      </c>
      <c r="S235" t="b">
        <v>0</v>
      </c>
      <c r="T235" t="s">
        <v>87</v>
      </c>
      <c r="U235" t="b">
        <v>0</v>
      </c>
      <c r="V235" t="s">
        <v>263</v>
      </c>
      <c r="W235" s="1">
        <v>44656.502291666664</v>
      </c>
      <c r="X235">
        <v>732</v>
      </c>
      <c r="Y235">
        <v>52</v>
      </c>
      <c r="Z235">
        <v>0</v>
      </c>
      <c r="AA235">
        <v>52</v>
      </c>
      <c r="AB235">
        <v>0</v>
      </c>
      <c r="AC235">
        <v>41</v>
      </c>
      <c r="AD235">
        <v>-52</v>
      </c>
      <c r="AE235">
        <v>0</v>
      </c>
      <c r="AF235">
        <v>0</v>
      </c>
      <c r="AG235">
        <v>0</v>
      </c>
      <c r="AH235" t="s">
        <v>122</v>
      </c>
      <c r="AI235" s="1">
        <v>44656.50681712963</v>
      </c>
      <c r="AJ235">
        <v>336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-52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691</v>
      </c>
      <c r="B236" t="s">
        <v>79</v>
      </c>
      <c r="C236" t="s">
        <v>692</v>
      </c>
      <c r="D236" t="s">
        <v>81</v>
      </c>
      <c r="E236" s="2" t="str">
        <f>HYPERLINK("capsilon://?command=openfolder&amp;siteaddress=FAM.docvelocity-na8.net&amp;folderid=FX0B8B8A51-A590-2CC4-50CE-953AC8C30354","FX22033281")</f>
        <v>FX22033281</v>
      </c>
      <c r="F236" t="s">
        <v>19</v>
      </c>
      <c r="G236" t="s">
        <v>19</v>
      </c>
      <c r="H236" t="s">
        <v>82</v>
      </c>
      <c r="I236" t="s">
        <v>693</v>
      </c>
      <c r="J236">
        <v>0</v>
      </c>
      <c r="K236" t="s">
        <v>84</v>
      </c>
      <c r="L236" t="s">
        <v>85</v>
      </c>
      <c r="M236" t="s">
        <v>86</v>
      </c>
      <c r="N236">
        <v>2</v>
      </c>
      <c r="O236" s="1">
        <v>44656.46297453704</v>
      </c>
      <c r="P236" s="1">
        <v>44656.496759259258</v>
      </c>
      <c r="Q236">
        <v>2764</v>
      </c>
      <c r="R236">
        <v>155</v>
      </c>
      <c r="S236" t="b">
        <v>0</v>
      </c>
      <c r="T236" t="s">
        <v>87</v>
      </c>
      <c r="U236" t="b">
        <v>0</v>
      </c>
      <c r="V236" t="s">
        <v>88</v>
      </c>
      <c r="W236" s="1">
        <v>44656.496111111112</v>
      </c>
      <c r="X236">
        <v>122</v>
      </c>
      <c r="Y236">
        <v>0</v>
      </c>
      <c r="Z236">
        <v>0</v>
      </c>
      <c r="AA236">
        <v>0</v>
      </c>
      <c r="AB236">
        <v>52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214</v>
      </c>
      <c r="AI236" s="1">
        <v>44656.496759259258</v>
      </c>
      <c r="AJ236">
        <v>24</v>
      </c>
      <c r="AK236">
        <v>0</v>
      </c>
      <c r="AL236">
        <v>0</v>
      </c>
      <c r="AM236">
        <v>0</v>
      </c>
      <c r="AN236">
        <v>52</v>
      </c>
      <c r="AO236">
        <v>0</v>
      </c>
      <c r="AP236">
        <v>0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694</v>
      </c>
      <c r="B237" t="s">
        <v>79</v>
      </c>
      <c r="C237" t="s">
        <v>695</v>
      </c>
      <c r="D237" t="s">
        <v>81</v>
      </c>
      <c r="E237" s="2" t="str">
        <f>HYPERLINK("capsilon://?command=openfolder&amp;siteaddress=FAM.docvelocity-na8.net&amp;folderid=FX53DB2887-59AE-82E9-3A9C-E3B376EA5528","FX22036442")</f>
        <v>FX22036442</v>
      </c>
      <c r="F237" t="s">
        <v>19</v>
      </c>
      <c r="G237" t="s">
        <v>19</v>
      </c>
      <c r="H237" t="s">
        <v>82</v>
      </c>
      <c r="I237" t="s">
        <v>696</v>
      </c>
      <c r="J237">
        <v>0</v>
      </c>
      <c r="K237" t="s">
        <v>84</v>
      </c>
      <c r="L237" t="s">
        <v>85</v>
      </c>
      <c r="M237" t="s">
        <v>86</v>
      </c>
      <c r="N237">
        <v>2</v>
      </c>
      <c r="O237" s="1">
        <v>44652.424872685187</v>
      </c>
      <c r="P237" s="1">
        <v>44652.428726851853</v>
      </c>
      <c r="Q237">
        <v>141</v>
      </c>
      <c r="R237">
        <v>192</v>
      </c>
      <c r="S237" t="b">
        <v>0</v>
      </c>
      <c r="T237" t="s">
        <v>87</v>
      </c>
      <c r="U237" t="b">
        <v>0</v>
      </c>
      <c r="V237" t="s">
        <v>152</v>
      </c>
      <c r="W237" s="1">
        <v>44652.428020833337</v>
      </c>
      <c r="X237">
        <v>134</v>
      </c>
      <c r="Y237">
        <v>9</v>
      </c>
      <c r="Z237">
        <v>0</v>
      </c>
      <c r="AA237">
        <v>9</v>
      </c>
      <c r="AB237">
        <v>0</v>
      </c>
      <c r="AC237">
        <v>0</v>
      </c>
      <c r="AD237">
        <v>-9</v>
      </c>
      <c r="AE237">
        <v>0</v>
      </c>
      <c r="AF237">
        <v>0</v>
      </c>
      <c r="AG237">
        <v>0</v>
      </c>
      <c r="AH237" t="s">
        <v>154</v>
      </c>
      <c r="AI237" s="1">
        <v>44652.428726851853</v>
      </c>
      <c r="AJ237">
        <v>58</v>
      </c>
      <c r="AK237">
        <v>0</v>
      </c>
      <c r="AL237">
        <v>0</v>
      </c>
      <c r="AM237">
        <v>0</v>
      </c>
      <c r="AN237">
        <v>0</v>
      </c>
      <c r="AO237">
        <v>2</v>
      </c>
      <c r="AP237">
        <v>-9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697</v>
      </c>
      <c r="B238" t="s">
        <v>79</v>
      </c>
      <c r="C238" t="s">
        <v>166</v>
      </c>
      <c r="D238" t="s">
        <v>81</v>
      </c>
      <c r="E238" s="2" t="str">
        <f>HYPERLINK("capsilon://?command=openfolder&amp;siteaddress=FAM.docvelocity-na8.net&amp;folderid=FXDC885FC3-AB77-531E-3AFA-ADCB7A1A730A","FX220312148")</f>
        <v>FX220312148</v>
      </c>
      <c r="F238" t="s">
        <v>19</v>
      </c>
      <c r="G238" t="s">
        <v>19</v>
      </c>
      <c r="H238" t="s">
        <v>82</v>
      </c>
      <c r="I238" t="s">
        <v>698</v>
      </c>
      <c r="J238">
        <v>0</v>
      </c>
      <c r="K238" t="s">
        <v>84</v>
      </c>
      <c r="L238" t="s">
        <v>85</v>
      </c>
      <c r="M238" t="s">
        <v>86</v>
      </c>
      <c r="N238">
        <v>2</v>
      </c>
      <c r="O238" s="1">
        <v>44656.497523148151</v>
      </c>
      <c r="P238" s="1">
        <v>44656.502916666665</v>
      </c>
      <c r="Q238">
        <v>83</v>
      </c>
      <c r="R238">
        <v>383</v>
      </c>
      <c r="S238" t="b">
        <v>0</v>
      </c>
      <c r="T238" t="s">
        <v>87</v>
      </c>
      <c r="U238" t="b">
        <v>0</v>
      </c>
      <c r="V238" t="s">
        <v>88</v>
      </c>
      <c r="W238" s="1">
        <v>44656.500567129631</v>
      </c>
      <c r="X238">
        <v>256</v>
      </c>
      <c r="Y238">
        <v>9</v>
      </c>
      <c r="Z238">
        <v>0</v>
      </c>
      <c r="AA238">
        <v>9</v>
      </c>
      <c r="AB238">
        <v>0</v>
      </c>
      <c r="AC238">
        <v>0</v>
      </c>
      <c r="AD238">
        <v>-9</v>
      </c>
      <c r="AE238">
        <v>0</v>
      </c>
      <c r="AF238">
        <v>0</v>
      </c>
      <c r="AG238">
        <v>0</v>
      </c>
      <c r="AH238" t="s">
        <v>122</v>
      </c>
      <c r="AI238" s="1">
        <v>44656.502916666665</v>
      </c>
      <c r="AJ238">
        <v>127</v>
      </c>
      <c r="AK238">
        <v>1</v>
      </c>
      <c r="AL238">
        <v>0</v>
      </c>
      <c r="AM238">
        <v>1</v>
      </c>
      <c r="AN238">
        <v>0</v>
      </c>
      <c r="AO238">
        <v>0</v>
      </c>
      <c r="AP238">
        <v>-10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699</v>
      </c>
      <c r="B239" t="s">
        <v>79</v>
      </c>
      <c r="C239" t="s">
        <v>700</v>
      </c>
      <c r="D239" t="s">
        <v>81</v>
      </c>
      <c r="E239" s="2" t="str">
        <f>HYPERLINK("capsilon://?command=openfolder&amp;siteaddress=FAM.docvelocity-na8.net&amp;folderid=FX7011A00C-F258-F8D0-A7E2-D9B7FFF26611","FX22039865")</f>
        <v>FX22039865</v>
      </c>
      <c r="F239" t="s">
        <v>19</v>
      </c>
      <c r="G239" t="s">
        <v>19</v>
      </c>
      <c r="H239" t="s">
        <v>82</v>
      </c>
      <c r="I239" t="s">
        <v>701</v>
      </c>
      <c r="J239">
        <v>50</v>
      </c>
      <c r="K239" t="s">
        <v>84</v>
      </c>
      <c r="L239" t="s">
        <v>85</v>
      </c>
      <c r="M239" t="s">
        <v>86</v>
      </c>
      <c r="N239">
        <v>2</v>
      </c>
      <c r="O239" s="1">
        <v>44656.502604166664</v>
      </c>
      <c r="P239" s="1">
        <v>44656.513680555552</v>
      </c>
      <c r="Q239">
        <v>60</v>
      </c>
      <c r="R239">
        <v>897</v>
      </c>
      <c r="S239" t="b">
        <v>0</v>
      </c>
      <c r="T239" t="s">
        <v>87</v>
      </c>
      <c r="U239" t="b">
        <v>0</v>
      </c>
      <c r="V239" t="s">
        <v>385</v>
      </c>
      <c r="W239" s="1">
        <v>44656.510914351849</v>
      </c>
      <c r="X239">
        <v>715</v>
      </c>
      <c r="Y239">
        <v>42</v>
      </c>
      <c r="Z239">
        <v>0</v>
      </c>
      <c r="AA239">
        <v>42</v>
      </c>
      <c r="AB239">
        <v>0</v>
      </c>
      <c r="AC239">
        <v>9</v>
      </c>
      <c r="AD239">
        <v>8</v>
      </c>
      <c r="AE239">
        <v>0</v>
      </c>
      <c r="AF239">
        <v>0</v>
      </c>
      <c r="AG239">
        <v>0</v>
      </c>
      <c r="AH239" t="s">
        <v>546</v>
      </c>
      <c r="AI239" s="1">
        <v>44656.513680555552</v>
      </c>
      <c r="AJ239">
        <v>182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7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702</v>
      </c>
      <c r="B240" t="s">
        <v>79</v>
      </c>
      <c r="C240" t="s">
        <v>703</v>
      </c>
      <c r="D240" t="s">
        <v>81</v>
      </c>
      <c r="E240" s="2" t="str">
        <f>HYPERLINK("capsilon://?command=openfolder&amp;siteaddress=FAM.docvelocity-na8.net&amp;folderid=FX929109C8-BA23-9913-B90E-9E2A5256CD62","FX22035606")</f>
        <v>FX22035606</v>
      </c>
      <c r="F240" t="s">
        <v>19</v>
      </c>
      <c r="G240" t="s">
        <v>19</v>
      </c>
      <c r="H240" t="s">
        <v>82</v>
      </c>
      <c r="I240" t="s">
        <v>704</v>
      </c>
      <c r="J240">
        <v>41</v>
      </c>
      <c r="K240" t="s">
        <v>84</v>
      </c>
      <c r="L240" t="s">
        <v>85</v>
      </c>
      <c r="M240" t="s">
        <v>86</v>
      </c>
      <c r="N240">
        <v>2</v>
      </c>
      <c r="O240" s="1">
        <v>44652.436932870369</v>
      </c>
      <c r="P240" s="1">
        <v>44652.444409722222</v>
      </c>
      <c r="Q240">
        <v>172</v>
      </c>
      <c r="R240">
        <v>474</v>
      </c>
      <c r="S240" t="b">
        <v>0</v>
      </c>
      <c r="T240" t="s">
        <v>87</v>
      </c>
      <c r="U240" t="b">
        <v>0</v>
      </c>
      <c r="V240" t="s">
        <v>152</v>
      </c>
      <c r="W240" s="1">
        <v>44652.441747685189</v>
      </c>
      <c r="X240">
        <v>249</v>
      </c>
      <c r="Y240">
        <v>36</v>
      </c>
      <c r="Z240">
        <v>0</v>
      </c>
      <c r="AA240">
        <v>36</v>
      </c>
      <c r="AB240">
        <v>0</v>
      </c>
      <c r="AC240">
        <v>1</v>
      </c>
      <c r="AD240">
        <v>5</v>
      </c>
      <c r="AE240">
        <v>0</v>
      </c>
      <c r="AF240">
        <v>0</v>
      </c>
      <c r="AG240">
        <v>0</v>
      </c>
      <c r="AH240" t="s">
        <v>163</v>
      </c>
      <c r="AI240" s="1">
        <v>44652.444409722222</v>
      </c>
      <c r="AJ240">
        <v>225</v>
      </c>
      <c r="AK240">
        <v>1</v>
      </c>
      <c r="AL240">
        <v>0</v>
      </c>
      <c r="AM240">
        <v>1</v>
      </c>
      <c r="AN240">
        <v>0</v>
      </c>
      <c r="AO240">
        <v>0</v>
      </c>
      <c r="AP240">
        <v>4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705</v>
      </c>
      <c r="B241" t="s">
        <v>79</v>
      </c>
      <c r="C241" t="s">
        <v>706</v>
      </c>
      <c r="D241" t="s">
        <v>81</v>
      </c>
      <c r="E241" s="2" t="str">
        <f>HYPERLINK("capsilon://?command=openfolder&amp;siteaddress=FAM.docvelocity-na8.net&amp;folderid=FX8E9183EE-D76A-A715-3737-14627B1B3050","FX2203452")</f>
        <v>FX2203452</v>
      </c>
      <c r="F241" t="s">
        <v>19</v>
      </c>
      <c r="G241" t="s">
        <v>19</v>
      </c>
      <c r="H241" t="s">
        <v>82</v>
      </c>
      <c r="I241" t="s">
        <v>707</v>
      </c>
      <c r="J241">
        <v>0</v>
      </c>
      <c r="K241" t="s">
        <v>84</v>
      </c>
      <c r="L241" t="s">
        <v>85</v>
      </c>
      <c r="M241" t="s">
        <v>86</v>
      </c>
      <c r="N241">
        <v>2</v>
      </c>
      <c r="O241" s="1">
        <v>44656.50880787037</v>
      </c>
      <c r="P241" s="1">
        <v>44656.556203703702</v>
      </c>
      <c r="Q241">
        <v>1961</v>
      </c>
      <c r="R241">
        <v>2134</v>
      </c>
      <c r="S241" t="b">
        <v>0</v>
      </c>
      <c r="T241" t="s">
        <v>87</v>
      </c>
      <c r="U241" t="b">
        <v>0</v>
      </c>
      <c r="V241" t="s">
        <v>139</v>
      </c>
      <c r="W241" s="1">
        <v>44656.521365740744</v>
      </c>
      <c r="X241">
        <v>1059</v>
      </c>
      <c r="Y241">
        <v>52</v>
      </c>
      <c r="Z241">
        <v>0</v>
      </c>
      <c r="AA241">
        <v>52</v>
      </c>
      <c r="AB241">
        <v>0</v>
      </c>
      <c r="AC241">
        <v>30</v>
      </c>
      <c r="AD241">
        <v>-52</v>
      </c>
      <c r="AE241">
        <v>0</v>
      </c>
      <c r="AF241">
        <v>0</v>
      </c>
      <c r="AG241">
        <v>0</v>
      </c>
      <c r="AH241" t="s">
        <v>184</v>
      </c>
      <c r="AI241" s="1">
        <v>44656.556203703702</v>
      </c>
      <c r="AJ241">
        <v>820</v>
      </c>
      <c r="AK241">
        <v>6</v>
      </c>
      <c r="AL241">
        <v>0</v>
      </c>
      <c r="AM241">
        <v>6</v>
      </c>
      <c r="AN241">
        <v>0</v>
      </c>
      <c r="AO241">
        <v>5</v>
      </c>
      <c r="AP241">
        <v>-58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708</v>
      </c>
      <c r="B242" t="s">
        <v>79</v>
      </c>
      <c r="C242" t="s">
        <v>709</v>
      </c>
      <c r="D242" t="s">
        <v>81</v>
      </c>
      <c r="E242" s="2" t="str">
        <f>HYPERLINK("capsilon://?command=openfolder&amp;siteaddress=FAM.docvelocity-na8.net&amp;folderid=FX64EFB1F4-DEA0-CAE1-0A2F-B17769F26BFA","FX22037994")</f>
        <v>FX22037994</v>
      </c>
      <c r="F242" t="s">
        <v>19</v>
      </c>
      <c r="G242" t="s">
        <v>19</v>
      </c>
      <c r="H242" t="s">
        <v>82</v>
      </c>
      <c r="I242" t="s">
        <v>710</v>
      </c>
      <c r="J242">
        <v>0</v>
      </c>
      <c r="K242" t="s">
        <v>84</v>
      </c>
      <c r="L242" t="s">
        <v>85</v>
      </c>
      <c r="M242" t="s">
        <v>86</v>
      </c>
      <c r="N242">
        <v>2</v>
      </c>
      <c r="O242" s="1">
        <v>44656.511331018519</v>
      </c>
      <c r="P242" s="1">
        <v>44656.553298611114</v>
      </c>
      <c r="Q242">
        <v>2271</v>
      </c>
      <c r="R242">
        <v>1355</v>
      </c>
      <c r="S242" t="b">
        <v>0</v>
      </c>
      <c r="T242" t="s">
        <v>87</v>
      </c>
      <c r="U242" t="b">
        <v>0</v>
      </c>
      <c r="V242" t="s">
        <v>88</v>
      </c>
      <c r="W242" s="1">
        <v>44656.524594907409</v>
      </c>
      <c r="X242">
        <v>1139</v>
      </c>
      <c r="Y242">
        <v>52</v>
      </c>
      <c r="Z242">
        <v>0</v>
      </c>
      <c r="AA242">
        <v>52</v>
      </c>
      <c r="AB242">
        <v>0</v>
      </c>
      <c r="AC242">
        <v>39</v>
      </c>
      <c r="AD242">
        <v>-52</v>
      </c>
      <c r="AE242">
        <v>0</v>
      </c>
      <c r="AF242">
        <v>0</v>
      </c>
      <c r="AG242">
        <v>0</v>
      </c>
      <c r="AH242" t="s">
        <v>120</v>
      </c>
      <c r="AI242" s="1">
        <v>44656.553298611114</v>
      </c>
      <c r="AJ242">
        <v>216</v>
      </c>
      <c r="AK242">
        <v>3</v>
      </c>
      <c r="AL242">
        <v>0</v>
      </c>
      <c r="AM242">
        <v>3</v>
      </c>
      <c r="AN242">
        <v>0</v>
      </c>
      <c r="AO242">
        <v>3</v>
      </c>
      <c r="AP242">
        <v>-55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711</v>
      </c>
      <c r="B243" t="s">
        <v>79</v>
      </c>
      <c r="C243" t="s">
        <v>712</v>
      </c>
      <c r="D243" t="s">
        <v>81</v>
      </c>
      <c r="E243" s="2" t="str">
        <f>HYPERLINK("capsilon://?command=openfolder&amp;siteaddress=FAM.docvelocity-na8.net&amp;folderid=FX8D713752-EDB7-BEA0-5118-ACB0ED5BCD2A","FX22034724")</f>
        <v>FX22034724</v>
      </c>
      <c r="F243" t="s">
        <v>19</v>
      </c>
      <c r="G243" t="s">
        <v>19</v>
      </c>
      <c r="H243" t="s">
        <v>82</v>
      </c>
      <c r="I243" t="s">
        <v>713</v>
      </c>
      <c r="J243">
        <v>160</v>
      </c>
      <c r="K243" t="s">
        <v>84</v>
      </c>
      <c r="L243" t="s">
        <v>85</v>
      </c>
      <c r="M243" t="s">
        <v>86</v>
      </c>
      <c r="N243">
        <v>1</v>
      </c>
      <c r="O243" s="1">
        <v>44656.512349537035</v>
      </c>
      <c r="P243" s="1">
        <v>44656.561412037037</v>
      </c>
      <c r="Q243">
        <v>3916</v>
      </c>
      <c r="R243">
        <v>323</v>
      </c>
      <c r="S243" t="b">
        <v>0</v>
      </c>
      <c r="T243" t="s">
        <v>87</v>
      </c>
      <c r="U243" t="b">
        <v>0</v>
      </c>
      <c r="V243" t="s">
        <v>105</v>
      </c>
      <c r="W243" s="1">
        <v>44656.561412037037</v>
      </c>
      <c r="X243">
        <v>117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160</v>
      </c>
      <c r="AE243">
        <v>155</v>
      </c>
      <c r="AF243">
        <v>0</v>
      </c>
      <c r="AG243">
        <v>8</v>
      </c>
      <c r="AH243" t="s">
        <v>87</v>
      </c>
      <c r="AI243" t="s">
        <v>87</v>
      </c>
      <c r="AJ243" t="s">
        <v>87</v>
      </c>
      <c r="AK243" t="s">
        <v>87</v>
      </c>
      <c r="AL243" t="s">
        <v>87</v>
      </c>
      <c r="AM243" t="s">
        <v>87</v>
      </c>
      <c r="AN243" t="s">
        <v>87</v>
      </c>
      <c r="AO243" t="s">
        <v>87</v>
      </c>
      <c r="AP243" t="s">
        <v>87</v>
      </c>
      <c r="AQ243" t="s">
        <v>87</v>
      </c>
      <c r="AR243" t="s">
        <v>87</v>
      </c>
      <c r="AS243" t="s">
        <v>87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714</v>
      </c>
      <c r="B244" t="s">
        <v>79</v>
      </c>
      <c r="C244" t="s">
        <v>712</v>
      </c>
      <c r="D244" t="s">
        <v>81</v>
      </c>
      <c r="E244" s="2" t="str">
        <f>HYPERLINK("capsilon://?command=openfolder&amp;siteaddress=FAM.docvelocity-na8.net&amp;folderid=FX8D713752-EDB7-BEA0-5118-ACB0ED5BCD2A","FX22034724")</f>
        <v>FX22034724</v>
      </c>
      <c r="F244" t="s">
        <v>19</v>
      </c>
      <c r="G244" t="s">
        <v>19</v>
      </c>
      <c r="H244" t="s">
        <v>82</v>
      </c>
      <c r="I244" t="s">
        <v>715</v>
      </c>
      <c r="J244">
        <v>28</v>
      </c>
      <c r="K244" t="s">
        <v>84</v>
      </c>
      <c r="L244" t="s">
        <v>85</v>
      </c>
      <c r="M244" t="s">
        <v>86</v>
      </c>
      <c r="N244">
        <v>2</v>
      </c>
      <c r="O244" s="1">
        <v>44656.512407407405</v>
      </c>
      <c r="P244" s="1">
        <v>44656.554629629631</v>
      </c>
      <c r="Q244">
        <v>3248</v>
      </c>
      <c r="R244">
        <v>400</v>
      </c>
      <c r="S244" t="b">
        <v>0</v>
      </c>
      <c r="T244" t="s">
        <v>87</v>
      </c>
      <c r="U244" t="b">
        <v>0</v>
      </c>
      <c r="V244" t="s">
        <v>253</v>
      </c>
      <c r="W244" s="1">
        <v>44656.51599537037</v>
      </c>
      <c r="X244">
        <v>286</v>
      </c>
      <c r="Y244">
        <v>21</v>
      </c>
      <c r="Z244">
        <v>0</v>
      </c>
      <c r="AA244">
        <v>21</v>
      </c>
      <c r="AB244">
        <v>0</v>
      </c>
      <c r="AC244">
        <v>0</v>
      </c>
      <c r="AD244">
        <v>7</v>
      </c>
      <c r="AE244">
        <v>0</v>
      </c>
      <c r="AF244">
        <v>0</v>
      </c>
      <c r="AG244">
        <v>0</v>
      </c>
      <c r="AH244" t="s">
        <v>120</v>
      </c>
      <c r="AI244" s="1">
        <v>44656.554629629631</v>
      </c>
      <c r="AJ244">
        <v>114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7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716</v>
      </c>
      <c r="B245" t="s">
        <v>79</v>
      </c>
      <c r="C245" t="s">
        <v>712</v>
      </c>
      <c r="D245" t="s">
        <v>81</v>
      </c>
      <c r="E245" s="2" t="str">
        <f>HYPERLINK("capsilon://?command=openfolder&amp;siteaddress=FAM.docvelocity-na8.net&amp;folderid=FX8D713752-EDB7-BEA0-5118-ACB0ED5BCD2A","FX22034724")</f>
        <v>FX22034724</v>
      </c>
      <c r="F245" t="s">
        <v>19</v>
      </c>
      <c r="G245" t="s">
        <v>19</v>
      </c>
      <c r="H245" t="s">
        <v>82</v>
      </c>
      <c r="I245" t="s">
        <v>717</v>
      </c>
      <c r="J245">
        <v>28</v>
      </c>
      <c r="K245" t="s">
        <v>84</v>
      </c>
      <c r="L245" t="s">
        <v>85</v>
      </c>
      <c r="M245" t="s">
        <v>86</v>
      </c>
      <c r="N245">
        <v>2</v>
      </c>
      <c r="O245" s="1">
        <v>44656.51289351852</v>
      </c>
      <c r="P245" s="1">
        <v>44656.555810185186</v>
      </c>
      <c r="Q245">
        <v>3402</v>
      </c>
      <c r="R245">
        <v>306</v>
      </c>
      <c r="S245" t="b">
        <v>0</v>
      </c>
      <c r="T245" t="s">
        <v>87</v>
      </c>
      <c r="U245" t="b">
        <v>0</v>
      </c>
      <c r="V245" t="s">
        <v>92</v>
      </c>
      <c r="W245" s="1">
        <v>44656.515324074076</v>
      </c>
      <c r="X245">
        <v>205</v>
      </c>
      <c r="Y245">
        <v>21</v>
      </c>
      <c r="Z245">
        <v>0</v>
      </c>
      <c r="AA245">
        <v>21</v>
      </c>
      <c r="AB245">
        <v>0</v>
      </c>
      <c r="AC245">
        <v>0</v>
      </c>
      <c r="AD245">
        <v>7</v>
      </c>
      <c r="AE245">
        <v>0</v>
      </c>
      <c r="AF245">
        <v>0</v>
      </c>
      <c r="AG245">
        <v>0</v>
      </c>
      <c r="AH245" t="s">
        <v>120</v>
      </c>
      <c r="AI245" s="1">
        <v>44656.555810185186</v>
      </c>
      <c r="AJ245">
        <v>101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718</v>
      </c>
      <c r="B246" t="s">
        <v>79</v>
      </c>
      <c r="C246" t="s">
        <v>712</v>
      </c>
      <c r="D246" t="s">
        <v>81</v>
      </c>
      <c r="E246" s="2" t="str">
        <f>HYPERLINK("capsilon://?command=openfolder&amp;siteaddress=FAM.docvelocity-na8.net&amp;folderid=FX8D713752-EDB7-BEA0-5118-ACB0ED5BCD2A","FX22034724")</f>
        <v>FX22034724</v>
      </c>
      <c r="F246" t="s">
        <v>19</v>
      </c>
      <c r="G246" t="s">
        <v>19</v>
      </c>
      <c r="H246" t="s">
        <v>82</v>
      </c>
      <c r="I246" t="s">
        <v>719</v>
      </c>
      <c r="J246">
        <v>160</v>
      </c>
      <c r="K246" t="s">
        <v>84</v>
      </c>
      <c r="L246" t="s">
        <v>85</v>
      </c>
      <c r="M246" t="s">
        <v>86</v>
      </c>
      <c r="N246">
        <v>1</v>
      </c>
      <c r="O246" s="1">
        <v>44656.51290509259</v>
      </c>
      <c r="P246" s="1">
        <v>44656.5625</v>
      </c>
      <c r="Q246">
        <v>4060</v>
      </c>
      <c r="R246">
        <v>225</v>
      </c>
      <c r="S246" t="b">
        <v>0</v>
      </c>
      <c r="T246" t="s">
        <v>87</v>
      </c>
      <c r="U246" t="b">
        <v>0</v>
      </c>
      <c r="V246" t="s">
        <v>105</v>
      </c>
      <c r="W246" s="1">
        <v>44656.5625</v>
      </c>
      <c r="X246">
        <v>93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160</v>
      </c>
      <c r="AE246">
        <v>155</v>
      </c>
      <c r="AF246">
        <v>0</v>
      </c>
      <c r="AG246">
        <v>8</v>
      </c>
      <c r="AH246" t="s">
        <v>87</v>
      </c>
      <c r="AI246" t="s">
        <v>87</v>
      </c>
      <c r="AJ246" t="s">
        <v>87</v>
      </c>
      <c r="AK246" t="s">
        <v>87</v>
      </c>
      <c r="AL246" t="s">
        <v>87</v>
      </c>
      <c r="AM246" t="s">
        <v>87</v>
      </c>
      <c r="AN246" t="s">
        <v>87</v>
      </c>
      <c r="AO246" t="s">
        <v>87</v>
      </c>
      <c r="AP246" t="s">
        <v>87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720</v>
      </c>
      <c r="B247" t="s">
        <v>79</v>
      </c>
      <c r="C247" t="s">
        <v>539</v>
      </c>
      <c r="D247" t="s">
        <v>81</v>
      </c>
      <c r="E247" s="2" t="str">
        <f>HYPERLINK("capsilon://?command=openfolder&amp;siteaddress=FAM.docvelocity-na8.net&amp;folderid=FXFE27972F-36DE-F540-8D0B-549767DDE545","FX220311438")</f>
        <v>FX220311438</v>
      </c>
      <c r="F247" t="s">
        <v>19</v>
      </c>
      <c r="G247" t="s">
        <v>19</v>
      </c>
      <c r="H247" t="s">
        <v>82</v>
      </c>
      <c r="I247" t="s">
        <v>721</v>
      </c>
      <c r="J247">
        <v>28</v>
      </c>
      <c r="K247" t="s">
        <v>84</v>
      </c>
      <c r="L247" t="s">
        <v>85</v>
      </c>
      <c r="M247" t="s">
        <v>86</v>
      </c>
      <c r="N247">
        <v>2</v>
      </c>
      <c r="O247" s="1">
        <v>44656.518692129626</v>
      </c>
      <c r="P247" s="1">
        <v>44656.562314814815</v>
      </c>
      <c r="Q247">
        <v>2683</v>
      </c>
      <c r="R247">
        <v>1086</v>
      </c>
      <c r="S247" t="b">
        <v>0</v>
      </c>
      <c r="T247" t="s">
        <v>87</v>
      </c>
      <c r="U247" t="b">
        <v>0</v>
      </c>
      <c r="V247" t="s">
        <v>92</v>
      </c>
      <c r="W247" s="1">
        <v>44656.525000000001</v>
      </c>
      <c r="X247">
        <v>524</v>
      </c>
      <c r="Y247">
        <v>21</v>
      </c>
      <c r="Z247">
        <v>0</v>
      </c>
      <c r="AA247">
        <v>21</v>
      </c>
      <c r="AB247">
        <v>0</v>
      </c>
      <c r="AC247">
        <v>0</v>
      </c>
      <c r="AD247">
        <v>7</v>
      </c>
      <c r="AE247">
        <v>0</v>
      </c>
      <c r="AF247">
        <v>0</v>
      </c>
      <c r="AG247">
        <v>0</v>
      </c>
      <c r="AH247" t="s">
        <v>120</v>
      </c>
      <c r="AI247" s="1">
        <v>44656.562314814815</v>
      </c>
      <c r="AJ247">
        <v>562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6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722</v>
      </c>
      <c r="B248" t="s">
        <v>79</v>
      </c>
      <c r="C248" t="s">
        <v>456</v>
      </c>
      <c r="D248" t="s">
        <v>81</v>
      </c>
      <c r="E248" s="2" t="str">
        <f>HYPERLINK("capsilon://?command=openfolder&amp;siteaddress=FAM.docvelocity-na8.net&amp;folderid=FX29E8BA32-988E-8584-8832-E08B82868243","FX220312428")</f>
        <v>FX220312428</v>
      </c>
      <c r="F248" t="s">
        <v>19</v>
      </c>
      <c r="G248" t="s">
        <v>19</v>
      </c>
      <c r="H248" t="s">
        <v>82</v>
      </c>
      <c r="I248" t="s">
        <v>680</v>
      </c>
      <c r="J248">
        <v>0</v>
      </c>
      <c r="K248" t="s">
        <v>84</v>
      </c>
      <c r="L248" t="s">
        <v>85</v>
      </c>
      <c r="M248" t="s">
        <v>86</v>
      </c>
      <c r="N248">
        <v>2</v>
      </c>
      <c r="O248" s="1">
        <v>44656.521539351852</v>
      </c>
      <c r="P248" s="1">
        <v>44656.632094907407</v>
      </c>
      <c r="Q248">
        <v>3425</v>
      </c>
      <c r="R248">
        <v>6127</v>
      </c>
      <c r="S248" t="b">
        <v>0</v>
      </c>
      <c r="T248" t="s">
        <v>87</v>
      </c>
      <c r="U248" t="b">
        <v>1</v>
      </c>
      <c r="V248" t="s">
        <v>139</v>
      </c>
      <c r="W248" s="1">
        <v>44656.581956018519</v>
      </c>
      <c r="X248">
        <v>5182</v>
      </c>
      <c r="Y248">
        <v>252</v>
      </c>
      <c r="Z248">
        <v>0</v>
      </c>
      <c r="AA248">
        <v>252</v>
      </c>
      <c r="AB248">
        <v>37</v>
      </c>
      <c r="AC248">
        <v>189</v>
      </c>
      <c r="AD248">
        <v>-252</v>
      </c>
      <c r="AE248">
        <v>0</v>
      </c>
      <c r="AF248">
        <v>0</v>
      </c>
      <c r="AG248">
        <v>0</v>
      </c>
      <c r="AH248" t="s">
        <v>214</v>
      </c>
      <c r="AI248" s="1">
        <v>44656.632094907407</v>
      </c>
      <c r="AJ248">
        <v>888</v>
      </c>
      <c r="AK248">
        <v>2</v>
      </c>
      <c r="AL248">
        <v>0</v>
      </c>
      <c r="AM248">
        <v>2</v>
      </c>
      <c r="AN248">
        <v>37</v>
      </c>
      <c r="AO248">
        <v>2</v>
      </c>
      <c r="AP248">
        <v>-254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723</v>
      </c>
      <c r="B249" t="s">
        <v>79</v>
      </c>
      <c r="C249" t="s">
        <v>539</v>
      </c>
      <c r="D249" t="s">
        <v>81</v>
      </c>
      <c r="E249" s="2" t="str">
        <f>HYPERLINK("capsilon://?command=openfolder&amp;siteaddress=FAM.docvelocity-na8.net&amp;folderid=FXFE27972F-36DE-F540-8D0B-549767DDE545","FX220311438")</f>
        <v>FX220311438</v>
      </c>
      <c r="F249" t="s">
        <v>19</v>
      </c>
      <c r="G249" t="s">
        <v>19</v>
      </c>
      <c r="H249" t="s">
        <v>82</v>
      </c>
      <c r="I249" t="s">
        <v>724</v>
      </c>
      <c r="J249">
        <v>28</v>
      </c>
      <c r="K249" t="s">
        <v>84</v>
      </c>
      <c r="L249" t="s">
        <v>85</v>
      </c>
      <c r="M249" t="s">
        <v>86</v>
      </c>
      <c r="N249">
        <v>2</v>
      </c>
      <c r="O249" s="1">
        <v>44656.522499999999</v>
      </c>
      <c r="P249" s="1">
        <v>44656.560949074075</v>
      </c>
      <c r="Q249">
        <v>2630</v>
      </c>
      <c r="R249">
        <v>692</v>
      </c>
      <c r="S249" t="b">
        <v>0</v>
      </c>
      <c r="T249" t="s">
        <v>87</v>
      </c>
      <c r="U249" t="b">
        <v>0</v>
      </c>
      <c r="V249" t="s">
        <v>126</v>
      </c>
      <c r="W249" s="1">
        <v>44656.525902777779</v>
      </c>
      <c r="X249">
        <v>283</v>
      </c>
      <c r="Y249">
        <v>21</v>
      </c>
      <c r="Z249">
        <v>0</v>
      </c>
      <c r="AA249">
        <v>21</v>
      </c>
      <c r="AB249">
        <v>0</v>
      </c>
      <c r="AC249">
        <v>0</v>
      </c>
      <c r="AD249">
        <v>7</v>
      </c>
      <c r="AE249">
        <v>0</v>
      </c>
      <c r="AF249">
        <v>0</v>
      </c>
      <c r="AG249">
        <v>0</v>
      </c>
      <c r="AH249" t="s">
        <v>184</v>
      </c>
      <c r="AI249" s="1">
        <v>44656.560949074075</v>
      </c>
      <c r="AJ249">
        <v>409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6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725</v>
      </c>
      <c r="B250" t="s">
        <v>79</v>
      </c>
      <c r="C250" t="s">
        <v>94</v>
      </c>
      <c r="D250" t="s">
        <v>81</v>
      </c>
      <c r="E250" s="2" t="str">
        <f>HYPERLINK("capsilon://?command=openfolder&amp;siteaddress=FAM.docvelocity-na8.net&amp;folderid=FX417AB949-E6B0-3B4A-FA23-A753861DD28F","FX22035353")</f>
        <v>FX22035353</v>
      </c>
      <c r="F250" t="s">
        <v>19</v>
      </c>
      <c r="G250" t="s">
        <v>19</v>
      </c>
      <c r="H250" t="s">
        <v>82</v>
      </c>
      <c r="I250" t="s">
        <v>95</v>
      </c>
      <c r="J250">
        <v>81</v>
      </c>
      <c r="K250" t="s">
        <v>84</v>
      </c>
      <c r="L250" t="s">
        <v>85</v>
      </c>
      <c r="M250" t="s">
        <v>86</v>
      </c>
      <c r="N250">
        <v>1</v>
      </c>
      <c r="O250" s="1">
        <v>44656.527650462966</v>
      </c>
      <c r="P250" s="1">
        <v>44656.581770833334</v>
      </c>
      <c r="Q250">
        <v>2881</v>
      </c>
      <c r="R250">
        <v>1795</v>
      </c>
      <c r="S250" t="b">
        <v>0</v>
      </c>
      <c r="T250" t="s">
        <v>87</v>
      </c>
      <c r="U250" t="b">
        <v>0</v>
      </c>
      <c r="V250" t="s">
        <v>105</v>
      </c>
      <c r="W250" s="1">
        <v>44656.581770833334</v>
      </c>
      <c r="X250">
        <v>453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81</v>
      </c>
      <c r="AE250">
        <v>76</v>
      </c>
      <c r="AF250">
        <v>0</v>
      </c>
      <c r="AG250">
        <v>1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726</v>
      </c>
      <c r="B251" t="s">
        <v>79</v>
      </c>
      <c r="C251" t="s">
        <v>727</v>
      </c>
      <c r="D251" t="s">
        <v>81</v>
      </c>
      <c r="E251" s="2" t="str">
        <f>HYPERLINK("capsilon://?command=openfolder&amp;siteaddress=FAM.docvelocity-na8.net&amp;folderid=FX4805CC4F-7E01-98F0-F4FA-3797FA020B45","FX22039556")</f>
        <v>FX22039556</v>
      </c>
      <c r="F251" t="s">
        <v>19</v>
      </c>
      <c r="G251" t="s">
        <v>19</v>
      </c>
      <c r="H251" t="s">
        <v>82</v>
      </c>
      <c r="I251" t="s">
        <v>728</v>
      </c>
      <c r="J251">
        <v>47</v>
      </c>
      <c r="K251" t="s">
        <v>84</v>
      </c>
      <c r="L251" t="s">
        <v>85</v>
      </c>
      <c r="M251" t="s">
        <v>86</v>
      </c>
      <c r="N251">
        <v>2</v>
      </c>
      <c r="O251" s="1">
        <v>44652.445011574076</v>
      </c>
      <c r="P251" s="1">
        <v>44652.653703703705</v>
      </c>
      <c r="Q251">
        <v>15289</v>
      </c>
      <c r="R251">
        <v>2742</v>
      </c>
      <c r="S251" t="b">
        <v>0</v>
      </c>
      <c r="T251" t="s">
        <v>87</v>
      </c>
      <c r="U251" t="b">
        <v>0</v>
      </c>
      <c r="V251" t="s">
        <v>100</v>
      </c>
      <c r="W251" s="1">
        <v>44652.46570601852</v>
      </c>
      <c r="X251">
        <v>1213</v>
      </c>
      <c r="Y251">
        <v>11</v>
      </c>
      <c r="Z251">
        <v>0</v>
      </c>
      <c r="AA251">
        <v>11</v>
      </c>
      <c r="AB251">
        <v>42</v>
      </c>
      <c r="AC251">
        <v>5</v>
      </c>
      <c r="AD251">
        <v>36</v>
      </c>
      <c r="AE251">
        <v>0</v>
      </c>
      <c r="AF251">
        <v>0</v>
      </c>
      <c r="AG251">
        <v>0</v>
      </c>
      <c r="AH251" t="s">
        <v>330</v>
      </c>
      <c r="AI251" s="1">
        <v>44652.653703703705</v>
      </c>
      <c r="AJ251">
        <v>301</v>
      </c>
      <c r="AK251">
        <v>0</v>
      </c>
      <c r="AL251">
        <v>0</v>
      </c>
      <c r="AM251">
        <v>0</v>
      </c>
      <c r="AN251">
        <v>42</v>
      </c>
      <c r="AO251">
        <v>0</v>
      </c>
      <c r="AP251">
        <v>36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729</v>
      </c>
      <c r="B252" t="s">
        <v>79</v>
      </c>
      <c r="C252" t="s">
        <v>730</v>
      </c>
      <c r="D252" t="s">
        <v>81</v>
      </c>
      <c r="E252" s="2" t="str">
        <f t="shared" ref="E252:E257" si="2">HYPERLINK("capsilon://?command=openfolder&amp;siteaddress=FAM.docvelocity-na8.net&amp;folderid=FX91B80F80-5A82-B142-DA54-C24CD6145673","FX22035626")</f>
        <v>FX22035626</v>
      </c>
      <c r="F252" t="s">
        <v>19</v>
      </c>
      <c r="G252" t="s">
        <v>19</v>
      </c>
      <c r="H252" t="s">
        <v>82</v>
      </c>
      <c r="I252" t="s">
        <v>731</v>
      </c>
      <c r="J252">
        <v>104</v>
      </c>
      <c r="K252" t="s">
        <v>84</v>
      </c>
      <c r="L252" t="s">
        <v>85</v>
      </c>
      <c r="M252" t="s">
        <v>86</v>
      </c>
      <c r="N252">
        <v>2</v>
      </c>
      <c r="O252" s="1">
        <v>44656.537974537037</v>
      </c>
      <c r="P252" s="1">
        <v>44656.568668981483</v>
      </c>
      <c r="Q252">
        <v>1198</v>
      </c>
      <c r="R252">
        <v>1454</v>
      </c>
      <c r="S252" t="b">
        <v>0</v>
      </c>
      <c r="T252" t="s">
        <v>87</v>
      </c>
      <c r="U252" t="b">
        <v>0</v>
      </c>
      <c r="V252" t="s">
        <v>253</v>
      </c>
      <c r="W252" s="1">
        <v>44656.551064814812</v>
      </c>
      <c r="X252">
        <v>779</v>
      </c>
      <c r="Y252">
        <v>99</v>
      </c>
      <c r="Z252">
        <v>0</v>
      </c>
      <c r="AA252">
        <v>99</v>
      </c>
      <c r="AB252">
        <v>0</v>
      </c>
      <c r="AC252">
        <v>5</v>
      </c>
      <c r="AD252">
        <v>5</v>
      </c>
      <c r="AE252">
        <v>0</v>
      </c>
      <c r="AF252">
        <v>0</v>
      </c>
      <c r="AG252">
        <v>0</v>
      </c>
      <c r="AH252" t="s">
        <v>184</v>
      </c>
      <c r="AI252" s="1">
        <v>44656.568668981483</v>
      </c>
      <c r="AJ252">
        <v>666</v>
      </c>
      <c r="AK252">
        <v>2</v>
      </c>
      <c r="AL252">
        <v>0</v>
      </c>
      <c r="AM252">
        <v>2</v>
      </c>
      <c r="AN252">
        <v>0</v>
      </c>
      <c r="AO252">
        <v>2</v>
      </c>
      <c r="AP252">
        <v>3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732</v>
      </c>
      <c r="B253" t="s">
        <v>79</v>
      </c>
      <c r="C253" t="s">
        <v>730</v>
      </c>
      <c r="D253" t="s">
        <v>81</v>
      </c>
      <c r="E253" s="2" t="str">
        <f t="shared" si="2"/>
        <v>FX22035626</v>
      </c>
      <c r="F253" t="s">
        <v>19</v>
      </c>
      <c r="G253" t="s">
        <v>19</v>
      </c>
      <c r="H253" t="s">
        <v>82</v>
      </c>
      <c r="I253" t="s">
        <v>733</v>
      </c>
      <c r="J253">
        <v>99</v>
      </c>
      <c r="K253" t="s">
        <v>84</v>
      </c>
      <c r="L253" t="s">
        <v>85</v>
      </c>
      <c r="M253" t="s">
        <v>86</v>
      </c>
      <c r="N253">
        <v>2</v>
      </c>
      <c r="O253" s="1">
        <v>44656.538402777776</v>
      </c>
      <c r="P253" s="1">
        <v>44656.568148148152</v>
      </c>
      <c r="Q253">
        <v>1938</v>
      </c>
      <c r="R253">
        <v>632</v>
      </c>
      <c r="S253" t="b">
        <v>0</v>
      </c>
      <c r="T253" t="s">
        <v>87</v>
      </c>
      <c r="U253" t="b">
        <v>0</v>
      </c>
      <c r="V253" t="s">
        <v>263</v>
      </c>
      <c r="W253" s="1">
        <v>44656.549953703703</v>
      </c>
      <c r="X253">
        <v>287</v>
      </c>
      <c r="Y253">
        <v>94</v>
      </c>
      <c r="Z253">
        <v>0</v>
      </c>
      <c r="AA253">
        <v>94</v>
      </c>
      <c r="AB253">
        <v>0</v>
      </c>
      <c r="AC253">
        <v>2</v>
      </c>
      <c r="AD253">
        <v>5</v>
      </c>
      <c r="AE253">
        <v>0</v>
      </c>
      <c r="AF253">
        <v>0</v>
      </c>
      <c r="AG253">
        <v>0</v>
      </c>
      <c r="AH253" t="s">
        <v>120</v>
      </c>
      <c r="AI253" s="1">
        <v>44656.568148148152</v>
      </c>
      <c r="AJ253">
        <v>335</v>
      </c>
      <c r="AK253">
        <v>2</v>
      </c>
      <c r="AL253">
        <v>0</v>
      </c>
      <c r="AM253">
        <v>2</v>
      </c>
      <c r="AN253">
        <v>0</v>
      </c>
      <c r="AO253">
        <v>2</v>
      </c>
      <c r="AP253">
        <v>3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734</v>
      </c>
      <c r="B254" t="s">
        <v>79</v>
      </c>
      <c r="C254" t="s">
        <v>730</v>
      </c>
      <c r="D254" t="s">
        <v>81</v>
      </c>
      <c r="E254" s="2" t="str">
        <f t="shared" si="2"/>
        <v>FX22035626</v>
      </c>
      <c r="F254" t="s">
        <v>19</v>
      </c>
      <c r="G254" t="s">
        <v>19</v>
      </c>
      <c r="H254" t="s">
        <v>82</v>
      </c>
      <c r="I254" t="s">
        <v>735</v>
      </c>
      <c r="J254">
        <v>28</v>
      </c>
      <c r="K254" t="s">
        <v>84</v>
      </c>
      <c r="L254" t="s">
        <v>85</v>
      </c>
      <c r="M254" t="s">
        <v>86</v>
      </c>
      <c r="N254">
        <v>2</v>
      </c>
      <c r="O254" s="1">
        <v>44656.538773148146</v>
      </c>
      <c r="P254" s="1">
        <v>44656.569861111115</v>
      </c>
      <c r="Q254">
        <v>2428</v>
      </c>
      <c r="R254">
        <v>258</v>
      </c>
      <c r="S254" t="b">
        <v>0</v>
      </c>
      <c r="T254" t="s">
        <v>87</v>
      </c>
      <c r="U254" t="b">
        <v>0</v>
      </c>
      <c r="V254" t="s">
        <v>263</v>
      </c>
      <c r="W254" s="1">
        <v>44656.551249999997</v>
      </c>
      <c r="X254">
        <v>111</v>
      </c>
      <c r="Y254">
        <v>21</v>
      </c>
      <c r="Z254">
        <v>0</v>
      </c>
      <c r="AA254">
        <v>21</v>
      </c>
      <c r="AB254">
        <v>0</v>
      </c>
      <c r="AC254">
        <v>4</v>
      </c>
      <c r="AD254">
        <v>7</v>
      </c>
      <c r="AE254">
        <v>0</v>
      </c>
      <c r="AF254">
        <v>0</v>
      </c>
      <c r="AG254">
        <v>0</v>
      </c>
      <c r="AH254" t="s">
        <v>120</v>
      </c>
      <c r="AI254" s="1">
        <v>44656.569861111115</v>
      </c>
      <c r="AJ254">
        <v>147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7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736</v>
      </c>
      <c r="B255" t="s">
        <v>79</v>
      </c>
      <c r="C255" t="s">
        <v>730</v>
      </c>
      <c r="D255" t="s">
        <v>81</v>
      </c>
      <c r="E255" s="2" t="str">
        <f t="shared" si="2"/>
        <v>FX22035626</v>
      </c>
      <c r="F255" t="s">
        <v>19</v>
      </c>
      <c r="G255" t="s">
        <v>19</v>
      </c>
      <c r="H255" t="s">
        <v>82</v>
      </c>
      <c r="I255" t="s">
        <v>737</v>
      </c>
      <c r="J255">
        <v>28</v>
      </c>
      <c r="K255" t="s">
        <v>84</v>
      </c>
      <c r="L255" t="s">
        <v>85</v>
      </c>
      <c r="M255" t="s">
        <v>86</v>
      </c>
      <c r="N255">
        <v>2</v>
      </c>
      <c r="O255" s="1">
        <v>44656.539675925924</v>
      </c>
      <c r="P255" s="1">
        <v>44656.572766203702</v>
      </c>
      <c r="Q255">
        <v>1871</v>
      </c>
      <c r="R255">
        <v>988</v>
      </c>
      <c r="S255" t="b">
        <v>0</v>
      </c>
      <c r="T255" t="s">
        <v>87</v>
      </c>
      <c r="U255" t="b">
        <v>0</v>
      </c>
      <c r="V255" t="s">
        <v>88</v>
      </c>
      <c r="W255" s="1">
        <v>44656.55872685185</v>
      </c>
      <c r="X255">
        <v>593</v>
      </c>
      <c r="Y255">
        <v>21</v>
      </c>
      <c r="Z255">
        <v>0</v>
      </c>
      <c r="AA255">
        <v>21</v>
      </c>
      <c r="AB255">
        <v>0</v>
      </c>
      <c r="AC255">
        <v>5</v>
      </c>
      <c r="AD255">
        <v>7</v>
      </c>
      <c r="AE255">
        <v>0</v>
      </c>
      <c r="AF255">
        <v>0</v>
      </c>
      <c r="AG255">
        <v>0</v>
      </c>
      <c r="AH255" t="s">
        <v>184</v>
      </c>
      <c r="AI255" s="1">
        <v>44656.572766203702</v>
      </c>
      <c r="AJ255">
        <v>354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7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738</v>
      </c>
      <c r="B256" t="s">
        <v>79</v>
      </c>
      <c r="C256" t="s">
        <v>730</v>
      </c>
      <c r="D256" t="s">
        <v>81</v>
      </c>
      <c r="E256" s="2" t="str">
        <f t="shared" si="2"/>
        <v>FX22035626</v>
      </c>
      <c r="F256" t="s">
        <v>19</v>
      </c>
      <c r="G256" t="s">
        <v>19</v>
      </c>
      <c r="H256" t="s">
        <v>82</v>
      </c>
      <c r="I256" t="s">
        <v>739</v>
      </c>
      <c r="J256">
        <v>0</v>
      </c>
      <c r="K256" t="s">
        <v>84</v>
      </c>
      <c r="L256" t="s">
        <v>85</v>
      </c>
      <c r="M256" t="s">
        <v>86</v>
      </c>
      <c r="N256">
        <v>2</v>
      </c>
      <c r="O256" s="1">
        <v>44656.53974537037</v>
      </c>
      <c r="P256" s="1">
        <v>44656.572106481479</v>
      </c>
      <c r="Q256">
        <v>2360</v>
      </c>
      <c r="R256">
        <v>436</v>
      </c>
      <c r="S256" t="b">
        <v>0</v>
      </c>
      <c r="T256" t="s">
        <v>87</v>
      </c>
      <c r="U256" t="b">
        <v>0</v>
      </c>
      <c r="V256" t="s">
        <v>263</v>
      </c>
      <c r="W256" s="1">
        <v>44656.553993055553</v>
      </c>
      <c r="X256">
        <v>237</v>
      </c>
      <c r="Y256">
        <v>37</v>
      </c>
      <c r="Z256">
        <v>0</v>
      </c>
      <c r="AA256">
        <v>37</v>
      </c>
      <c r="AB256">
        <v>0</v>
      </c>
      <c r="AC256">
        <v>15</v>
      </c>
      <c r="AD256">
        <v>-37</v>
      </c>
      <c r="AE256">
        <v>0</v>
      </c>
      <c r="AF256">
        <v>0</v>
      </c>
      <c r="AG256">
        <v>0</v>
      </c>
      <c r="AH256" t="s">
        <v>120</v>
      </c>
      <c r="AI256" s="1">
        <v>44656.572106481479</v>
      </c>
      <c r="AJ256">
        <v>193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-37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740</v>
      </c>
      <c r="B257" t="s">
        <v>79</v>
      </c>
      <c r="C257" t="s">
        <v>730</v>
      </c>
      <c r="D257" t="s">
        <v>81</v>
      </c>
      <c r="E257" s="2" t="str">
        <f t="shared" si="2"/>
        <v>FX22035626</v>
      </c>
      <c r="F257" t="s">
        <v>19</v>
      </c>
      <c r="G257" t="s">
        <v>19</v>
      </c>
      <c r="H257" t="s">
        <v>82</v>
      </c>
      <c r="I257" t="s">
        <v>741</v>
      </c>
      <c r="J257">
        <v>0</v>
      </c>
      <c r="K257" t="s">
        <v>84</v>
      </c>
      <c r="L257" t="s">
        <v>85</v>
      </c>
      <c r="M257" t="s">
        <v>86</v>
      </c>
      <c r="N257">
        <v>2</v>
      </c>
      <c r="O257" s="1">
        <v>44656.540034722224</v>
      </c>
      <c r="P257" s="1">
        <v>44656.578692129631</v>
      </c>
      <c r="Q257">
        <v>1358</v>
      </c>
      <c r="R257">
        <v>1982</v>
      </c>
      <c r="S257" t="b">
        <v>0</v>
      </c>
      <c r="T257" t="s">
        <v>87</v>
      </c>
      <c r="U257" t="b">
        <v>0</v>
      </c>
      <c r="V257" t="s">
        <v>263</v>
      </c>
      <c r="W257" s="1">
        <v>44656.571157407408</v>
      </c>
      <c r="X257">
        <v>1399</v>
      </c>
      <c r="Y257">
        <v>52</v>
      </c>
      <c r="Z257">
        <v>0</v>
      </c>
      <c r="AA257">
        <v>52</v>
      </c>
      <c r="AB257">
        <v>0</v>
      </c>
      <c r="AC257">
        <v>30</v>
      </c>
      <c r="AD257">
        <v>-52</v>
      </c>
      <c r="AE257">
        <v>0</v>
      </c>
      <c r="AF257">
        <v>0</v>
      </c>
      <c r="AG257">
        <v>0</v>
      </c>
      <c r="AH257" t="s">
        <v>120</v>
      </c>
      <c r="AI257" s="1">
        <v>44656.578692129631</v>
      </c>
      <c r="AJ257">
        <v>568</v>
      </c>
      <c r="AK257">
        <v>5</v>
      </c>
      <c r="AL257">
        <v>0</v>
      </c>
      <c r="AM257">
        <v>5</v>
      </c>
      <c r="AN257">
        <v>0</v>
      </c>
      <c r="AO257">
        <v>5</v>
      </c>
      <c r="AP257">
        <v>-57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742</v>
      </c>
      <c r="B258" t="s">
        <v>79</v>
      </c>
      <c r="C258" t="s">
        <v>166</v>
      </c>
      <c r="D258" t="s">
        <v>81</v>
      </c>
      <c r="E258" s="2" t="str">
        <f>HYPERLINK("capsilon://?command=openfolder&amp;siteaddress=FAM.docvelocity-na8.net&amp;folderid=FXDC885FC3-AB77-531E-3AFA-ADCB7A1A730A","FX220312148")</f>
        <v>FX220312148</v>
      </c>
      <c r="F258" t="s">
        <v>19</v>
      </c>
      <c r="G258" t="s">
        <v>19</v>
      </c>
      <c r="H258" t="s">
        <v>82</v>
      </c>
      <c r="I258" t="s">
        <v>743</v>
      </c>
      <c r="J258">
        <v>0</v>
      </c>
      <c r="K258" t="s">
        <v>84</v>
      </c>
      <c r="L258" t="s">
        <v>85</v>
      </c>
      <c r="M258" t="s">
        <v>86</v>
      </c>
      <c r="N258">
        <v>2</v>
      </c>
      <c r="O258" s="1">
        <v>44656.560312499998</v>
      </c>
      <c r="P258" s="1">
        <v>44656.573587962965</v>
      </c>
      <c r="Q258">
        <v>951</v>
      </c>
      <c r="R258">
        <v>196</v>
      </c>
      <c r="S258" t="b">
        <v>0</v>
      </c>
      <c r="T258" t="s">
        <v>87</v>
      </c>
      <c r="U258" t="b">
        <v>0</v>
      </c>
      <c r="V258" t="s">
        <v>88</v>
      </c>
      <c r="W258" s="1">
        <v>44656.562141203707</v>
      </c>
      <c r="X258">
        <v>126</v>
      </c>
      <c r="Y258">
        <v>9</v>
      </c>
      <c r="Z258">
        <v>0</v>
      </c>
      <c r="AA258">
        <v>9</v>
      </c>
      <c r="AB258">
        <v>0</v>
      </c>
      <c r="AC258">
        <v>0</v>
      </c>
      <c r="AD258">
        <v>-9</v>
      </c>
      <c r="AE258">
        <v>0</v>
      </c>
      <c r="AF258">
        <v>0</v>
      </c>
      <c r="AG258">
        <v>0</v>
      </c>
      <c r="AH258" t="s">
        <v>184</v>
      </c>
      <c r="AI258" s="1">
        <v>44656.573587962965</v>
      </c>
      <c r="AJ258">
        <v>70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-9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744</v>
      </c>
      <c r="B259" t="s">
        <v>79</v>
      </c>
      <c r="C259" t="s">
        <v>712</v>
      </c>
      <c r="D259" t="s">
        <v>81</v>
      </c>
      <c r="E259" s="2" t="str">
        <f>HYPERLINK("capsilon://?command=openfolder&amp;siteaddress=FAM.docvelocity-na8.net&amp;folderid=FX8D713752-EDB7-BEA0-5118-ACB0ED5BCD2A","FX22034724")</f>
        <v>FX22034724</v>
      </c>
      <c r="F259" t="s">
        <v>19</v>
      </c>
      <c r="G259" t="s">
        <v>19</v>
      </c>
      <c r="H259" t="s">
        <v>82</v>
      </c>
      <c r="I259" t="s">
        <v>713</v>
      </c>
      <c r="J259">
        <v>328</v>
      </c>
      <c r="K259" t="s">
        <v>84</v>
      </c>
      <c r="L259" t="s">
        <v>85</v>
      </c>
      <c r="M259" t="s">
        <v>86</v>
      </c>
      <c r="N259">
        <v>2</v>
      </c>
      <c r="O259" s="1">
        <v>44656.562152777777</v>
      </c>
      <c r="P259" s="1">
        <v>44656.573923611111</v>
      </c>
      <c r="Q259">
        <v>50</v>
      </c>
      <c r="R259">
        <v>967</v>
      </c>
      <c r="S259" t="b">
        <v>0</v>
      </c>
      <c r="T259" t="s">
        <v>87</v>
      </c>
      <c r="U259" t="b">
        <v>1</v>
      </c>
      <c r="V259" t="s">
        <v>115</v>
      </c>
      <c r="W259" s="1">
        <v>44656.568703703706</v>
      </c>
      <c r="X259">
        <v>501</v>
      </c>
      <c r="Y259">
        <v>144</v>
      </c>
      <c r="Z259">
        <v>0</v>
      </c>
      <c r="AA259">
        <v>144</v>
      </c>
      <c r="AB259">
        <v>144</v>
      </c>
      <c r="AC259">
        <v>8</v>
      </c>
      <c r="AD259">
        <v>184</v>
      </c>
      <c r="AE259">
        <v>0</v>
      </c>
      <c r="AF259">
        <v>0</v>
      </c>
      <c r="AG259">
        <v>0</v>
      </c>
      <c r="AH259" t="s">
        <v>214</v>
      </c>
      <c r="AI259" s="1">
        <v>44656.573923611111</v>
      </c>
      <c r="AJ259">
        <v>430</v>
      </c>
      <c r="AK259">
        <v>0</v>
      </c>
      <c r="AL259">
        <v>0</v>
      </c>
      <c r="AM259">
        <v>0</v>
      </c>
      <c r="AN259">
        <v>144</v>
      </c>
      <c r="AO259">
        <v>0</v>
      </c>
      <c r="AP259">
        <v>184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745</v>
      </c>
      <c r="B260" t="s">
        <v>79</v>
      </c>
      <c r="C260" t="s">
        <v>712</v>
      </c>
      <c r="D260" t="s">
        <v>81</v>
      </c>
      <c r="E260" s="2" t="str">
        <f>HYPERLINK("capsilon://?command=openfolder&amp;siteaddress=FAM.docvelocity-na8.net&amp;folderid=FX8D713752-EDB7-BEA0-5118-ACB0ED5BCD2A","FX22034724")</f>
        <v>FX22034724</v>
      </c>
      <c r="F260" t="s">
        <v>19</v>
      </c>
      <c r="G260" t="s">
        <v>19</v>
      </c>
      <c r="H260" t="s">
        <v>82</v>
      </c>
      <c r="I260" t="s">
        <v>719</v>
      </c>
      <c r="J260">
        <v>328</v>
      </c>
      <c r="K260" t="s">
        <v>84</v>
      </c>
      <c r="L260" t="s">
        <v>85</v>
      </c>
      <c r="M260" t="s">
        <v>86</v>
      </c>
      <c r="N260">
        <v>2</v>
      </c>
      <c r="O260" s="1">
        <v>44656.563159722224</v>
      </c>
      <c r="P260" s="1">
        <v>44656.621817129628</v>
      </c>
      <c r="Q260">
        <v>3424</v>
      </c>
      <c r="R260">
        <v>1644</v>
      </c>
      <c r="S260" t="b">
        <v>0</v>
      </c>
      <c r="T260" t="s">
        <v>87</v>
      </c>
      <c r="U260" t="b">
        <v>1</v>
      </c>
      <c r="V260" t="s">
        <v>88</v>
      </c>
      <c r="W260" s="1">
        <v>44656.579108796293</v>
      </c>
      <c r="X260">
        <v>1177</v>
      </c>
      <c r="Y260">
        <v>144</v>
      </c>
      <c r="Z260">
        <v>0</v>
      </c>
      <c r="AA260">
        <v>144</v>
      </c>
      <c r="AB260">
        <v>144</v>
      </c>
      <c r="AC260">
        <v>5</v>
      </c>
      <c r="AD260">
        <v>184</v>
      </c>
      <c r="AE260">
        <v>0</v>
      </c>
      <c r="AF260">
        <v>0</v>
      </c>
      <c r="AG260">
        <v>0</v>
      </c>
      <c r="AH260" t="s">
        <v>214</v>
      </c>
      <c r="AI260" s="1">
        <v>44656.621817129628</v>
      </c>
      <c r="AJ260">
        <v>433</v>
      </c>
      <c r="AK260">
        <v>4</v>
      </c>
      <c r="AL260">
        <v>0</v>
      </c>
      <c r="AM260">
        <v>4</v>
      </c>
      <c r="AN260">
        <v>144</v>
      </c>
      <c r="AO260">
        <v>4</v>
      </c>
      <c r="AP260">
        <v>180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2022-04-10T15:00:01Z</dcterms:created>
  <dcterms:modified xsi:type="dcterms:W3CDTF">2022-04-11T12:59:02Z</dcterms:modified>
  <cp:category/>
  <cp:contentStatus/>
</cp:coreProperties>
</file>