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4934106F3C36C6E12F16A81EA15CFCC05D0222F2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5" i="2" l="1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<sst xmlns="http://schemas.openxmlformats.org/spreadsheetml/2006/main" count="16195" uniqueCount="1488">
  <si>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</si>
  <si>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</si>
  <si>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</si>
  <si>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</si>
  <si>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</si>
  <si>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</si>
  <si>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</si>
  <si>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</si>
  <si>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</si>
  <si>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</si>
  <si>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</si>
  <si>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</si>
  <si>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</si>
  <si>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</si>
  <si>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</si>
  <si>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</si>
  <si>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</si>
  <si>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</si>
  <si>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</si>
  <si>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</si>
  <si>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</si>
  <si>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</si>
  <si>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</si>
  <si>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</si>
  <si>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</si>
  <si>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</si>
  <si>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</si>
  <si>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</si>
  <si>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</si>
  <si>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</si>
  <si>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</si>
  <si>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</si>
  <si>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</si>
  <si>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</si>
  <si>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</si>
  <si>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</si>
  <si>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</si>
  <si>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</si>
  <si>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</si>
  <si>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</si>
  <si>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</si>
  <si>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</si>
  <si>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</si>
  <si>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</si>
  <si>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</si>
  <si>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</si>
  <si>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</si>
  <si>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</si>
  <si>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</si>
  <si>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</si>
  <si>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</si>
  <si>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</si>
  <si>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</si>
  <si>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</si>
  <si>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</si>
  <si>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</si>
  <si>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</si>
  <si>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</si>
  <si>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</si>
  <si>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</si>
  <si>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</si>
  <si>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</si>
  <si>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</si>
  <si>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</si>
  <si>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</si>
  <si>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</si>
  <si>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</si>
  <si>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</si>
  <si>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</si>
  <si>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</si>
  <si>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</si>
  <si>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</si>
  <si>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</si>
  <si>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</si>
  <si>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</si>
  <si>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</si>
  <si>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</si>
  <si>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</si>
  <si>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</si>
  <si>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</si>
  <si>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</si>
  <si>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</si>
  <si>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</si>
  <si>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</si>
  <si>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</si>
  <si>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</si>
  <si>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</si>
  <si>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</si>
  <si>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</si>
  <si>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</si>
  <si>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</si>
  <si>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</si>
  <si>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</si>
  <si>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</si>
  <si>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</si>
  <si>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</si>
  <si>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</si>
  <si>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</si>
  <si>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</si>
  <si>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</si>
  <si>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</si>
  <si>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</si>
  <si>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</si>
  <si>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</si>
  <si>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</si>
  <si>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</si>
  <si>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</si>
  <si>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</si>
  <si>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</si>
  <si>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</si>
  <si>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</si>
  <si>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</si>
  <si>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</si>
  <si>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</si>
  <si>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</si>
  <si>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</si>
  <si>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</si>
  <si>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</si>
  <si>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</si>
  <si>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</si>
  <si>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</si>
  <si>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</si>
  <si>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</si>
  <si>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</si>
  <si>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</si>
  <si>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</si>
  <si>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</si>
  <si>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</si>
  <si>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</si>
  <si>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</si>
  <si>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</si>
  <si>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</si>
  <si>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</si>
  <si>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</si>
  <si>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</si>
  <si>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</si>
  <si>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</si>
  <si>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</si>
  <si>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</si>
  <si>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</si>
  <si>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</si>
  <si>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</si>
  <si>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</si>
  <si>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</si>
  <si>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</si>
  <si>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</si>
  <si>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</si>
  <si>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</si>
  <si>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</si>
  <si>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</si>
  <si>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</si>
  <si>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</si>
  <si>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</si>
  <si>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</si>
  <si>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</si>
  <si>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</si>
  <si>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</si>
  <si>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</si>
  <si>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</si>
  <si>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</si>
  <si>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</si>
  <si>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</si>
  <si>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</si>
  <si>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</si>
  <si>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</si>
  <si>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</si>
  <si>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</si>
  <si>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</si>
  <si>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</si>
  <si>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</si>
  <si>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</si>
  <si>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</si>
  <si>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</si>
  <si>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</si>
  <si>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</si>
  <si>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</si>
  <si>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</si>
  <si>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</si>
  <si>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</si>
  <si>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</si>
  <si>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</si>
  <si>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</si>
  <si>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</si>
  <si>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</si>
  <si>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</si>
  <si>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</si>
  <si>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</si>
  <si>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</si>
  <si>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</si>
  <si>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</si>
  <si>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</si>
  <si>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</si>
  <si>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</si>
  <si>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</si>
  <si>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</si>
  <si>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</si>
  <si>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</si>
  <si>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</si>
  <si>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</si>
  <si>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</si>
  <si>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</si>
  <si>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</si>
  <si>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</si>
  <si>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</si>
  <si>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</si>
  <si>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</si>
  <si>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</si>
  <si>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</si>
  <si>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</si>
  <si>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</si>
  <si>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</si>
  <si>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</si>
  <si>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</si>
  <si>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</si>
  <si>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</si>
  <si>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</si>
  <si>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</si>
  <si>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</si>
  <si>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</si>
  <si>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</si>
  <si>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</si>
  <si>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</si>
  <si>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</si>
  <si>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</si>
  <si>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</si>
  <si>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</si>
  <si>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</si>
  <si>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</si>
  <si>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</si>
  <si>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</si>
  <si>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</si>
  <si>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</si>
  <si>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</si>
  <si>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</si>
  <si>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</si>
  <si>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</si>
  <si>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</si>
  <si>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</si>
  <si>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</si>
  <si>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</si>
  <si>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</si>
  <si>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</si>
  <si>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</si>
  <si>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</si>
  <si>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</si>
  <si>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</si>
  <si>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</si>
  <si>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</si>
  <si>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</si>
  <si>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</si>
  <si>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</si>
  <si>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</si>
  <si>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</si>
  <si>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</si>
  <si>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</si>
  <si>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</si>
  <si>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</si>
  <si>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</si>
  <si>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</si>
  <si>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</si>
  <si>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</si>
  <si>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</si>
  <si>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</si>
  <si>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</si>
  <si>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</si>
  <si>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</si>
  <si>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</si>
  <si>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</si>
  <si>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</si>
  <si>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</si>
  <si>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</si>
  <si>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</si>
  <si>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</si>
  <si>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</si>
  <si>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</si>
  <si>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</si>
  <si>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</si>
  <si>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</si>
  <si>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</si>
  <si>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</si>
  <si>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</si>
  <si>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</si>
  <si>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</si>
  <si>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</si>
  <si>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</si>
  <si>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</si>
  <si>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</si>
  <si>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</si>
  <si>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</si>
  <si>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</si>
  <si>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</si>
  <si>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</si>
  <si>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</si>
  <si>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</si>
  <si>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</si>
  <si>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</si>
  <si>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</si>
  <si>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</si>
  <si>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</si>
  <si>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</si>
  <si>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</si>
  <si>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</si>
  <si>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</si>
  <si>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</si>
  <si>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</si>
  <si>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</si>
  <si>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</si>
  <si>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</si>
  <si>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</si>
  <si>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</si>
  <si>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</si>
  <si>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</si>
  <si>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</si>
  <si>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</si>
  <si>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</si>
  <si>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</si>
  <si>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</si>
  <si>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</si>
  <si>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</si>
  <si>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</si>
  <si>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</si>
  <si>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</si>
  <si>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</si>
  <si>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</si>
  <si>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</si>
  <si>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</si>
  <si>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</si>
  <si>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</si>
  <si>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</si>
  <si>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</si>
  <si>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</si>
  <si>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</si>
  <si>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</si>
  <si>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</si>
  <si>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</si>
  <si>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</si>
  <si>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</si>
  <si>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</si>
  <si>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</si>
  <si>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</si>
  <si>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</si>
  <si>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</si>
  <si>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</si>
  <si>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</si>
  <si>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</si>
  <si>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</si>
  <si>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</si>
  <si>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</si>
  <si>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</si>
  <si>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</si>
  <si>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</si>
  <si>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</si>
  <si>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</si>
  <si>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</si>
  <si>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</si>
  <si>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</si>
  <si>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</si>
  <si>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</si>
  <si>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</si>
  <si>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</si>
  <si>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</si>
  <si>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</si>
  <si>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</si>
  <si>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</si>
  <si>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</si>
  <si>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</si>
  <si>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</si>
  <si>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</si>
  <si>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</si>
  <si>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</si>
  <si>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</si>
  <si>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</si>
  <si>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</si>
  <si>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</si>
  <si>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</si>
  <si>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</si>
  <si>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</si>
  <si>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</si>
  <si>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</si>
  <si>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</si>
  <si>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</si>
  <si>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</si>
  <si>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</si>
  <si>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</si>
  <si>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</si>
  <si>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</si>
  <si>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</si>
  <si>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</si>
  <si>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</si>
  <si>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</si>
  <si>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</si>
  <si>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</si>
  <si>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</si>
  <si>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</si>
  <si>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</si>
  <si>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</si>
  <si>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</si>
  <si>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</si>
  <si>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</si>
  <si>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</si>
  <si>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</si>
  <si>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</si>
  <si>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</si>
  <si>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</si>
  <si>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</si>
  <si>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</si>
  <si>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</si>
  <si>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</si>
  <si>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</si>
  <si>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</si>
  <si>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</si>
  <si>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</si>
  <si>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</si>
  <si>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</si>
  <si>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</si>
  <si>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</si>
  <si>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</si>
  <si>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</si>
  <si>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</si>
  <si>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</si>
  <si>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</si>
  <si>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</si>
  <si>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</si>
  <si>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</si>
  <si>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</si>
  <si>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</si>
  <si>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</si>
  <si>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</si>
  <si>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</si>
  <si>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</si>
  <si>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</si>
  <si>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</si>
  <si>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</si>
  <si>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</si>
  <si>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</si>
  <si>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</si>
  <si>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</si>
  <si>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</si>
  <si>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</si>
  <si>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</si>
  <si>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</si>
  <si>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</si>
  <si>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</si>
  <si>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</si>
  <si>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</si>
  <si>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</si>
  <si>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</si>
  <si>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</si>
  <si>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</si>
  <si>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</si>
  <si>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</si>
  <si>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</si>
  <si>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</si>
  <si>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</si>
  <si>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</si>
  <si>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</si>
  <si>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</si>
  <si>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</si>
  <si>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</si>
  <si>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</si>
  <si>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</si>
  <si>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</si>
  <si>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</si>
  <si>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</si>
  <si>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</si>
  <si>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</si>
  <si>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</si>
  <si>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</si>
  <si>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</si>
  <si>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</si>
  <si>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</si>
  <si>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</si>
  <si>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</si>
  <si>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</si>
  <si>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</si>
  <si>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</si>
  <si>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</si>
  <si>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</si>
  <si>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</si>
  <si>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</si>
  <si>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</si>
  <si>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</si>
  <si>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</si>
  <si>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</si>
  <si>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</si>
  <si>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</si>
  <si>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</si>
  <si>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</si>
  <si>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</si>
  <si>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</si>
  <si>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</si>
  <si>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</si>
  <si>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</si>
  <si>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</si>
  <si>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</si>
  <si>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</si>
  <si>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</si>
  <si>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</si>
  <si>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</si>
  <si>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</si>
  <si>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</si>
  <si>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</si>
  <si>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</si>
  <si>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</si>
  <si>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</si>
  <si>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</si>
  <si>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</si>
  <si>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</si>
  <si>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</si>
  <si>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</si>
  <si>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</si>
  <si>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</si>
  <si>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</si>
  <si>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</si>
  <si>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</si>
  <si>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</si>
  <si>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</si>
  <si>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</si>
  <si>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</si>
  <si>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</si>
  <si>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</si>
  <si>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</si>
  <si>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</si>
  <si>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</si>
  <si>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</si>
  <si>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</si>
  <si>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</si>
  <si>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</si>
  <si>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</si>
  <si>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</si>
  <si>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</si>
  <si>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</si>
  <si>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</si>
  <si>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</si>
  <si>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</si>
  <si>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</si>
  <si>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</si>
  <si>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WI220424621</t>
  </si>
  <si>
    <t>201300022377</t>
  </si>
  <si>
    <t>MI2204236424</t>
  </si>
  <si>
    <t>WI220424625</t>
  </si>
  <si>
    <t>201330005673</t>
  </si>
  <si>
    <t>MI2204236518</t>
  </si>
  <si>
    <t>WI220424797</t>
  </si>
  <si>
    <t>201330006023</t>
  </si>
  <si>
    <t>MI2204238253</t>
  </si>
  <si>
    <t>WI220424814</t>
  </si>
  <si>
    <t>201330006289</t>
  </si>
  <si>
    <t>MI2204238296</t>
  </si>
  <si>
    <t>WI220424818</t>
  </si>
  <si>
    <t>MI2204238328</t>
  </si>
  <si>
    <t>WI220424844</t>
  </si>
  <si>
    <t>WI220424916</t>
  </si>
  <si>
    <t>201110012681</t>
  </si>
  <si>
    <t>MI2204239535</t>
  </si>
  <si>
    <t>WI220424960</t>
  </si>
  <si>
    <t>WI220425060</t>
  </si>
  <si>
    <t>201300021869</t>
  </si>
  <si>
    <t>MI2204240991</t>
  </si>
  <si>
    <t>WI220425185</t>
  </si>
  <si>
    <t>201340000693</t>
  </si>
  <si>
    <t>MI2204242045</t>
  </si>
  <si>
    <t>WI220425189</t>
  </si>
  <si>
    <t>201300022643</t>
  </si>
  <si>
    <t>MI2204242101</t>
  </si>
  <si>
    <t>WI220425203</t>
  </si>
  <si>
    <t>MI2204242037</t>
  </si>
  <si>
    <t>WI220425220</t>
  </si>
  <si>
    <t>WI220425222</t>
  </si>
  <si>
    <t>MI2204242198</t>
  </si>
  <si>
    <t>WI220425426</t>
  </si>
  <si>
    <t>MI2204244421</t>
  </si>
  <si>
    <t>WI220425594</t>
  </si>
  <si>
    <t>201300021885</t>
  </si>
  <si>
    <t>MI2204246004</t>
  </si>
  <si>
    <t>WI220425596</t>
  </si>
  <si>
    <t>MI2204246040</t>
  </si>
  <si>
    <t>WI220425640</t>
  </si>
  <si>
    <t>201330005557</t>
  </si>
  <si>
    <t>MI2204246552</t>
  </si>
  <si>
    <t>WI220425644</t>
  </si>
  <si>
    <t>201300022169</t>
  </si>
  <si>
    <t>MI2204246635</t>
  </si>
  <si>
    <t>WI220425869</t>
  </si>
  <si>
    <t>201300022023</t>
  </si>
  <si>
    <t>MI2204248432</t>
  </si>
  <si>
    <t>WI220425870</t>
  </si>
  <si>
    <t>MI2204248438</t>
  </si>
  <si>
    <t>WI220425872</t>
  </si>
  <si>
    <t>MI2204248452</t>
  </si>
  <si>
    <t>WI220425873</t>
  </si>
  <si>
    <t>MI2204248459</t>
  </si>
  <si>
    <t>WI220425874</t>
  </si>
  <si>
    <t>MI2204248498</t>
  </si>
  <si>
    <t>WI220425876</t>
  </si>
  <si>
    <t>MI2204248506</t>
  </si>
  <si>
    <t>WI220425877</t>
  </si>
  <si>
    <t>MI2204248530</t>
  </si>
  <si>
    <t>WI220425881</t>
  </si>
  <si>
    <t>201130013541</t>
  </si>
  <si>
    <t>MI2204248851</t>
  </si>
  <si>
    <t>WI220425930</t>
  </si>
  <si>
    <t>MI2204249276</t>
  </si>
  <si>
    <t>WI220425955</t>
  </si>
  <si>
    <t>201300022620</t>
  </si>
  <si>
    <t>MI2204249572</t>
  </si>
  <si>
    <t>WI220426031</t>
  </si>
  <si>
    <t>WI220426041</t>
  </si>
  <si>
    <t>WI22042611</t>
  </si>
  <si>
    <t>201330005888</t>
  </si>
  <si>
    <t>MI220429038</t>
  </si>
  <si>
    <t>WI220426154</t>
  </si>
  <si>
    <t>MI2204251438</t>
  </si>
  <si>
    <t>WI220426252</t>
  </si>
  <si>
    <t>MI2204252521</t>
  </si>
  <si>
    <t>WI22042630</t>
  </si>
  <si>
    <t>201130013478</t>
  </si>
  <si>
    <t>MI220429216</t>
  </si>
  <si>
    <t>WI220426318</t>
  </si>
  <si>
    <t>201300022644</t>
  </si>
  <si>
    <t>MI2204253458</t>
  </si>
  <si>
    <t>WI220426362</t>
  </si>
  <si>
    <t>MI2204254199</t>
  </si>
  <si>
    <t>WI220426410</t>
  </si>
  <si>
    <t>201300022323</t>
  </si>
  <si>
    <t>MI2204254627</t>
  </si>
  <si>
    <t>WI220427329</t>
  </si>
  <si>
    <t>MI2204262130</t>
  </si>
  <si>
    <t>WI220427467</t>
  </si>
  <si>
    <t>201300022793</t>
  </si>
  <si>
    <t>MI2204263525</t>
  </si>
  <si>
    <t>WI220427469</t>
  </si>
  <si>
    <t>201300020093</t>
  </si>
  <si>
    <t>MI2204263522</t>
  </si>
  <si>
    <t>WI220427471</t>
  </si>
  <si>
    <t>MI2204263555</t>
  </si>
  <si>
    <t>WI220427572</t>
  </si>
  <si>
    <t>201110012683</t>
  </si>
  <si>
    <t>MI2204264863</t>
  </si>
  <si>
    <t>Swapnil Ambesange</t>
  </si>
  <si>
    <t>WI220427590</t>
  </si>
  <si>
    <t>MI2204264966</t>
  </si>
  <si>
    <t>WI220427894</t>
  </si>
  <si>
    <t>201330006281</t>
  </si>
  <si>
    <t>MI2204268146</t>
  </si>
  <si>
    <t>WI220427895</t>
  </si>
  <si>
    <t>MI2204268149</t>
  </si>
  <si>
    <t>WI220428162</t>
  </si>
  <si>
    <t>MI2204270264</t>
  </si>
  <si>
    <t>WI220428163</t>
  </si>
  <si>
    <t>MI2204270267</t>
  </si>
  <si>
    <t>Sayali Shinde</t>
  </si>
  <si>
    <t>Sanjana Uttekar</t>
  </si>
  <si>
    <t>WI220428164</t>
  </si>
  <si>
    <t>MI2204270270</t>
  </si>
  <si>
    <t>WI220428165</t>
  </si>
  <si>
    <t>MI2204270278</t>
  </si>
  <si>
    <t>WI220428173</t>
  </si>
  <si>
    <t>WI220428188</t>
  </si>
  <si>
    <t>201300022268</t>
  </si>
  <si>
    <t>MI2204270769</t>
  </si>
  <si>
    <t>WI220428242</t>
  </si>
  <si>
    <t>201330006070</t>
  </si>
  <si>
    <t>MI2204271282</t>
  </si>
  <si>
    <t>WI220428243</t>
  </si>
  <si>
    <t>MI2204271284</t>
  </si>
  <si>
    <t>WI220428244</t>
  </si>
  <si>
    <t>MI2204271285</t>
  </si>
  <si>
    <t>WI220428384</t>
  </si>
  <si>
    <t>201300022612</t>
  </si>
  <si>
    <t>MI2204272796</t>
  </si>
  <si>
    <t>WI220428388</t>
  </si>
  <si>
    <t>MI2204272826</t>
  </si>
  <si>
    <t>WI220428390</t>
  </si>
  <si>
    <t>MI2204272835</t>
  </si>
  <si>
    <t>WI220428391</t>
  </si>
  <si>
    <t>MI2204272844</t>
  </si>
  <si>
    <t>WI220428802</t>
  </si>
  <si>
    <t>201330005886</t>
  </si>
  <si>
    <t>MI2204276136</t>
  </si>
  <si>
    <t>WI220428833</t>
  </si>
  <si>
    <t>201300022453</t>
  </si>
  <si>
    <t>MI2204276344</t>
  </si>
  <si>
    <t>Sangeeta Kumari</t>
  </si>
  <si>
    <t>WI220428853</t>
  </si>
  <si>
    <t>201130013511</t>
  </si>
  <si>
    <t>MI2204276605</t>
  </si>
  <si>
    <t>WI220428926</t>
  </si>
  <si>
    <t>MI2204277262</t>
  </si>
  <si>
    <t>WI220428934</t>
  </si>
  <si>
    <t>MI2204277411</t>
  </si>
  <si>
    <t>WI220428939</t>
  </si>
  <si>
    <t>MI2204277465</t>
  </si>
  <si>
    <t>WI220428952</t>
  </si>
  <si>
    <t>MI2204277587</t>
  </si>
  <si>
    <t>WI220428981</t>
  </si>
  <si>
    <t>201300022204</t>
  </si>
  <si>
    <t>MI2204278124</t>
  </si>
  <si>
    <t>WI220429010</t>
  </si>
  <si>
    <t>201300021229</t>
  </si>
  <si>
    <t>MI2204278821</t>
  </si>
  <si>
    <t>WI220429286</t>
  </si>
  <si>
    <t>MI2204281551</t>
  </si>
  <si>
    <t>WI220429323</t>
  </si>
  <si>
    <t>201300022527</t>
  </si>
  <si>
    <t>MI2204282110</t>
  </si>
  <si>
    <t>WI220429401</t>
  </si>
  <si>
    <t>MI2204283038</t>
  </si>
  <si>
    <t>WI220429582</t>
  </si>
  <si>
    <t>MI2204284553</t>
  </si>
  <si>
    <t>Payal Pathare</t>
  </si>
  <si>
    <t>WI22042960</t>
  </si>
  <si>
    <t>MI220432990</t>
  </si>
  <si>
    <t>WI220429606</t>
  </si>
  <si>
    <t>201330006125</t>
  </si>
  <si>
    <t>MI2204284719</t>
  </si>
  <si>
    <t>WI220430232</t>
  </si>
  <si>
    <t>201300022604</t>
  </si>
  <si>
    <t>MI2204289609</t>
  </si>
  <si>
    <t>WI220430526</t>
  </si>
  <si>
    <t>201300022614</t>
  </si>
  <si>
    <t>MI2204292819</t>
  </si>
  <si>
    <t>WI220430527</t>
  </si>
  <si>
    <t>MI2204292826</t>
  </si>
  <si>
    <t>WI22043053</t>
  </si>
  <si>
    <t>201300022344</t>
  </si>
  <si>
    <t>MI220434177</t>
  </si>
  <si>
    <t>Archana Bhujbal</t>
  </si>
  <si>
    <t>WI220430624</t>
  </si>
  <si>
    <t>MI2204293876</t>
  </si>
  <si>
    <t>WI220430644</t>
  </si>
  <si>
    <t>MI2204294142</t>
  </si>
  <si>
    <t>WI22043069</t>
  </si>
  <si>
    <t>201330005965</t>
  </si>
  <si>
    <t>MI220434335</t>
  </si>
  <si>
    <t>WI220430858</t>
  </si>
  <si>
    <t>MI2204295592</t>
  </si>
  <si>
    <t>WI220430935</t>
  </si>
  <si>
    <t>201130013403</t>
  </si>
  <si>
    <t>MI2204296341</t>
  </si>
  <si>
    <t>WI220431013</t>
  </si>
  <si>
    <t>201330006015</t>
  </si>
  <si>
    <t>MI2204297274</t>
  </si>
  <si>
    <t>WI220431018</t>
  </si>
  <si>
    <t>MI2204297350</t>
  </si>
  <si>
    <t>WI220431020</t>
  </si>
  <si>
    <t>MI2204297356</t>
  </si>
  <si>
    <t>WI220431208</t>
  </si>
  <si>
    <t>201130013605</t>
  </si>
  <si>
    <t>MI2204299259</t>
  </si>
  <si>
    <t>WI220431425</t>
  </si>
  <si>
    <t>MI2204300993</t>
  </si>
  <si>
    <t>WI220432233</t>
  </si>
  <si>
    <t>MI2204308427</t>
  </si>
  <si>
    <t>WI220432321</t>
  </si>
  <si>
    <t>MI2204309210</t>
  </si>
  <si>
    <t>WI220432583</t>
  </si>
  <si>
    <t>MI2204312072</t>
  </si>
  <si>
    <t>Varsha Dombale</t>
  </si>
  <si>
    <t>WI220432645</t>
  </si>
  <si>
    <t>MI2204312854</t>
  </si>
  <si>
    <t>WI220432803</t>
  </si>
  <si>
    <t>MI2204314049</t>
  </si>
  <si>
    <t>WI220432869</t>
  </si>
  <si>
    <t>201300022418</t>
  </si>
  <si>
    <t>MI2204314935</t>
  </si>
  <si>
    <t>WI220433210</t>
  </si>
  <si>
    <t>MI2204317284</t>
  </si>
  <si>
    <t>WI220433256</t>
  </si>
  <si>
    <t>MI2204317870</t>
  </si>
  <si>
    <t>WI220433480</t>
  </si>
  <si>
    <t>201130013566</t>
  </si>
  <si>
    <t>MI2204320197</t>
  </si>
  <si>
    <t>WI220433681</t>
  </si>
  <si>
    <t>201330006184</t>
  </si>
  <si>
    <t>MI2204322458</t>
  </si>
  <si>
    <t>WI220433763</t>
  </si>
  <si>
    <t>MI2204323270</t>
  </si>
  <si>
    <t>WI220433825</t>
  </si>
  <si>
    <t>201110012670</t>
  </si>
  <si>
    <t>MI2204323996</t>
  </si>
  <si>
    <t>WI220433831</t>
  </si>
  <si>
    <t>MI2204324124</t>
  </si>
  <si>
    <t>WI220433920</t>
  </si>
  <si>
    <t>201300022651</t>
  </si>
  <si>
    <t>MI2204324777</t>
  </si>
  <si>
    <t>WI220433998</t>
  </si>
  <si>
    <t>201300021355</t>
  </si>
  <si>
    <t>MI2204325209</t>
  </si>
  <si>
    <t>WI220434012</t>
  </si>
  <si>
    <t>201130013574</t>
  </si>
  <si>
    <t>MI2204325292</t>
  </si>
  <si>
    <t>WI220434022</t>
  </si>
  <si>
    <t>MI2204325352</t>
  </si>
  <si>
    <t>WI220434323</t>
  </si>
  <si>
    <t>WI220434328</t>
  </si>
  <si>
    <t>WI220434331</t>
  </si>
  <si>
    <t>WI220434352</t>
  </si>
  <si>
    <t>201300022446</t>
  </si>
  <si>
    <t>MI2204328882</t>
  </si>
  <si>
    <t>WI220434358</t>
  </si>
  <si>
    <t>MI2204328908</t>
  </si>
  <si>
    <t>WI220434398</t>
  </si>
  <si>
    <t>201330005929</t>
  </si>
  <si>
    <t>MI2204329411</t>
  </si>
  <si>
    <t>WI220434402</t>
  </si>
  <si>
    <t>MI2204329464</t>
  </si>
  <si>
    <t>WI220434446</t>
  </si>
  <si>
    <t>WI220434687</t>
  </si>
  <si>
    <t>MI2204331983</t>
  </si>
  <si>
    <t>WI220434749</t>
  </si>
  <si>
    <t>MI2204332451</t>
  </si>
  <si>
    <t>WI220434899</t>
  </si>
  <si>
    <t>MI2204333798</t>
  </si>
  <si>
    <t>WI220434924</t>
  </si>
  <si>
    <t>201340000755</t>
  </si>
  <si>
    <t>MI2204334038</t>
  </si>
  <si>
    <t>WI220434944</t>
  </si>
  <si>
    <t>MI2204334294</t>
  </si>
  <si>
    <t>WI220434995</t>
  </si>
  <si>
    <t>MI2204334903</t>
  </si>
  <si>
    <t>WI220435384</t>
  </si>
  <si>
    <t>MI2204337808</t>
  </si>
  <si>
    <t>WI220435792</t>
  </si>
  <si>
    <t>WI220435810</t>
  </si>
  <si>
    <t>201300022667</t>
  </si>
  <si>
    <t>MI2204342759</t>
  </si>
  <si>
    <t>WI220435847</t>
  </si>
  <si>
    <t>MI2204343342</t>
  </si>
  <si>
    <t>WI220435850</t>
  </si>
  <si>
    <t>MI2204343390</t>
  </si>
  <si>
    <t>WI220435936</t>
  </si>
  <si>
    <t>201330016152</t>
  </si>
  <si>
    <t>MI2204344271</t>
  </si>
  <si>
    <t>WI220436345</t>
  </si>
  <si>
    <t>201300022012</t>
  </si>
  <si>
    <t>MI2204349098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</si>
  <si>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</si>
  <si>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</si>
  <si>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</si>
  <si>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</si>
  <si>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</si>
  <si>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</si>
  <si>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</si>
  <si>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</si>
  <si>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WI22043667</t>
  </si>
  <si>
    <t>MI220441505</t>
  </si>
  <si>
    <t>WI220436759</t>
  </si>
  <si>
    <t>201300022566</t>
  </si>
  <si>
    <t>MI2204352743</t>
  </si>
  <si>
    <t>WI220436764</t>
  </si>
  <si>
    <t>MI2204352825</t>
  </si>
  <si>
    <t>WI220436765</t>
  </si>
  <si>
    <t>MI2204352832</t>
  </si>
  <si>
    <t>WI220436769</t>
  </si>
  <si>
    <t>MI2204352847</t>
  </si>
  <si>
    <t>WI220436770</t>
  </si>
  <si>
    <t>MI2204352841</t>
  </si>
  <si>
    <t>WI220436777</t>
  </si>
  <si>
    <t>MI2204352920</t>
  </si>
  <si>
    <t>WI220436951</t>
  </si>
  <si>
    <t>MI2204354262</t>
  </si>
  <si>
    <t>WI220436954</t>
  </si>
  <si>
    <t>MI2204354294</t>
  </si>
  <si>
    <t>WI220436977</t>
  </si>
  <si>
    <t>201340000761</t>
  </si>
  <si>
    <t>MI2204354441</t>
  </si>
  <si>
    <t>WI220437062</t>
  </si>
  <si>
    <t>WI220437074</t>
  </si>
  <si>
    <t>201340000803</t>
  </si>
  <si>
    <t>MI2204355236</t>
  </si>
  <si>
    <t>WI220437117</t>
  </si>
  <si>
    <t>201330005827</t>
  </si>
  <si>
    <t>MI2204355594</t>
  </si>
  <si>
    <t>WI220437411</t>
  </si>
  <si>
    <t>201330006219</t>
  </si>
  <si>
    <t>MI2204358797</t>
  </si>
  <si>
    <t>WI22043744</t>
  </si>
  <si>
    <t>201330005263</t>
  </si>
  <si>
    <t>MI220441928</t>
  </si>
  <si>
    <t>WI220437593</t>
  </si>
  <si>
    <t>201110012700</t>
  </si>
  <si>
    <t>MI2204360119</t>
  </si>
  <si>
    <t>WI220437668</t>
  </si>
  <si>
    <t>201100014910</t>
  </si>
  <si>
    <t>MI2204360640</t>
  </si>
  <si>
    <t>WI220437669</t>
  </si>
  <si>
    <t>MI2204360670</t>
  </si>
  <si>
    <t>WI220437671</t>
  </si>
  <si>
    <t>MI2204360709</t>
  </si>
  <si>
    <t>WI220437728</t>
  </si>
  <si>
    <t>MI2204361506</t>
  </si>
  <si>
    <t>WI220437729</t>
  </si>
  <si>
    <t>MI2204361519</t>
  </si>
  <si>
    <t>WI220437765</t>
  </si>
  <si>
    <t>201110012610</t>
  </si>
  <si>
    <t>MI2204361883</t>
  </si>
  <si>
    <t>WI220437769</t>
  </si>
  <si>
    <t>MI2204361930</t>
  </si>
  <si>
    <t>WI220437821</t>
  </si>
  <si>
    <t>201110012369</t>
  </si>
  <si>
    <t>MI2204362491</t>
  </si>
  <si>
    <t>WI220437847</t>
  </si>
  <si>
    <t>201300022089</t>
  </si>
  <si>
    <t>MI2204362692</t>
  </si>
  <si>
    <t>WI220437978</t>
  </si>
  <si>
    <t>201110012646</t>
  </si>
  <si>
    <t>MI2204364251</t>
  </si>
  <si>
    <t>WI220437979</t>
  </si>
  <si>
    <t>MI2204364264</t>
  </si>
  <si>
    <t>WI220438005</t>
  </si>
  <si>
    <t>MI2204364459</t>
  </si>
  <si>
    <t>WI220438075</t>
  </si>
  <si>
    <t>MI2204365474</t>
  </si>
  <si>
    <t>WI22043812</t>
  </si>
  <si>
    <t>MI220442509</t>
  </si>
  <si>
    <t>WI22043813</t>
  </si>
  <si>
    <t>MI220442523</t>
  </si>
  <si>
    <t>WI220438163</t>
  </si>
  <si>
    <t>WI220438193</t>
  </si>
  <si>
    <t>201330006407</t>
  </si>
  <si>
    <t>MI2204366695</t>
  </si>
  <si>
    <t>WI220438271</t>
  </si>
  <si>
    <t>WI22043842</t>
  </si>
  <si>
    <t>MI220443046</t>
  </si>
  <si>
    <t>WI22043848</t>
  </si>
  <si>
    <t>MI220443106</t>
  </si>
  <si>
    <t>WI220438625</t>
  </si>
  <si>
    <t>201300022704</t>
  </si>
  <si>
    <t>MI2204371195</t>
  </si>
  <si>
    <t>WI220438626</t>
  </si>
  <si>
    <t>MI2204371218</t>
  </si>
  <si>
    <t>WI220438632</t>
  </si>
  <si>
    <t>MI2204371248</t>
  </si>
  <si>
    <t>WI220438634</t>
  </si>
  <si>
    <t>MI2204371276</t>
  </si>
  <si>
    <t>WI220438866</t>
  </si>
  <si>
    <t>201300022529</t>
  </si>
  <si>
    <t>MI2204374006</t>
  </si>
  <si>
    <t>WI220438930</t>
  </si>
  <si>
    <t>201330006472</t>
  </si>
  <si>
    <t>MI2204374625</t>
  </si>
  <si>
    <t>WI220438975</t>
  </si>
  <si>
    <t>MI2204375332</t>
  </si>
  <si>
    <t>WI220439032</t>
  </si>
  <si>
    <t>201340000813</t>
  </si>
  <si>
    <t>MI2204375747</t>
  </si>
  <si>
    <t>WI220439051</t>
  </si>
  <si>
    <t>WI220439066</t>
  </si>
  <si>
    <t>WI220439068</t>
  </si>
  <si>
    <t>WI220439146</t>
  </si>
  <si>
    <t>MI2204376831</t>
  </si>
  <si>
    <t>WI220439155</t>
  </si>
  <si>
    <t>201300022828</t>
  </si>
  <si>
    <t>MI2204376888</t>
  </si>
  <si>
    <t>WI220439157</t>
  </si>
  <si>
    <t>201340000794</t>
  </si>
  <si>
    <t>MI2204376928</t>
  </si>
  <si>
    <t>WI220439253</t>
  </si>
  <si>
    <t>201300022399</t>
  </si>
  <si>
    <t>MI2204378136</t>
  </si>
  <si>
    <t>WI220439266</t>
  </si>
  <si>
    <t>201330014513</t>
  </si>
  <si>
    <t>MI2204378306</t>
  </si>
  <si>
    <t>WI220439283</t>
  </si>
  <si>
    <t>WI220439293</t>
  </si>
  <si>
    <t>WI220439314</t>
  </si>
  <si>
    <t>WI220439318</t>
  </si>
  <si>
    <t>WI220439386</t>
  </si>
  <si>
    <t>MI2204379412</t>
  </si>
  <si>
    <t>WI220439390</t>
  </si>
  <si>
    <t>MI2204379454</t>
  </si>
  <si>
    <t>WI220439512</t>
  </si>
  <si>
    <t>MI2204380582</t>
  </si>
  <si>
    <t>WI220439615</t>
  </si>
  <si>
    <t>201130013629</t>
  </si>
  <si>
    <t>MI2204381639</t>
  </si>
  <si>
    <t>WI220439881</t>
  </si>
  <si>
    <t>201300022139</t>
  </si>
  <si>
    <t>MI2204385221</t>
  </si>
  <si>
    <t>WI22043990</t>
  </si>
  <si>
    <t>201130013324</t>
  </si>
  <si>
    <t>MI220444446</t>
  </si>
  <si>
    <t>WI22044012</t>
  </si>
  <si>
    <t>201300022370</t>
  </si>
  <si>
    <t>MI220444744</t>
  </si>
  <si>
    <t>WI220440123</t>
  </si>
  <si>
    <t>201300022629</t>
  </si>
  <si>
    <t>MI2204388039</t>
  </si>
  <si>
    <t>WI220440128</t>
  </si>
  <si>
    <t>MI2204388050</t>
  </si>
  <si>
    <t>WI220440132</t>
  </si>
  <si>
    <t>MI2204388056</t>
  </si>
  <si>
    <t>Karnal Akhare</t>
  </si>
  <si>
    <t>WI220440138</t>
  </si>
  <si>
    <t>MI2204388071</t>
  </si>
  <si>
    <t>WI220440144</t>
  </si>
  <si>
    <t>201300021974</t>
  </si>
  <si>
    <t>MI2204388083</t>
  </si>
  <si>
    <t>WI220440150</t>
  </si>
  <si>
    <t>MI2204388100</t>
  </si>
  <si>
    <t>WI220440158</t>
  </si>
  <si>
    <t>MI2204388110</t>
  </si>
  <si>
    <t>WI220440163</t>
  </si>
  <si>
    <t>MI2204388121</t>
  </si>
  <si>
    <t>WI220440165</t>
  </si>
  <si>
    <t>MI2204388123</t>
  </si>
  <si>
    <t>WI220440169</t>
  </si>
  <si>
    <t>MI2204388133</t>
  </si>
  <si>
    <t>WI220440171</t>
  </si>
  <si>
    <t>MI2204388139</t>
  </si>
  <si>
    <t>WI220440175</t>
  </si>
  <si>
    <t>MI2204388145</t>
  </si>
  <si>
    <t>Malleshwari Bonla</t>
  </si>
  <si>
    <t>WI220440178</t>
  </si>
  <si>
    <t>201300022191</t>
  </si>
  <si>
    <t>MI2204388150</t>
  </si>
  <si>
    <t>WI220440179</t>
  </si>
  <si>
    <t>201300022413</t>
  </si>
  <si>
    <t>MI2204388152</t>
  </si>
  <si>
    <t>WI220440180</t>
  </si>
  <si>
    <t>MI2204388154</t>
  </si>
  <si>
    <t>WI220440184</t>
  </si>
  <si>
    <t>MI2204388172</t>
  </si>
  <si>
    <t>WI220440186</t>
  </si>
  <si>
    <t>201300022329</t>
  </si>
  <si>
    <t>MI2204388179</t>
  </si>
  <si>
    <t>WI220440187</t>
  </si>
  <si>
    <t>MI2204388182</t>
  </si>
  <si>
    <t>WI220440189</t>
  </si>
  <si>
    <t>MI2204388183</t>
  </si>
  <si>
    <t>WI220440190</t>
  </si>
  <si>
    <t>201300022729</t>
  </si>
  <si>
    <t>MI2204388186</t>
  </si>
  <si>
    <t>WI220440193</t>
  </si>
  <si>
    <t>MI2204388203</t>
  </si>
  <si>
    <t>WI220440196</t>
  </si>
  <si>
    <t>MI2204388209</t>
  </si>
  <si>
    <t>WI220440198</t>
  </si>
  <si>
    <t>MI2204388219</t>
  </si>
  <si>
    <t>WI220440200</t>
  </si>
  <si>
    <t>201110012640</t>
  </si>
  <si>
    <t>MI2204388223</t>
  </si>
  <si>
    <t>WI220440203</t>
  </si>
  <si>
    <t>MI2204388243</t>
  </si>
  <si>
    <t>WI220440206</t>
  </si>
  <si>
    <t>MI2204388254</t>
  </si>
  <si>
    <t>WI220440210</t>
  </si>
  <si>
    <t>MI2204388266</t>
  </si>
  <si>
    <t>WI220440213</t>
  </si>
  <si>
    <t>MI2204388290</t>
  </si>
  <si>
    <t>WI220440227</t>
  </si>
  <si>
    <t>201300022454</t>
  </si>
  <si>
    <t>MI2204388328</t>
  </si>
  <si>
    <t>WI220440229</t>
  </si>
  <si>
    <t>MI2204388331</t>
  </si>
  <si>
    <t>WI220440246</t>
  </si>
  <si>
    <t>201300022526</t>
  </si>
  <si>
    <t>MI2204388422</t>
  </si>
  <si>
    <t>WI220440250</t>
  </si>
  <si>
    <t>201330006448</t>
  </si>
  <si>
    <t>MI2204388445</t>
  </si>
  <si>
    <t>WI220440252</t>
  </si>
  <si>
    <t>201300022551</t>
  </si>
  <si>
    <t>MI2204388455</t>
  </si>
  <si>
    <t>WI220440257</t>
  </si>
  <si>
    <t>MI2204388468</t>
  </si>
  <si>
    <t>WI220440261</t>
  </si>
  <si>
    <t>MI2204388477</t>
  </si>
  <si>
    <t>WI220440263</t>
  </si>
  <si>
    <t>MI2204388482</t>
  </si>
  <si>
    <t>WI220440267</t>
  </si>
  <si>
    <t>201330006367</t>
  </si>
  <si>
    <t>MI2204388501</t>
  </si>
  <si>
    <t>WI220440269</t>
  </si>
  <si>
    <t>MI2204388513</t>
  </si>
  <si>
    <t>WI220440270</t>
  </si>
  <si>
    <t>MI2204388516</t>
  </si>
  <si>
    <t>WI220440271</t>
  </si>
  <si>
    <t>201100014981</t>
  </si>
  <si>
    <t>MI2204388517</t>
  </si>
  <si>
    <t>WI220440276</t>
  </si>
  <si>
    <t>201330006456</t>
  </si>
  <si>
    <t>MI2204388539</t>
  </si>
  <si>
    <t>WI220440279</t>
  </si>
  <si>
    <t>MI2204388556</t>
  </si>
  <si>
    <t>WI220440280</t>
  </si>
  <si>
    <t>MI2204388560</t>
  </si>
  <si>
    <t>WI220440291</t>
  </si>
  <si>
    <t>MI2204388593</t>
  </si>
  <si>
    <t>WI220440293</t>
  </si>
  <si>
    <t>MI2204388620</t>
  </si>
  <si>
    <t>WI220440294</t>
  </si>
  <si>
    <t>MI2204388621</t>
  </si>
  <si>
    <t>WI220440311</t>
  </si>
  <si>
    <t>201300022860</t>
  </si>
  <si>
    <t>MI2204388707</t>
  </si>
  <si>
    <t>WI220440314</t>
  </si>
  <si>
    <t>MI2204388728</t>
  </si>
  <si>
    <t>WI220440316</t>
  </si>
  <si>
    <t>WI220440317</t>
  </si>
  <si>
    <t>WI220440318</t>
  </si>
  <si>
    <t>201300022345</t>
  </si>
  <si>
    <t>MI2204388750</t>
  </si>
  <si>
    <t>WI220440320</t>
  </si>
  <si>
    <t>201330006464</t>
  </si>
  <si>
    <t>MI2204388761</t>
  </si>
  <si>
    <t>WI220440321</t>
  </si>
  <si>
    <t>WI220440322</t>
  </si>
  <si>
    <t>WI220440342</t>
  </si>
  <si>
    <t>MI2204388850</t>
  </si>
  <si>
    <t>WI220440350</t>
  </si>
  <si>
    <t>MI2204388893</t>
  </si>
  <si>
    <t>WI220440352</t>
  </si>
  <si>
    <t>201300022871</t>
  </si>
  <si>
    <t>MI2204388916</t>
  </si>
  <si>
    <t>WI220440353</t>
  </si>
  <si>
    <t>MI2204388920</t>
  </si>
  <si>
    <t>WI220440354</t>
  </si>
  <si>
    <t>MI2204388925</t>
  </si>
  <si>
    <t>WI220440355</t>
  </si>
  <si>
    <t>MI2204388926</t>
  </si>
  <si>
    <t>WI220440356</t>
  </si>
  <si>
    <t>MI2204388929</t>
  </si>
  <si>
    <t>WI220440357</t>
  </si>
  <si>
    <t>201330006410</t>
  </si>
  <si>
    <t>MI2204388932</t>
  </si>
  <si>
    <t>WI220440362</t>
  </si>
  <si>
    <t>WI220440371</t>
  </si>
  <si>
    <t>201100014984</t>
  </si>
  <si>
    <t>MI2204389011</t>
  </si>
  <si>
    <t>WI220440386</t>
  </si>
  <si>
    <t>MI2204389083</t>
  </si>
  <si>
    <t>WI220440401</t>
  </si>
  <si>
    <t>MI2204389216</t>
  </si>
  <si>
    <t>WI220440410</t>
  </si>
  <si>
    <t>MI2204389275</t>
  </si>
  <si>
    <t>WI220440412</t>
  </si>
  <si>
    <t>MI2204389274</t>
  </si>
  <si>
    <t>WI220440422</t>
  </si>
  <si>
    <t>MI2204389307</t>
  </si>
  <si>
    <t>WI220440423</t>
  </si>
  <si>
    <t>MI2204389311</t>
  </si>
  <si>
    <t>WI220440424</t>
  </si>
  <si>
    <t>MI2204389318</t>
  </si>
  <si>
    <t>WI220440426</t>
  </si>
  <si>
    <t>MI2204389322</t>
  </si>
  <si>
    <t>WI220440427</t>
  </si>
  <si>
    <t>201340000613</t>
  </si>
  <si>
    <t>MI2204389331</t>
  </si>
  <si>
    <t>WI220440429</t>
  </si>
  <si>
    <t>201300022817</t>
  </si>
  <si>
    <t>MI2204389337</t>
  </si>
  <si>
    <t>WI220440436</t>
  </si>
  <si>
    <t>201340000806</t>
  </si>
  <si>
    <t>MI2204389415</t>
  </si>
  <si>
    <t>WI220440441</t>
  </si>
  <si>
    <t>WI22044045</t>
  </si>
  <si>
    <t>201330006114</t>
  </si>
  <si>
    <t>MI220444942</t>
  </si>
  <si>
    <t>WI220440455</t>
  </si>
  <si>
    <t>201300022838</t>
  </si>
  <si>
    <t>MI2204389514</t>
  </si>
  <si>
    <t>WI220440462</t>
  </si>
  <si>
    <t>MI2204389576</t>
  </si>
  <si>
    <t>WI220440467</t>
  </si>
  <si>
    <t>201110012710</t>
  </si>
  <si>
    <t>MI2204389592</t>
  </si>
  <si>
    <t>WI220440471</t>
  </si>
  <si>
    <t>201330006401</t>
  </si>
  <si>
    <t>MI2204389625</t>
  </si>
  <si>
    <t>WI220440477</t>
  </si>
  <si>
    <t>MI2204389665</t>
  </si>
  <si>
    <t>WI220440478</t>
  </si>
  <si>
    <t>MI2204389672</t>
  </si>
  <si>
    <t>WI220440483</t>
  </si>
  <si>
    <t>MI2204389687</t>
  </si>
  <si>
    <t>WI220440487</t>
  </si>
  <si>
    <t>MI2204389763</t>
  </si>
  <si>
    <t>WI220440492</t>
  </si>
  <si>
    <t>MI2204389816</t>
  </si>
  <si>
    <t>WI220440496</t>
  </si>
  <si>
    <t>WI220440531</t>
  </si>
  <si>
    <t>WI220440543</t>
  </si>
  <si>
    <t>MI2204390332</t>
  </si>
  <si>
    <t>WI220440603</t>
  </si>
  <si>
    <t>MI2204391099</t>
  </si>
  <si>
    <t>WI220440636</t>
  </si>
  <si>
    <t>MI2204391407</t>
  </si>
  <si>
    <t>WI220440651</t>
  </si>
  <si>
    <t>MI2204391802</t>
  </si>
  <si>
    <t>WI220440662</t>
  </si>
  <si>
    <t>MI2204391929</t>
  </si>
  <si>
    <t>WI220440666</t>
  </si>
  <si>
    <t>WI220440672</t>
  </si>
  <si>
    <t>WI22044068</t>
  </si>
  <si>
    <t>201330005904</t>
  </si>
  <si>
    <t>MI220445075</t>
  </si>
  <si>
    <t>WI220440680</t>
  </si>
  <si>
    <t>WI220440702</t>
  </si>
  <si>
    <t>MI2204392386</t>
  </si>
  <si>
    <t>WI220440706</t>
  </si>
  <si>
    <t>MI2204392503</t>
  </si>
  <si>
    <t>WI220440708</t>
  </si>
  <si>
    <t>MI2204392521</t>
  </si>
  <si>
    <t>WI220440716</t>
  </si>
  <si>
    <t>MI2204392639</t>
  </si>
  <si>
    <t>WI220440776</t>
  </si>
  <si>
    <t>MI2204393660</t>
  </si>
  <si>
    <t>WI220440785</t>
  </si>
  <si>
    <t>201300022757</t>
  </si>
  <si>
    <t>MI2204393792</t>
  </si>
  <si>
    <t>WI220440789</t>
  </si>
  <si>
    <t>201300022798</t>
  </si>
  <si>
    <t>MI2204393874</t>
  </si>
  <si>
    <t>WI220440816</t>
  </si>
  <si>
    <t>MI2204394239</t>
  </si>
  <si>
    <t>WI220440822</t>
  </si>
  <si>
    <t>WI22044085</t>
  </si>
  <si>
    <t>MI220445148</t>
  </si>
  <si>
    <t>WI220440851</t>
  </si>
  <si>
    <t>201330006290</t>
  </si>
  <si>
    <t>MI2204394972</t>
  </si>
  <si>
    <t>WI220440856</t>
  </si>
  <si>
    <t>MI2204395009</t>
  </si>
  <si>
    <t>WI220440857</t>
  </si>
  <si>
    <t>MI2204395027</t>
  </si>
  <si>
    <t>WI220440858</t>
  </si>
  <si>
    <t>MI2204395046</t>
  </si>
  <si>
    <t>WI220440859</t>
  </si>
  <si>
    <t>MI2204395058</t>
  </si>
  <si>
    <t>WI22044087</t>
  </si>
  <si>
    <t>WI220440877</t>
  </si>
  <si>
    <t>MI2204395215</t>
  </si>
  <si>
    <t>WI22044090</t>
  </si>
  <si>
    <t>WI220440902</t>
  </si>
  <si>
    <t>MI2204395413</t>
  </si>
  <si>
    <t>WI220440916</t>
  </si>
  <si>
    <t>MI2204395731</t>
  </si>
  <si>
    <t>WI220440923</t>
  </si>
  <si>
    <t>MI2204395768</t>
  </si>
  <si>
    <t>WI220440985</t>
  </si>
  <si>
    <t>MI2204396929</t>
  </si>
  <si>
    <t>WI220440986</t>
  </si>
  <si>
    <t>MI2204396942</t>
  </si>
  <si>
    <t>WI220440989</t>
  </si>
  <si>
    <t>MI2204396982</t>
  </si>
  <si>
    <t>WI220440996</t>
  </si>
  <si>
    <t>MI2204397011</t>
  </si>
  <si>
    <t>WI220440998</t>
  </si>
  <si>
    <t>MI2204397060</t>
  </si>
  <si>
    <t>WI220441002</t>
  </si>
  <si>
    <t>MI2204397088</t>
  </si>
  <si>
    <t>WI220441007</t>
  </si>
  <si>
    <t>MI2204397118</t>
  </si>
  <si>
    <t>WI220441056</t>
  </si>
  <si>
    <t>MI2204397630</t>
  </si>
  <si>
    <t>WI220441090</t>
  </si>
  <si>
    <t>201340000801</t>
  </si>
  <si>
    <t>MI2204398219</t>
  </si>
  <si>
    <t>WI22044118</t>
  </si>
  <si>
    <t>MI220445476</t>
  </si>
  <si>
    <t>WI22044119</t>
  </si>
  <si>
    <t>MI220445496</t>
  </si>
  <si>
    <t>WI22044121</t>
  </si>
  <si>
    <t>MI220445553</t>
  </si>
  <si>
    <t>WI220441232</t>
  </si>
  <si>
    <t>WI220441245</t>
  </si>
  <si>
    <t>WI22044126</t>
  </si>
  <si>
    <t>MI220445567</t>
  </si>
  <si>
    <t>WI220441275</t>
  </si>
  <si>
    <t>MI2204400010</t>
  </si>
  <si>
    <t>WI220441414</t>
  </si>
  <si>
    <t>MI2204401625</t>
  </si>
  <si>
    <t>WI220441416</t>
  </si>
  <si>
    <t>MI2204401659</t>
  </si>
  <si>
    <t>WI220441686</t>
  </si>
  <si>
    <t>201300021491</t>
  </si>
  <si>
    <t>MI2204405177</t>
  </si>
  <si>
    <t>WI220441692</t>
  </si>
  <si>
    <t>201340000739</t>
  </si>
  <si>
    <t>MI2204405045</t>
  </si>
  <si>
    <t>WI220441739</t>
  </si>
  <si>
    <t>201100014749</t>
  </si>
  <si>
    <t>MI2204406075</t>
  </si>
  <si>
    <t>WI220441748</t>
  </si>
  <si>
    <t>MI2204406085</t>
  </si>
  <si>
    <t>WI220441893</t>
  </si>
  <si>
    <t>MI2204407384</t>
  </si>
  <si>
    <t>WI220441950</t>
  </si>
  <si>
    <t>MI2204408330</t>
  </si>
  <si>
    <t>WI220441970</t>
  </si>
  <si>
    <t>201300022301</t>
  </si>
  <si>
    <t>MI2204408457</t>
  </si>
  <si>
    <t>WI220441989</t>
  </si>
  <si>
    <t>WI220441999</t>
  </si>
  <si>
    <t>WI220442038</t>
  </si>
  <si>
    <t>201300022110</t>
  </si>
  <si>
    <t>MI2204409781</t>
  </si>
  <si>
    <t>WI22044204</t>
  </si>
  <si>
    <t>MI220446169</t>
  </si>
  <si>
    <t>WI220442083</t>
  </si>
  <si>
    <t>MI2204410397</t>
  </si>
  <si>
    <t>WI220442214</t>
  </si>
  <si>
    <t>MI2204411358</t>
  </si>
  <si>
    <t>WI220442316</t>
  </si>
  <si>
    <t>MI2204412310</t>
  </si>
  <si>
    <t>WI220442551</t>
  </si>
  <si>
    <t>MI2204414447</t>
  </si>
  <si>
    <t>WI220442602</t>
  </si>
  <si>
    <t>MI2204414975</t>
  </si>
  <si>
    <t>WI220442604</t>
  </si>
  <si>
    <t>MI2204414979</t>
  </si>
  <si>
    <t>WI220442605</t>
  </si>
  <si>
    <t>MI2204414981</t>
  </si>
  <si>
    <t>WI220442606</t>
  </si>
  <si>
    <t>MI2204414992</t>
  </si>
  <si>
    <t>WI220442607</t>
  </si>
  <si>
    <t>MI2204414998</t>
  </si>
  <si>
    <t>WI220442608</t>
  </si>
  <si>
    <t>MI2204415002</t>
  </si>
  <si>
    <t>WI220442610</t>
  </si>
  <si>
    <t>MI2204415011</t>
  </si>
  <si>
    <t>WI220442611</t>
  </si>
  <si>
    <t>MI2204415016</t>
  </si>
  <si>
    <t>WI220442612</t>
  </si>
  <si>
    <t>MI2204415020</t>
  </si>
  <si>
    <t>WI220442613</t>
  </si>
  <si>
    <t>MI2204415028</t>
  </si>
  <si>
    <t>WI220442614</t>
  </si>
  <si>
    <t>MI2204415036</t>
  </si>
  <si>
    <t>WI220442671</t>
  </si>
  <si>
    <t>MI2204416273</t>
  </si>
  <si>
    <t>WI220442754</t>
  </si>
  <si>
    <t>201300022489</t>
  </si>
  <si>
    <t>MI2204417408</t>
  </si>
  <si>
    <t>Rohit Mawal</t>
  </si>
  <si>
    <t>WI22044310</t>
  </si>
  <si>
    <t>201130013589</t>
  </si>
  <si>
    <t>MI220447666</t>
  </si>
  <si>
    <t>WI22044311</t>
  </si>
  <si>
    <t>MI220447686</t>
  </si>
  <si>
    <t>WI22044334</t>
  </si>
  <si>
    <t>201340000758</t>
  </si>
  <si>
    <t>MI220448291</t>
  </si>
  <si>
    <t>WI2204474</t>
  </si>
  <si>
    <t>201300021641</t>
  </si>
  <si>
    <t>MI22044916</t>
  </si>
  <si>
    <t>WI22044759</t>
  </si>
  <si>
    <t>201110012550</t>
  </si>
  <si>
    <t>MI220451657</t>
  </si>
  <si>
    <t>WI22045023</t>
  </si>
  <si>
    <t>MI220453450</t>
  </si>
  <si>
    <t>WI22045042</t>
  </si>
  <si>
    <t>MI220453559</t>
  </si>
  <si>
    <t>WI22045098</t>
  </si>
  <si>
    <t>201340000710</t>
  </si>
  <si>
    <t>MI220453921</t>
  </si>
  <si>
    <t>WI22045104</t>
  </si>
  <si>
    <t>MI220453934</t>
  </si>
  <si>
    <t>WI22045251</t>
  </si>
  <si>
    <t>MI220455258</t>
  </si>
  <si>
    <t>WI22045353</t>
  </si>
  <si>
    <t>MI220456316</t>
  </si>
  <si>
    <t>WI22045354</t>
  </si>
  <si>
    <t>MI220456350</t>
  </si>
  <si>
    <t>WI22045366</t>
  </si>
  <si>
    <t>201300021173</t>
  </si>
  <si>
    <t>MI220456543</t>
  </si>
  <si>
    <t>WI22045710</t>
  </si>
  <si>
    <t>MI220459063</t>
  </si>
  <si>
    <t>WI2204600</t>
  </si>
  <si>
    <t>201130013421</t>
  </si>
  <si>
    <t>MI22046326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</si>
  <si>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</si>
  <si>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</si>
  <si>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</si>
  <si>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</si>
  <si>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</si>
  <si>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</si>
  <si>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</si>
  <si>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</si>
  <si>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WI22046168</t>
  </si>
  <si>
    <t>MI220462764</t>
  </si>
  <si>
    <t>WI22046221</t>
  </si>
  <si>
    <t>MI220463174</t>
  </si>
  <si>
    <t>WI22046506</t>
  </si>
  <si>
    <t>MI220465017</t>
  </si>
  <si>
    <t>WI2204654</t>
  </si>
  <si>
    <t>201300022209</t>
  </si>
  <si>
    <t>MI22047010</t>
  </si>
  <si>
    <t>WI2204664</t>
  </si>
  <si>
    <t>MI22047066</t>
  </si>
  <si>
    <t>WI22046744</t>
  </si>
  <si>
    <t>201330006003</t>
  </si>
  <si>
    <t>MI220467508</t>
  </si>
  <si>
    <t>WI2204685</t>
  </si>
  <si>
    <t>201130013205</t>
  </si>
  <si>
    <t>MI22047163</t>
  </si>
  <si>
    <t>WI22047164</t>
  </si>
  <si>
    <t>MI220471429</t>
  </si>
  <si>
    <t>WI22047617</t>
  </si>
  <si>
    <t>201330006016</t>
  </si>
  <si>
    <t>MI220476490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</si>
  <si>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</si>
  <si>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</si>
  <si>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</si>
  <si>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</si>
  <si>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</si>
  <si>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</si>
  <si>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</si>
  <si>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</si>
  <si>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</si>
  <si>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</si>
  <si>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</si>
  <si>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</si>
  <si>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MI220483322</t>
  </si>
  <si>
    <t>WI22048431</t>
  </si>
  <si>
    <t>WI22048479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</si>
  <si>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</si>
  <si>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</si>
  <si>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</si>
  <si>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</si>
  <si>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</si>
  <si>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</si>
  <si>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</si>
  <si>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</si>
  <si>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</si>
  <si>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</si>
  <si>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</si>
  <si>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</si>
  <si>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</si>
  <si>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</si>
  <si>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</si>
  <si>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</si>
  <si>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</si>
  <si>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</si>
  <si>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</si>
  <si>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</si>
  <si>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</si>
  <si>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</si>
  <si>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</si>
  <si>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</si>
  <si>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</si>
  <si>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</si>
  <si>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</si>
  <si>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</si>
  <si>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</si>
  <si>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</si>
  <si>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</si>
  <si>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</si>
  <si>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</si>
  <si>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</si>
  <si>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</si>
  <si>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</si>
  <si>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</si>
  <si>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</si>
  <si>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</si>
  <si>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</si>
  <si>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</si>
  <si>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</si>
  <si>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</si>
  <si>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</si>
  <si>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</si>
  <si>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</si>
  <si>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</si>
  <si>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</si>
  <si>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</si>
  <si>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</si>
  <si>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201300022314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</si>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</sst>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44668.416684212963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44668.416684212963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95"/>
  <sheetViews>
    <sheetView topLeftCell="AZ578" workbookViewId="0">
      <selection activeCell="A2" sqref="A2:BE595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124</v>
      </c>
      <c r="B12" t="s">
        <v>80</v>
      </c>
      <c r="C12" t="s">
        <v>125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HYPERLINK("capsilon://?command=openfolder&amp;siteaddress=FAM.docvelocity-na8.net&amp;folderid=FX4F78B596-7BD2-D5BE-0DD7-C258AC7FE6BB","FX220310630")</f>
        <v>FX220310630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44662.410833333335</v>
      </c>
      <c r="P173" s="1">
        <v>44662.423564814817</v>
      </c>
      <c r="Q173">
        <v>511</v>
      </c>
      <c r="R173">
        <v>589</v>
      </c>
      <c r="S173" t="b">
        <v>0</v>
      </c>
      <c r="T173" t="s">
        <v>88</v>
      </c>
      <c r="U173" t="b">
        <v>0</v>
      </c>
      <c r="V173" t="s">
        <v>101</v>
      </c>
      <c r="W173" s="1">
        <v>44662.419571759259</v>
      </c>
      <c r="X173">
        <v>247</v>
      </c>
      <c r="Y173">
        <v>52</v>
      </c>
      <c r="Z173">
        <v>0</v>
      </c>
      <c r="AA173">
        <v>52</v>
      </c>
      <c r="AB173">
        <v>0</v>
      </c>
      <c r="AC173">
        <v>21</v>
      </c>
      <c r="AD173">
        <v>-52</v>
      </c>
      <c r="AE173">
        <v>0</v>
      </c>
      <c r="AF173">
        <v>0</v>
      </c>
      <c r="AG173">
        <v>0</v>
      </c>
      <c r="AH173" t="s">
        <v>102</v>
      </c>
      <c r="AI173" s="1">
        <v>44662.423564814817</v>
      </c>
      <c r="AJ173">
        <v>342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HYPERLINK("capsilon://?command=openfolder&amp;siteaddress=FAM.docvelocity-na8.net&amp;folderid=FX4F5DB35F-CF40-18D2-F9AD-0B189B103BDA","FX22033544")</f>
        <v>FX22033544</v>
      </c>
      <c r="F174" t="s">
        <v>19</v>
      </c>
      <c r="G174" t="s">
        <v>19</v>
      </c>
      <c r="H174" t="s">
        <v>83</v>
      </c>
      <c r="I174" t="s">
        <v>542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44662.412141203706</v>
      </c>
      <c r="P174" s="1">
        <v>44662.418530092589</v>
      </c>
      <c r="Q174">
        <v>480</v>
      </c>
      <c r="R174">
        <v>72</v>
      </c>
      <c r="S174" t="b">
        <v>0</v>
      </c>
      <c r="T174" t="s">
        <v>88</v>
      </c>
      <c r="U174" t="b">
        <v>0</v>
      </c>
      <c r="V174" t="s">
        <v>462</v>
      </c>
      <c r="W174" s="1">
        <v>44662.418229166666</v>
      </c>
      <c r="X174">
        <v>50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164</v>
      </c>
      <c r="AI174" s="1">
        <v>44662.418530092589</v>
      </c>
      <c r="AJ174">
        <v>22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543</v>
      </c>
      <c r="B175" t="s">
        <v>80</v>
      </c>
      <c r="C175" t="s">
        <v>544</v>
      </c>
      <c r="D175" t="s">
        <v>82</v>
      </c>
      <c r="E175" s="2" t="str">
        <f>HYPERLINK("capsilon://?command=openfolder&amp;siteaddress=FAM.docvelocity-na8.net&amp;folderid=FXDB123990-398F-ECB3-24F8-E9CF2F26151B","FX220310681")</f>
        <v>FX220310681</v>
      </c>
      <c r="F175" t="s">
        <v>19</v>
      </c>
      <c r="G175" t="s">
        <v>19</v>
      </c>
      <c r="H175" t="s">
        <v>83</v>
      </c>
      <c r="I175" t="s">
        <v>545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44662.439097222225</v>
      </c>
      <c r="P175" s="1">
        <v>44662.450173611112</v>
      </c>
      <c r="Q175">
        <v>236</v>
      </c>
      <c r="R175">
        <v>721</v>
      </c>
      <c r="S175" t="b">
        <v>0</v>
      </c>
      <c r="T175" t="s">
        <v>88</v>
      </c>
      <c r="U175" t="b">
        <v>0</v>
      </c>
      <c r="V175" t="s">
        <v>189</v>
      </c>
      <c r="W175" s="1">
        <v>44662.445347222223</v>
      </c>
      <c r="X175">
        <v>479</v>
      </c>
      <c r="Y175">
        <v>52</v>
      </c>
      <c r="Z175">
        <v>0</v>
      </c>
      <c r="AA175">
        <v>52</v>
      </c>
      <c r="AB175">
        <v>0</v>
      </c>
      <c r="AC175">
        <v>27</v>
      </c>
      <c r="AD175">
        <v>-52</v>
      </c>
      <c r="AE175">
        <v>0</v>
      </c>
      <c r="AF175">
        <v>0</v>
      </c>
      <c r="AG175">
        <v>0</v>
      </c>
      <c r="AH175" t="s">
        <v>155</v>
      </c>
      <c r="AI175" s="1">
        <v>44662.450173611112</v>
      </c>
      <c r="AJ175">
        <v>139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546</v>
      </c>
      <c r="B176" t="s">
        <v>80</v>
      </c>
      <c r="C176" t="s">
        <v>547</v>
      </c>
      <c r="D176" t="s">
        <v>82</v>
      </c>
      <c r="E176" s="2" t="str">
        <f>HYPERLINK("capsilon://?command=openfolder&amp;siteaddress=FAM.docvelocity-na8.net&amp;folderid=FX38742493-7DC7-4EDB-CF88-1D4110726747","FX22041264")</f>
        <v>FX22041264</v>
      </c>
      <c r="F176" t="s">
        <v>19</v>
      </c>
      <c r="G176" t="s">
        <v>19</v>
      </c>
      <c r="H176" t="s">
        <v>83</v>
      </c>
      <c r="I176" t="s">
        <v>548</v>
      </c>
      <c r="J176">
        <v>28</v>
      </c>
      <c r="K176" t="s">
        <v>85</v>
      </c>
      <c r="L176" t="s">
        <v>86</v>
      </c>
      <c r="M176" t="s">
        <v>87</v>
      </c>
      <c r="N176">
        <v>1</v>
      </c>
      <c r="O176" s="1">
        <v>44662.442569444444</v>
      </c>
      <c r="P176" s="1">
        <v>44662.445462962962</v>
      </c>
      <c r="Q176">
        <v>162</v>
      </c>
      <c r="R176">
        <v>88</v>
      </c>
      <c r="S176" t="b">
        <v>0</v>
      </c>
      <c r="T176" t="s">
        <v>88</v>
      </c>
      <c r="U176" t="b">
        <v>0</v>
      </c>
      <c r="V176" t="s">
        <v>153</v>
      </c>
      <c r="W176" s="1">
        <v>44662.445462962962</v>
      </c>
      <c r="X176">
        <v>88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549</v>
      </c>
      <c r="B177" t="s">
        <v>80</v>
      </c>
      <c r="C177" t="s">
        <v>547</v>
      </c>
      <c r="D177" t="s">
        <v>82</v>
      </c>
      <c r="E177" s="2" t="str">
        <f>HYPERLINK("capsilon://?command=openfolder&amp;siteaddress=FAM.docvelocity-na8.net&amp;folderid=FX38742493-7DC7-4EDB-CF88-1D4110726747","FX22041264")</f>
        <v>FX22041264</v>
      </c>
      <c r="F177" t="s">
        <v>19</v>
      </c>
      <c r="G177" t="s">
        <v>19</v>
      </c>
      <c r="H177" t="s">
        <v>83</v>
      </c>
      <c r="I177" t="s">
        <v>550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44662.442962962959</v>
      </c>
      <c r="P177" s="1">
        <v>44662.451770833337</v>
      </c>
      <c r="Q177">
        <v>290</v>
      </c>
      <c r="R177">
        <v>471</v>
      </c>
      <c r="S177" t="b">
        <v>0</v>
      </c>
      <c r="T177" t="s">
        <v>88</v>
      </c>
      <c r="U177" t="b">
        <v>0</v>
      </c>
      <c r="V177" t="s">
        <v>153</v>
      </c>
      <c r="W177" s="1">
        <v>44662.448796296296</v>
      </c>
      <c r="X177">
        <v>249</v>
      </c>
      <c r="Y177">
        <v>21</v>
      </c>
      <c r="Z177">
        <v>0</v>
      </c>
      <c r="AA177">
        <v>21</v>
      </c>
      <c r="AB177">
        <v>0</v>
      </c>
      <c r="AC177">
        <v>18</v>
      </c>
      <c r="AD177">
        <v>7</v>
      </c>
      <c r="AE177">
        <v>0</v>
      </c>
      <c r="AF177">
        <v>0</v>
      </c>
      <c r="AG177">
        <v>0</v>
      </c>
      <c r="AH177" t="s">
        <v>164</v>
      </c>
      <c r="AI177" s="1">
        <v>44662.451770833337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551</v>
      </c>
      <c r="B178" t="s">
        <v>80</v>
      </c>
      <c r="C178" t="s">
        <v>547</v>
      </c>
      <c r="D178" t="s">
        <v>82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83</v>
      </c>
      <c r="I178" t="s">
        <v>548</v>
      </c>
      <c r="J178">
        <v>56</v>
      </c>
      <c r="K178" t="s">
        <v>85</v>
      </c>
      <c r="L178" t="s">
        <v>86</v>
      </c>
      <c r="M178" t="s">
        <v>87</v>
      </c>
      <c r="N178">
        <v>2</v>
      </c>
      <c r="O178" s="1">
        <v>44662.448773148149</v>
      </c>
      <c r="P178" s="1">
        <v>44662.461631944447</v>
      </c>
      <c r="Q178">
        <v>160</v>
      </c>
      <c r="R178">
        <v>951</v>
      </c>
      <c r="S178" t="b">
        <v>0</v>
      </c>
      <c r="T178" t="s">
        <v>88</v>
      </c>
      <c r="U178" t="b">
        <v>1</v>
      </c>
      <c r="V178" t="s">
        <v>93</v>
      </c>
      <c r="W178" s="1">
        <v>44662.456076388888</v>
      </c>
      <c r="X178">
        <v>628</v>
      </c>
      <c r="Y178">
        <v>42</v>
      </c>
      <c r="Z178">
        <v>0</v>
      </c>
      <c r="AA178">
        <v>42</v>
      </c>
      <c r="AB178">
        <v>0</v>
      </c>
      <c r="AC178">
        <v>36</v>
      </c>
      <c r="AD178">
        <v>14</v>
      </c>
      <c r="AE178">
        <v>0</v>
      </c>
      <c r="AF178">
        <v>0</v>
      </c>
      <c r="AG178">
        <v>0</v>
      </c>
      <c r="AH178" t="s">
        <v>164</v>
      </c>
      <c r="AI178" s="1">
        <v>44662.461631944447</v>
      </c>
      <c r="AJ178">
        <v>323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552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HYPERLINK("capsilon://?command=openfolder&amp;siteaddress=FAM.docvelocity-na8.net&amp;folderid=FX3578AAF8-D692-200D-9438-70D3E350B171","FX2204994")</f>
        <v>FX2204994</v>
      </c>
      <c r="F179" t="s">
        <v>19</v>
      </c>
      <c r="G179" t="s">
        <v>19</v>
      </c>
      <c r="H179" t="s">
        <v>83</v>
      </c>
      <c r="I179" t="s">
        <v>554</v>
      </c>
      <c r="J179">
        <v>0</v>
      </c>
      <c r="K179" t="s">
        <v>85</v>
      </c>
      <c r="L179" t="s">
        <v>86</v>
      </c>
      <c r="M179" t="s">
        <v>87</v>
      </c>
      <c r="N179">
        <v>1</v>
      </c>
      <c r="O179" s="1">
        <v>44662.457013888888</v>
      </c>
      <c r="P179" s="1">
        <v>44662.463090277779</v>
      </c>
      <c r="Q179">
        <v>167</v>
      </c>
      <c r="R179">
        <v>358</v>
      </c>
      <c r="S179" t="b">
        <v>0</v>
      </c>
      <c r="T179" t="s">
        <v>88</v>
      </c>
      <c r="U179" t="b">
        <v>0</v>
      </c>
      <c r="V179" t="s">
        <v>159</v>
      </c>
      <c r="W179" s="1">
        <v>44662.463090277779</v>
      </c>
      <c r="X179">
        <v>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555</v>
      </c>
      <c r="B180" t="s">
        <v>80</v>
      </c>
      <c r="C180" t="s">
        <v>553</v>
      </c>
      <c r="D180" t="s">
        <v>82</v>
      </c>
      <c r="E180" s="2" t="str">
        <f>HYPERLINK("capsilon://?command=openfolder&amp;siteaddress=FAM.docvelocity-na8.net&amp;folderid=FX3578AAF8-D692-200D-9438-70D3E350B171","FX2204994")</f>
        <v>FX2204994</v>
      </c>
      <c r="F180" t="s">
        <v>19</v>
      </c>
      <c r="G180" t="s">
        <v>19</v>
      </c>
      <c r="H180" t="s">
        <v>83</v>
      </c>
      <c r="I180" t="s">
        <v>554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44662.463391203702</v>
      </c>
      <c r="P180" s="1">
        <v>44662.480474537035</v>
      </c>
      <c r="Q180">
        <v>127</v>
      </c>
      <c r="R180">
        <v>1349</v>
      </c>
      <c r="S180" t="b">
        <v>0</v>
      </c>
      <c r="T180" t="s">
        <v>88</v>
      </c>
      <c r="U180" t="b">
        <v>1</v>
      </c>
      <c r="V180" t="s">
        <v>101</v>
      </c>
      <c r="W180" s="1">
        <v>44662.473530092589</v>
      </c>
      <c r="X180">
        <v>699</v>
      </c>
      <c r="Y180">
        <v>37</v>
      </c>
      <c r="Z180">
        <v>0</v>
      </c>
      <c r="AA180">
        <v>37</v>
      </c>
      <c r="AB180">
        <v>0</v>
      </c>
      <c r="AC180">
        <v>24</v>
      </c>
      <c r="AD180">
        <v>-37</v>
      </c>
      <c r="AE180">
        <v>0</v>
      </c>
      <c r="AF180">
        <v>0</v>
      </c>
      <c r="AG180">
        <v>0</v>
      </c>
      <c r="AH180" t="s">
        <v>102</v>
      </c>
      <c r="AI180" s="1">
        <v>44662.480474537035</v>
      </c>
      <c r="AJ180">
        <v>357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556</v>
      </c>
      <c r="B181" t="s">
        <v>80</v>
      </c>
      <c r="C181" t="s">
        <v>557</v>
      </c>
      <c r="D181" t="s">
        <v>82</v>
      </c>
      <c r="E181" s="2" t="str">
        <f>HYPERLINK("capsilon://?command=openfolder&amp;siteaddress=FAM.docvelocity-na8.net&amp;folderid=FX1802F325-5C73-785B-7449-C1E8DEB5C2D9","FX2203783")</f>
        <v>FX2203783</v>
      </c>
      <c r="F181" t="s">
        <v>19</v>
      </c>
      <c r="G181" t="s">
        <v>19</v>
      </c>
      <c r="H181" t="s">
        <v>83</v>
      </c>
      <c r="I181" t="s">
        <v>558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44662.474374999998</v>
      </c>
      <c r="P181" s="1">
        <v>44662.482037037036</v>
      </c>
      <c r="Q181">
        <v>277</v>
      </c>
      <c r="R181">
        <v>385</v>
      </c>
      <c r="S181" t="b">
        <v>0</v>
      </c>
      <c r="T181" t="s">
        <v>88</v>
      </c>
      <c r="U181" t="b">
        <v>0</v>
      </c>
      <c r="V181" t="s">
        <v>93</v>
      </c>
      <c r="W181" s="1">
        <v>44662.477673611109</v>
      </c>
      <c r="X181">
        <v>252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102</v>
      </c>
      <c r="AI181" s="1">
        <v>44662.482037037036</v>
      </c>
      <c r="AJ181">
        <v>133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559</v>
      </c>
      <c r="B182" t="s">
        <v>80</v>
      </c>
      <c r="C182" t="s">
        <v>560</v>
      </c>
      <c r="D182" t="s">
        <v>82</v>
      </c>
      <c r="E182" s="2" t="str">
        <f>HYPERLINK("capsilon://?command=openfolder&amp;siteaddress=FAM.docvelocity-na8.net&amp;folderid=FX8F5F3147-E9A7-1595-5238-5C77D00CCEFB","FX22033844")</f>
        <v>FX22033844</v>
      </c>
      <c r="F182" t="s">
        <v>19</v>
      </c>
      <c r="G182" t="s">
        <v>19</v>
      </c>
      <c r="H182" t="s">
        <v>83</v>
      </c>
      <c r="I182" t="s">
        <v>561</v>
      </c>
      <c r="J182">
        <v>0</v>
      </c>
      <c r="K182" t="s">
        <v>85</v>
      </c>
      <c r="L182" t="s">
        <v>86</v>
      </c>
      <c r="M182" t="s">
        <v>87</v>
      </c>
      <c r="N182">
        <v>1</v>
      </c>
      <c r="O182" s="1">
        <v>44662.486608796295</v>
      </c>
      <c r="P182" s="1">
        <v>44662.490601851852</v>
      </c>
      <c r="Q182">
        <v>110</v>
      </c>
      <c r="R182">
        <v>235</v>
      </c>
      <c r="S182" t="b">
        <v>0</v>
      </c>
      <c r="T182" t="s">
        <v>88</v>
      </c>
      <c r="U182" t="b">
        <v>0</v>
      </c>
      <c r="V182" t="s">
        <v>106</v>
      </c>
      <c r="W182" s="1">
        <v>44662.490601851852</v>
      </c>
      <c r="X182">
        <v>125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52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562</v>
      </c>
      <c r="B183" t="s">
        <v>80</v>
      </c>
      <c r="C183" t="s">
        <v>563</v>
      </c>
      <c r="D183" t="s">
        <v>82</v>
      </c>
      <c r="E183" s="2" t="str">
        <f>HYPERLINK("capsilon://?command=openfolder&amp;siteaddress=FAM.docvelocity-na8.net&amp;folderid=FX23FA1E61-DB25-A17A-BEEC-B0DE88167579","FX2204347")</f>
        <v>FX2204347</v>
      </c>
      <c r="F183" t="s">
        <v>19</v>
      </c>
      <c r="G183" t="s">
        <v>19</v>
      </c>
      <c r="H183" t="s">
        <v>83</v>
      </c>
      <c r="I183" t="s">
        <v>564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44662.48704861111</v>
      </c>
      <c r="P183" s="1">
        <v>44662.492650462962</v>
      </c>
      <c r="Q183">
        <v>212</v>
      </c>
      <c r="R183">
        <v>272</v>
      </c>
      <c r="S183" t="b">
        <v>0</v>
      </c>
      <c r="T183" t="s">
        <v>88</v>
      </c>
      <c r="U183" t="b">
        <v>0</v>
      </c>
      <c r="V183" t="s">
        <v>93</v>
      </c>
      <c r="W183" s="1">
        <v>44662.490057870367</v>
      </c>
      <c r="X183">
        <v>182</v>
      </c>
      <c r="Y183">
        <v>11</v>
      </c>
      <c r="Z183">
        <v>0</v>
      </c>
      <c r="AA183">
        <v>11</v>
      </c>
      <c r="AB183">
        <v>0</v>
      </c>
      <c r="AC183">
        <v>1</v>
      </c>
      <c r="AD183">
        <v>-11</v>
      </c>
      <c r="AE183">
        <v>0</v>
      </c>
      <c r="AF183">
        <v>0</v>
      </c>
      <c r="AG183">
        <v>0</v>
      </c>
      <c r="AH183" t="s">
        <v>90</v>
      </c>
      <c r="AI183" s="1">
        <v>44662.492650462962</v>
      </c>
      <c r="AJ183">
        <v>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565</v>
      </c>
      <c r="B184" t="s">
        <v>80</v>
      </c>
      <c r="C184" t="s">
        <v>560</v>
      </c>
      <c r="D184" t="s">
        <v>82</v>
      </c>
      <c r="E184" s="2" t="str">
        <f>HYPERLINK("capsilon://?command=openfolder&amp;siteaddress=FAM.docvelocity-na8.net&amp;folderid=FX8F5F3147-E9A7-1595-5238-5C77D00CCEFB","FX22033844")</f>
        <v>FX22033844</v>
      </c>
      <c r="F184" t="s">
        <v>19</v>
      </c>
      <c r="G184" t="s">
        <v>19</v>
      </c>
      <c r="H184" t="s">
        <v>83</v>
      </c>
      <c r="I184" t="s">
        <v>566</v>
      </c>
      <c r="J184">
        <v>28</v>
      </c>
      <c r="K184" t="s">
        <v>85</v>
      </c>
      <c r="L184" t="s">
        <v>86</v>
      </c>
      <c r="M184" t="s">
        <v>87</v>
      </c>
      <c r="N184">
        <v>2</v>
      </c>
      <c r="O184" s="1">
        <v>44662.489502314813</v>
      </c>
      <c r="P184" s="1">
        <v>44662.506458333337</v>
      </c>
      <c r="Q184">
        <v>550</v>
      </c>
      <c r="R184">
        <v>915</v>
      </c>
      <c r="S184" t="b">
        <v>0</v>
      </c>
      <c r="T184" t="s">
        <v>88</v>
      </c>
      <c r="U184" t="b">
        <v>0</v>
      </c>
      <c r="V184" t="s">
        <v>264</v>
      </c>
      <c r="W184" s="1">
        <v>44662.492685185185</v>
      </c>
      <c r="X184">
        <v>240</v>
      </c>
      <c r="Y184">
        <v>21</v>
      </c>
      <c r="Z184">
        <v>0</v>
      </c>
      <c r="AA184">
        <v>21</v>
      </c>
      <c r="AB184">
        <v>0</v>
      </c>
      <c r="AC184">
        <v>18</v>
      </c>
      <c r="AD184">
        <v>7</v>
      </c>
      <c r="AE184">
        <v>0</v>
      </c>
      <c r="AF184">
        <v>0</v>
      </c>
      <c r="AG184">
        <v>0</v>
      </c>
      <c r="AH184" t="s">
        <v>185</v>
      </c>
      <c r="AI184" s="1">
        <v>44662.506458333337</v>
      </c>
      <c r="AJ184">
        <v>122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567</v>
      </c>
      <c r="B185" t="s">
        <v>80</v>
      </c>
      <c r="C185" t="s">
        <v>560</v>
      </c>
      <c r="D185" t="s">
        <v>82</v>
      </c>
      <c r="E185" s="2" t="str">
        <f>HYPERLINK("capsilon://?command=openfolder&amp;siteaddress=FAM.docvelocity-na8.net&amp;folderid=FX8F5F3147-E9A7-1595-5238-5C77D00CCEFB","FX22033844")</f>
        <v>FX22033844</v>
      </c>
      <c r="F185" t="s">
        <v>19</v>
      </c>
      <c r="G185" t="s">
        <v>19</v>
      </c>
      <c r="H185" t="s">
        <v>83</v>
      </c>
      <c r="I185" t="s">
        <v>561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44662.491064814814</v>
      </c>
      <c r="P185" s="1">
        <v>44662.507835648146</v>
      </c>
      <c r="Q185">
        <v>11</v>
      </c>
      <c r="R185">
        <v>1438</v>
      </c>
      <c r="S185" t="b">
        <v>0</v>
      </c>
      <c r="T185" t="s">
        <v>88</v>
      </c>
      <c r="U185" t="b">
        <v>1</v>
      </c>
      <c r="V185" t="s">
        <v>93</v>
      </c>
      <c r="W185" s="1">
        <v>44662.502303240741</v>
      </c>
      <c r="X185">
        <v>966</v>
      </c>
      <c r="Y185">
        <v>104</v>
      </c>
      <c r="Z185">
        <v>0</v>
      </c>
      <c r="AA185">
        <v>104</v>
      </c>
      <c r="AB185">
        <v>0</v>
      </c>
      <c r="AC185">
        <v>65</v>
      </c>
      <c r="AD185">
        <v>-104</v>
      </c>
      <c r="AE185">
        <v>0</v>
      </c>
      <c r="AF185">
        <v>0</v>
      </c>
      <c r="AG185">
        <v>0</v>
      </c>
      <c r="AH185" t="s">
        <v>102</v>
      </c>
      <c r="AI185" s="1">
        <v>44662.507835648146</v>
      </c>
      <c r="AJ185">
        <v>472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-105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568</v>
      </c>
      <c r="B186" t="s">
        <v>80</v>
      </c>
      <c r="C186" t="s">
        <v>560</v>
      </c>
      <c r="D186" t="s">
        <v>82</v>
      </c>
      <c r="E186" s="2" t="str">
        <f>HYPERLINK("capsilon://?command=openfolder&amp;siteaddress=FAM.docvelocity-na8.net&amp;folderid=FX8F5F3147-E9A7-1595-5238-5C77D00CCEFB","FX22033844")</f>
        <v>FX22033844</v>
      </c>
      <c r="F186" t="s">
        <v>19</v>
      </c>
      <c r="G186" t="s">
        <v>19</v>
      </c>
      <c r="H186" t="s">
        <v>83</v>
      </c>
      <c r="I186" t="s">
        <v>569</v>
      </c>
      <c r="J186">
        <v>32</v>
      </c>
      <c r="K186" t="s">
        <v>85</v>
      </c>
      <c r="L186" t="s">
        <v>86</v>
      </c>
      <c r="M186" t="s">
        <v>87</v>
      </c>
      <c r="N186">
        <v>2</v>
      </c>
      <c r="O186" s="1">
        <v>44662.491273148145</v>
      </c>
      <c r="P186" s="1">
        <v>44662.509780092594</v>
      </c>
      <c r="Q186">
        <v>862</v>
      </c>
      <c r="R186">
        <v>737</v>
      </c>
      <c r="S186" t="b">
        <v>0</v>
      </c>
      <c r="T186" t="s">
        <v>88</v>
      </c>
      <c r="U186" t="b">
        <v>0</v>
      </c>
      <c r="V186" t="s">
        <v>264</v>
      </c>
      <c r="W186" s="1">
        <v>44662.501469907409</v>
      </c>
      <c r="X186">
        <v>381</v>
      </c>
      <c r="Y186">
        <v>36</v>
      </c>
      <c r="Z186">
        <v>0</v>
      </c>
      <c r="AA186">
        <v>36</v>
      </c>
      <c r="AB186">
        <v>0</v>
      </c>
      <c r="AC186">
        <v>22</v>
      </c>
      <c r="AD186">
        <v>-4</v>
      </c>
      <c r="AE186">
        <v>0</v>
      </c>
      <c r="AF186">
        <v>0</v>
      </c>
      <c r="AG186">
        <v>0</v>
      </c>
      <c r="AH186" t="s">
        <v>185</v>
      </c>
      <c r="AI186" s="1">
        <v>44662.509780092594</v>
      </c>
      <c r="AJ186">
        <v>286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570</v>
      </c>
      <c r="B187" t="s">
        <v>80</v>
      </c>
      <c r="C187" t="s">
        <v>495</v>
      </c>
      <c r="D187" t="s">
        <v>82</v>
      </c>
      <c r="E187" s="2" t="str">
        <f>HYPERLINK("capsilon://?command=openfolder&amp;siteaddress=FAM.docvelocity-na8.net&amp;folderid=FX00EF406D-920C-5C54-44E2-46754894DC0E","FX220312553")</f>
        <v>FX220312553</v>
      </c>
      <c r="F187" t="s">
        <v>19</v>
      </c>
      <c r="G187" t="s">
        <v>19</v>
      </c>
      <c r="H187" t="s">
        <v>83</v>
      </c>
      <c r="I187" t="s">
        <v>571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44662.514201388891</v>
      </c>
      <c r="P187" s="1">
        <v>44662.529293981483</v>
      </c>
      <c r="Q187">
        <v>1064</v>
      </c>
      <c r="R187">
        <v>240</v>
      </c>
      <c r="S187" t="b">
        <v>0</v>
      </c>
      <c r="T187" t="s">
        <v>88</v>
      </c>
      <c r="U187" t="b">
        <v>0</v>
      </c>
      <c r="V187" t="s">
        <v>264</v>
      </c>
      <c r="W187" s="1">
        <v>44662.515821759262</v>
      </c>
      <c r="X187">
        <v>125</v>
      </c>
      <c r="Y187">
        <v>9</v>
      </c>
      <c r="Z187">
        <v>0</v>
      </c>
      <c r="AA187">
        <v>9</v>
      </c>
      <c r="AB187">
        <v>0</v>
      </c>
      <c r="AC187">
        <v>2</v>
      </c>
      <c r="AD187">
        <v>-9</v>
      </c>
      <c r="AE187">
        <v>0</v>
      </c>
      <c r="AF187">
        <v>0</v>
      </c>
      <c r="AG187">
        <v>0</v>
      </c>
      <c r="AH187" t="s">
        <v>215</v>
      </c>
      <c r="AI187" s="1">
        <v>44662.529293981483</v>
      </c>
      <c r="AJ187">
        <v>115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572</v>
      </c>
      <c r="B188" t="s">
        <v>80</v>
      </c>
      <c r="C188" t="s">
        <v>573</v>
      </c>
      <c r="D188" t="s">
        <v>82</v>
      </c>
      <c r="E188" s="2" t="str">
        <f>HYPERLINK("capsilon://?command=openfolder&amp;siteaddress=FAM.docvelocity-na8.net&amp;folderid=FX48474BF1-EC84-4B63-C82B-B5D6FCEE9033","FX22031213")</f>
        <v>FX22031213</v>
      </c>
      <c r="F188" t="s">
        <v>19</v>
      </c>
      <c r="G188" t="s">
        <v>19</v>
      </c>
      <c r="H188" t="s">
        <v>83</v>
      </c>
      <c r="I188" t="s">
        <v>574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44662.531736111108</v>
      </c>
      <c r="P188" s="1">
        <v>44662.628738425927</v>
      </c>
      <c r="Q188">
        <v>7341</v>
      </c>
      <c r="R188">
        <v>1040</v>
      </c>
      <c r="S188" t="b">
        <v>0</v>
      </c>
      <c r="T188" t="s">
        <v>88</v>
      </c>
      <c r="U188" t="b">
        <v>0</v>
      </c>
      <c r="V188" t="s">
        <v>116</v>
      </c>
      <c r="W188" s="1">
        <v>44662.548136574071</v>
      </c>
      <c r="X188">
        <v>592</v>
      </c>
      <c r="Y188">
        <v>52</v>
      </c>
      <c r="Z188">
        <v>0</v>
      </c>
      <c r="AA188">
        <v>52</v>
      </c>
      <c r="AB188">
        <v>0</v>
      </c>
      <c r="AC188">
        <v>28</v>
      </c>
      <c r="AD188">
        <v>-52</v>
      </c>
      <c r="AE188">
        <v>0</v>
      </c>
      <c r="AF188">
        <v>0</v>
      </c>
      <c r="AG188">
        <v>0</v>
      </c>
      <c r="AH188" t="s">
        <v>123</v>
      </c>
      <c r="AI188" s="1">
        <v>44662.628738425927</v>
      </c>
      <c r="AJ188">
        <v>345</v>
      </c>
      <c r="AK188">
        <v>2</v>
      </c>
      <c r="AL188">
        <v>0</v>
      </c>
      <c r="AM188">
        <v>2</v>
      </c>
      <c r="AN188">
        <v>0</v>
      </c>
      <c r="AO188">
        <v>4</v>
      </c>
      <c r="AP188">
        <v>-54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575</v>
      </c>
      <c r="B189" t="s">
        <v>80</v>
      </c>
      <c r="C189" t="s">
        <v>457</v>
      </c>
      <c r="D189" t="s">
        <v>82</v>
      </c>
      <c r="E189" s="2" t="str">
        <f>HYPERLINK("capsilon://?command=openfolder&amp;siteaddress=FAM.docvelocity-na8.net&amp;folderid=FX29E8BA32-988E-8584-8832-E08B82868243","FX220312428")</f>
        <v>FX220312428</v>
      </c>
      <c r="F189" t="s">
        <v>19</v>
      </c>
      <c r="G189" t="s">
        <v>19</v>
      </c>
      <c r="H189" t="s">
        <v>83</v>
      </c>
      <c r="I189" t="s">
        <v>576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44662.531944444447</v>
      </c>
      <c r="P189" s="1">
        <v>44662.537372685183</v>
      </c>
      <c r="Q189">
        <v>246</v>
      </c>
      <c r="R189">
        <v>223</v>
      </c>
      <c r="S189" t="b">
        <v>0</v>
      </c>
      <c r="T189" t="s">
        <v>88</v>
      </c>
      <c r="U189" t="b">
        <v>0</v>
      </c>
      <c r="V189" t="s">
        <v>93</v>
      </c>
      <c r="W189" s="1">
        <v>44662.535578703704</v>
      </c>
      <c r="X189">
        <v>141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-9</v>
      </c>
      <c r="AE189">
        <v>0</v>
      </c>
      <c r="AF189">
        <v>0</v>
      </c>
      <c r="AG189">
        <v>0</v>
      </c>
      <c r="AH189" t="s">
        <v>215</v>
      </c>
      <c r="AI189" s="1">
        <v>44662.537372685183</v>
      </c>
      <c r="AJ189">
        <v>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577</v>
      </c>
      <c r="B190" t="s">
        <v>80</v>
      </c>
      <c r="C190" t="s">
        <v>578</v>
      </c>
      <c r="D190" t="s">
        <v>82</v>
      </c>
      <c r="E190" s="2" t="str">
        <f>HYPERLINK("capsilon://?command=openfolder&amp;siteaddress=FAM.docvelocity-na8.net&amp;folderid=FX8E9183EE-D76A-A715-3737-14627B1B3050","FX2203452")</f>
        <v>FX2203452</v>
      </c>
      <c r="F190" t="s">
        <v>19</v>
      </c>
      <c r="G190" t="s">
        <v>19</v>
      </c>
      <c r="H190" t="s">
        <v>83</v>
      </c>
      <c r="I190" t="s">
        <v>579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44662.537499999999</v>
      </c>
      <c r="P190" s="1">
        <v>44662.631944444445</v>
      </c>
      <c r="Q190">
        <v>6647</v>
      </c>
      <c r="R190">
        <v>1513</v>
      </c>
      <c r="S190" t="b">
        <v>0</v>
      </c>
      <c r="T190" t="s">
        <v>88</v>
      </c>
      <c r="U190" t="b">
        <v>0</v>
      </c>
      <c r="V190" t="s">
        <v>93</v>
      </c>
      <c r="W190" s="1">
        <v>44662.554583333331</v>
      </c>
      <c r="X190">
        <v>1222</v>
      </c>
      <c r="Y190">
        <v>52</v>
      </c>
      <c r="Z190">
        <v>0</v>
      </c>
      <c r="AA190">
        <v>52</v>
      </c>
      <c r="AB190">
        <v>0</v>
      </c>
      <c r="AC190">
        <v>50</v>
      </c>
      <c r="AD190">
        <v>-52</v>
      </c>
      <c r="AE190">
        <v>0</v>
      </c>
      <c r="AF190">
        <v>0</v>
      </c>
      <c r="AG190">
        <v>0</v>
      </c>
      <c r="AH190" t="s">
        <v>123</v>
      </c>
      <c r="AI190" s="1">
        <v>44662.631944444445</v>
      </c>
      <c r="AJ190">
        <v>276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-55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580</v>
      </c>
      <c r="B191" t="s">
        <v>80</v>
      </c>
      <c r="C191" t="s">
        <v>581</v>
      </c>
      <c r="D191" t="s">
        <v>82</v>
      </c>
      <c r="E191" s="2" t="str">
        <f>HYPERLINK("capsilon://?command=openfolder&amp;siteaddress=FAM.docvelocity-na8.net&amp;folderid=FX15B49902-2040-32ED-8FCF-372BC72DC180","FX22036924")</f>
        <v>FX22036924</v>
      </c>
      <c r="F191" t="s">
        <v>19</v>
      </c>
      <c r="G191" t="s">
        <v>19</v>
      </c>
      <c r="H191" t="s">
        <v>83</v>
      </c>
      <c r="I191" t="s">
        <v>582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44662.538425925923</v>
      </c>
      <c r="P191" s="1">
        <v>44662.6327662037</v>
      </c>
      <c r="Q191">
        <v>7266</v>
      </c>
      <c r="R191">
        <v>885</v>
      </c>
      <c r="S191" t="b">
        <v>0</v>
      </c>
      <c r="T191" t="s">
        <v>88</v>
      </c>
      <c r="U191" t="b">
        <v>0</v>
      </c>
      <c r="V191" t="s">
        <v>93</v>
      </c>
      <c r="W191" s="1">
        <v>44662.562800925924</v>
      </c>
      <c r="X191">
        <v>601</v>
      </c>
      <c r="Y191">
        <v>37</v>
      </c>
      <c r="Z191">
        <v>0</v>
      </c>
      <c r="AA191">
        <v>37</v>
      </c>
      <c r="AB191">
        <v>0</v>
      </c>
      <c r="AC191">
        <v>33</v>
      </c>
      <c r="AD191">
        <v>-37</v>
      </c>
      <c r="AE191">
        <v>0</v>
      </c>
      <c r="AF191">
        <v>0</v>
      </c>
      <c r="AG191">
        <v>0</v>
      </c>
      <c r="AH191" t="s">
        <v>90</v>
      </c>
      <c r="AI191" s="1">
        <v>44662.6327662037</v>
      </c>
      <c r="AJ191">
        <v>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-37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583</v>
      </c>
      <c r="B192" t="s">
        <v>80</v>
      </c>
      <c r="C192" t="s">
        <v>584</v>
      </c>
      <c r="D192" t="s">
        <v>82</v>
      </c>
      <c r="E192" s="2" t="str">
        <f t="shared" ref="E192:E198" si="2">HYPERLINK("capsilon://?command=openfolder&amp;siteaddress=FAM.docvelocity-na8.net&amp;folderid=FX8E4AA882-74F7-95CC-D63D-7E430F2DEA07","FX22033952")</f>
        <v>FX22033952</v>
      </c>
      <c r="F192" t="s">
        <v>19</v>
      </c>
      <c r="G192" t="s">
        <v>19</v>
      </c>
      <c r="H192" t="s">
        <v>83</v>
      </c>
      <c r="I192" t="s">
        <v>585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44662.561388888891</v>
      </c>
      <c r="P192" s="1">
        <v>44662.636840277781</v>
      </c>
      <c r="Q192">
        <v>4880</v>
      </c>
      <c r="R192">
        <v>1639</v>
      </c>
      <c r="S192" t="b">
        <v>0</v>
      </c>
      <c r="T192" t="s">
        <v>88</v>
      </c>
      <c r="U192" t="b">
        <v>0</v>
      </c>
      <c r="V192" t="s">
        <v>93</v>
      </c>
      <c r="W192" s="1">
        <v>44662.576863425929</v>
      </c>
      <c r="X192">
        <v>1214</v>
      </c>
      <c r="Y192">
        <v>50</v>
      </c>
      <c r="Z192">
        <v>0</v>
      </c>
      <c r="AA192">
        <v>50</v>
      </c>
      <c r="AB192">
        <v>0</v>
      </c>
      <c r="AC192">
        <v>44</v>
      </c>
      <c r="AD192">
        <v>-18</v>
      </c>
      <c r="AE192">
        <v>0</v>
      </c>
      <c r="AF192">
        <v>0</v>
      </c>
      <c r="AG192">
        <v>0</v>
      </c>
      <c r="AH192" t="s">
        <v>123</v>
      </c>
      <c r="AI192" s="1">
        <v>44662.636840277781</v>
      </c>
      <c r="AJ192">
        <v>422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586</v>
      </c>
      <c r="B193" t="s">
        <v>80</v>
      </c>
      <c r="C193" t="s">
        <v>584</v>
      </c>
      <c r="D193" t="s">
        <v>82</v>
      </c>
      <c r="E193" s="2" t="str">
        <f t="shared" si="2"/>
        <v>FX22033952</v>
      </c>
      <c r="F193" t="s">
        <v>19</v>
      </c>
      <c r="G193" t="s">
        <v>19</v>
      </c>
      <c r="H193" t="s">
        <v>83</v>
      </c>
      <c r="I193" t="s">
        <v>587</v>
      </c>
      <c r="J193">
        <v>32</v>
      </c>
      <c r="K193" t="s">
        <v>85</v>
      </c>
      <c r="L193" t="s">
        <v>86</v>
      </c>
      <c r="M193" t="s">
        <v>87</v>
      </c>
      <c r="N193">
        <v>2</v>
      </c>
      <c r="O193" s="1">
        <v>44662.561469907407</v>
      </c>
      <c r="P193" s="1">
        <v>44662.634016203701</v>
      </c>
      <c r="Q193">
        <v>4936</v>
      </c>
      <c r="R193">
        <v>1332</v>
      </c>
      <c r="S193" t="b">
        <v>0</v>
      </c>
      <c r="T193" t="s">
        <v>88</v>
      </c>
      <c r="U193" t="b">
        <v>0</v>
      </c>
      <c r="V193" t="s">
        <v>89</v>
      </c>
      <c r="W193" s="1">
        <v>44662.577210648145</v>
      </c>
      <c r="X193">
        <v>1225</v>
      </c>
      <c r="Y193">
        <v>50</v>
      </c>
      <c r="Z193">
        <v>0</v>
      </c>
      <c r="AA193">
        <v>50</v>
      </c>
      <c r="AB193">
        <v>0</v>
      </c>
      <c r="AC193">
        <v>48</v>
      </c>
      <c r="AD193">
        <v>-18</v>
      </c>
      <c r="AE193">
        <v>0</v>
      </c>
      <c r="AF193">
        <v>0</v>
      </c>
      <c r="AG193">
        <v>0</v>
      </c>
      <c r="AH193" t="s">
        <v>90</v>
      </c>
      <c r="AI193" s="1">
        <v>44662.634016203701</v>
      </c>
      <c r="AJ193">
        <v>107</v>
      </c>
      <c r="AK193">
        <v>2</v>
      </c>
      <c r="AL193">
        <v>0</v>
      </c>
      <c r="AM193">
        <v>2</v>
      </c>
      <c r="AN193">
        <v>0</v>
      </c>
      <c r="AO193">
        <v>1</v>
      </c>
      <c r="AP193">
        <v>-20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588</v>
      </c>
      <c r="B194" t="s">
        <v>80</v>
      </c>
      <c r="C194" t="s">
        <v>584</v>
      </c>
      <c r="D194" t="s">
        <v>82</v>
      </c>
      <c r="E194" s="2" t="str">
        <f t="shared" si="2"/>
        <v>FX22033952</v>
      </c>
      <c r="F194" t="s">
        <v>19</v>
      </c>
      <c r="G194" t="s">
        <v>19</v>
      </c>
      <c r="H194" t="s">
        <v>83</v>
      </c>
      <c r="I194" t="s">
        <v>589</v>
      </c>
      <c r="J194">
        <v>32</v>
      </c>
      <c r="K194" t="s">
        <v>85</v>
      </c>
      <c r="L194" t="s">
        <v>86</v>
      </c>
      <c r="M194" t="s">
        <v>87</v>
      </c>
      <c r="N194">
        <v>2</v>
      </c>
      <c r="O194" s="1">
        <v>44662.561539351853</v>
      </c>
      <c r="P194" s="1">
        <v>44662.635405092595</v>
      </c>
      <c r="Q194">
        <v>5743</v>
      </c>
      <c r="R194">
        <v>639</v>
      </c>
      <c r="S194" t="b">
        <v>0</v>
      </c>
      <c r="T194" t="s">
        <v>88</v>
      </c>
      <c r="U194" t="b">
        <v>0</v>
      </c>
      <c r="V194" t="s">
        <v>264</v>
      </c>
      <c r="W194" s="1">
        <v>44662.57440972222</v>
      </c>
      <c r="X194">
        <v>437</v>
      </c>
      <c r="Y194">
        <v>50</v>
      </c>
      <c r="Z194">
        <v>0</v>
      </c>
      <c r="AA194">
        <v>50</v>
      </c>
      <c r="AB194">
        <v>0</v>
      </c>
      <c r="AC194">
        <v>48</v>
      </c>
      <c r="AD194">
        <v>-18</v>
      </c>
      <c r="AE194">
        <v>0</v>
      </c>
      <c r="AF194">
        <v>0</v>
      </c>
      <c r="AG194">
        <v>0</v>
      </c>
      <c r="AH194" t="s">
        <v>215</v>
      </c>
      <c r="AI194" s="1">
        <v>44662.635405092595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-18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590</v>
      </c>
      <c r="B195" t="s">
        <v>80</v>
      </c>
      <c r="C195" t="s">
        <v>584</v>
      </c>
      <c r="D195" t="s">
        <v>82</v>
      </c>
      <c r="E195" s="2" t="str">
        <f t="shared" si="2"/>
        <v>FX22033952</v>
      </c>
      <c r="F195" t="s">
        <v>19</v>
      </c>
      <c r="G195" t="s">
        <v>19</v>
      </c>
      <c r="H195" t="s">
        <v>83</v>
      </c>
      <c r="I195" t="s">
        <v>591</v>
      </c>
      <c r="J195">
        <v>32</v>
      </c>
      <c r="K195" t="s">
        <v>85</v>
      </c>
      <c r="L195" t="s">
        <v>86</v>
      </c>
      <c r="M195" t="s">
        <v>87</v>
      </c>
      <c r="N195">
        <v>2</v>
      </c>
      <c r="O195" s="1">
        <v>44662.561620370368</v>
      </c>
      <c r="P195" s="1">
        <v>44662.634953703702</v>
      </c>
      <c r="Q195">
        <v>4987</v>
      </c>
      <c r="R195">
        <v>1349</v>
      </c>
      <c r="S195" t="b">
        <v>0</v>
      </c>
      <c r="T195" t="s">
        <v>88</v>
      </c>
      <c r="U195" t="b">
        <v>0</v>
      </c>
      <c r="V195" t="s">
        <v>89</v>
      </c>
      <c r="W195" s="1">
        <v>44662.584791666668</v>
      </c>
      <c r="X195">
        <v>654</v>
      </c>
      <c r="Y195">
        <v>50</v>
      </c>
      <c r="Z195">
        <v>0</v>
      </c>
      <c r="AA195">
        <v>50</v>
      </c>
      <c r="AB195">
        <v>0</v>
      </c>
      <c r="AC195">
        <v>47</v>
      </c>
      <c r="AD195">
        <v>-18</v>
      </c>
      <c r="AE195">
        <v>0</v>
      </c>
      <c r="AF195">
        <v>0</v>
      </c>
      <c r="AG195">
        <v>0</v>
      </c>
      <c r="AH195" t="s">
        <v>90</v>
      </c>
      <c r="AI195" s="1">
        <v>44662.634953703702</v>
      </c>
      <c r="AJ195">
        <v>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592</v>
      </c>
      <c r="B196" t="s">
        <v>80</v>
      </c>
      <c r="C196" t="s">
        <v>584</v>
      </c>
      <c r="D196" t="s">
        <v>82</v>
      </c>
      <c r="E196" s="2" t="str">
        <f t="shared" si="2"/>
        <v>FX22033952</v>
      </c>
      <c r="F196" t="s">
        <v>19</v>
      </c>
      <c r="G196" t="s">
        <v>19</v>
      </c>
      <c r="H196" t="s">
        <v>83</v>
      </c>
      <c r="I196" t="s">
        <v>593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44662.561944444446</v>
      </c>
      <c r="P196" s="1">
        <v>44662.636076388888</v>
      </c>
      <c r="Q196">
        <v>6024</v>
      </c>
      <c r="R196">
        <v>381</v>
      </c>
      <c r="S196" t="b">
        <v>0</v>
      </c>
      <c r="T196" t="s">
        <v>88</v>
      </c>
      <c r="U196" t="b">
        <v>0</v>
      </c>
      <c r="V196" t="s">
        <v>264</v>
      </c>
      <c r="W196" s="1">
        <v>44662.577719907407</v>
      </c>
      <c r="X196">
        <v>285</v>
      </c>
      <c r="Y196">
        <v>21</v>
      </c>
      <c r="Z196">
        <v>0</v>
      </c>
      <c r="AA196">
        <v>21</v>
      </c>
      <c r="AB196">
        <v>0</v>
      </c>
      <c r="AC196">
        <v>19</v>
      </c>
      <c r="AD196">
        <v>7</v>
      </c>
      <c r="AE196">
        <v>0</v>
      </c>
      <c r="AF196">
        <v>0</v>
      </c>
      <c r="AG196">
        <v>0</v>
      </c>
      <c r="AH196" t="s">
        <v>90</v>
      </c>
      <c r="AI196" s="1">
        <v>44662.636076388888</v>
      </c>
      <c r="AJ196">
        <v>96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594</v>
      </c>
      <c r="B197" t="s">
        <v>80</v>
      </c>
      <c r="C197" t="s">
        <v>584</v>
      </c>
      <c r="D197" t="s">
        <v>82</v>
      </c>
      <c r="E197" s="2" t="str">
        <f t="shared" si="2"/>
        <v>FX22033952</v>
      </c>
      <c r="F197" t="s">
        <v>19</v>
      </c>
      <c r="G197" t="s">
        <v>19</v>
      </c>
      <c r="H197" t="s">
        <v>83</v>
      </c>
      <c r="I197" t="s">
        <v>595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44662.562106481484</v>
      </c>
      <c r="P197" s="1">
        <v>44662.637175925927</v>
      </c>
      <c r="Q197">
        <v>5849</v>
      </c>
      <c r="R197">
        <v>637</v>
      </c>
      <c r="S197" t="b">
        <v>0</v>
      </c>
      <c r="T197" t="s">
        <v>88</v>
      </c>
      <c r="U197" t="b">
        <v>0</v>
      </c>
      <c r="V197" t="s">
        <v>93</v>
      </c>
      <c r="W197" s="1">
        <v>44662.582418981481</v>
      </c>
      <c r="X197">
        <v>408</v>
      </c>
      <c r="Y197">
        <v>21</v>
      </c>
      <c r="Z197">
        <v>0</v>
      </c>
      <c r="AA197">
        <v>21</v>
      </c>
      <c r="AB197">
        <v>0</v>
      </c>
      <c r="AC197">
        <v>19</v>
      </c>
      <c r="AD197">
        <v>7</v>
      </c>
      <c r="AE197">
        <v>0</v>
      </c>
      <c r="AF197">
        <v>0</v>
      </c>
      <c r="AG197">
        <v>0</v>
      </c>
      <c r="AH197" t="s">
        <v>215</v>
      </c>
      <c r="AI197" s="1">
        <v>44662.637175925927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596</v>
      </c>
      <c r="B198" t="s">
        <v>80</v>
      </c>
      <c r="C198" t="s">
        <v>584</v>
      </c>
      <c r="D198" t="s">
        <v>82</v>
      </c>
      <c r="E198" s="2" t="str">
        <f t="shared" si="2"/>
        <v>FX22033952</v>
      </c>
      <c r="F198" t="s">
        <v>19</v>
      </c>
      <c r="G198" t="s">
        <v>19</v>
      </c>
      <c r="H198" t="s">
        <v>83</v>
      </c>
      <c r="I198" t="s">
        <v>597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44662.562349537038</v>
      </c>
      <c r="P198" s="1">
        <v>44662.637418981481</v>
      </c>
      <c r="Q198">
        <v>5924</v>
      </c>
      <c r="R198">
        <v>562</v>
      </c>
      <c r="S198" t="b">
        <v>0</v>
      </c>
      <c r="T198" t="s">
        <v>88</v>
      </c>
      <c r="U198" t="b">
        <v>0</v>
      </c>
      <c r="V198" t="s">
        <v>127</v>
      </c>
      <c r="W198" s="1">
        <v>44662.580300925925</v>
      </c>
      <c r="X198">
        <v>440</v>
      </c>
      <c r="Y198">
        <v>21</v>
      </c>
      <c r="Z198">
        <v>0</v>
      </c>
      <c r="AA198">
        <v>21</v>
      </c>
      <c r="AB198">
        <v>0</v>
      </c>
      <c r="AC198">
        <v>19</v>
      </c>
      <c r="AD198">
        <v>7</v>
      </c>
      <c r="AE198">
        <v>0</v>
      </c>
      <c r="AF198">
        <v>0</v>
      </c>
      <c r="AG198">
        <v>0</v>
      </c>
      <c r="AH198" t="s">
        <v>90</v>
      </c>
      <c r="AI198" s="1">
        <v>44662.637418981481</v>
      </c>
      <c r="AJ198">
        <v>115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598</v>
      </c>
      <c r="B199" t="s">
        <v>80</v>
      </c>
      <c r="C199" t="s">
        <v>599</v>
      </c>
      <c r="D199" t="s">
        <v>82</v>
      </c>
      <c r="E199" s="2" t="str">
        <f>HYPERLINK("capsilon://?command=openfolder&amp;siteaddress=FAM.docvelocity-na8.net&amp;folderid=FX2C70FF0F-832C-B9FD-831E-ECE0AE81A977","FX220311065")</f>
        <v>FX220311065</v>
      </c>
      <c r="F199" t="s">
        <v>19</v>
      </c>
      <c r="G199" t="s">
        <v>19</v>
      </c>
      <c r="H199" t="s">
        <v>83</v>
      </c>
      <c r="I199" t="s">
        <v>600</v>
      </c>
      <c r="J199">
        <v>0</v>
      </c>
      <c r="K199" t="s">
        <v>85</v>
      </c>
      <c r="L199" t="s">
        <v>86</v>
      </c>
      <c r="M199" t="s">
        <v>87</v>
      </c>
      <c r="N199">
        <v>1</v>
      </c>
      <c r="O199" s="1">
        <v>44662.562754629631</v>
      </c>
      <c r="P199" s="1">
        <v>44662.577037037037</v>
      </c>
      <c r="Q199">
        <v>1123</v>
      </c>
      <c r="R199">
        <v>111</v>
      </c>
      <c r="S199" t="b">
        <v>0</v>
      </c>
      <c r="T199" t="s">
        <v>88</v>
      </c>
      <c r="U199" t="b">
        <v>0</v>
      </c>
      <c r="V199" t="s">
        <v>106</v>
      </c>
      <c r="W199" s="1">
        <v>44662.577037037037</v>
      </c>
      <c r="X199">
        <v>111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0</v>
      </c>
      <c r="AG199">
        <v>1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601</v>
      </c>
      <c r="B200" t="s">
        <v>80</v>
      </c>
      <c r="C200" t="s">
        <v>599</v>
      </c>
      <c r="D200" t="s">
        <v>82</v>
      </c>
      <c r="E200" s="2" t="str">
        <f>HYPERLINK("capsilon://?command=openfolder&amp;siteaddress=FAM.docvelocity-na8.net&amp;folderid=FX2C70FF0F-832C-B9FD-831E-ECE0AE81A977","FX220311065")</f>
        <v>FX220311065</v>
      </c>
      <c r="F200" t="s">
        <v>19</v>
      </c>
      <c r="G200" t="s">
        <v>19</v>
      </c>
      <c r="H200" t="s">
        <v>83</v>
      </c>
      <c r="I200" t="s">
        <v>602</v>
      </c>
      <c r="J200">
        <v>0</v>
      </c>
      <c r="K200" t="s">
        <v>85</v>
      </c>
      <c r="L200" t="s">
        <v>86</v>
      </c>
      <c r="M200" t="s">
        <v>87</v>
      </c>
      <c r="N200">
        <v>1</v>
      </c>
      <c r="O200" s="1">
        <v>44662.567430555559</v>
      </c>
      <c r="P200" s="1">
        <v>44662.577673611115</v>
      </c>
      <c r="Q200">
        <v>831</v>
      </c>
      <c r="R200">
        <v>54</v>
      </c>
      <c r="S200" t="b">
        <v>0</v>
      </c>
      <c r="T200" t="s">
        <v>88</v>
      </c>
      <c r="U200" t="b">
        <v>0</v>
      </c>
      <c r="V200" t="s">
        <v>106</v>
      </c>
      <c r="W200" s="1">
        <v>44662.577673611115</v>
      </c>
      <c r="X200">
        <v>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603</v>
      </c>
      <c r="B201" t="s">
        <v>80</v>
      </c>
      <c r="C201" t="s">
        <v>604</v>
      </c>
      <c r="D201" t="s">
        <v>82</v>
      </c>
      <c r="E201" s="2" t="str">
        <f>HYPERLINK("capsilon://?command=openfolder&amp;siteaddress=FAM.docvelocity-na8.net&amp;folderid=FX354806A9-F86A-A484-6ADE-E4C806868291","FX220314056")</f>
        <v>FX220314056</v>
      </c>
      <c r="F201" t="s">
        <v>19</v>
      </c>
      <c r="G201" t="s">
        <v>19</v>
      </c>
      <c r="H201" t="s">
        <v>83</v>
      </c>
      <c r="I201" t="s">
        <v>605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44662.57068287037</v>
      </c>
      <c r="P201" s="1">
        <v>44662.638055555559</v>
      </c>
      <c r="Q201">
        <v>5598</v>
      </c>
      <c r="R201">
        <v>223</v>
      </c>
      <c r="S201" t="b">
        <v>0</v>
      </c>
      <c r="T201" t="s">
        <v>88</v>
      </c>
      <c r="U201" t="b">
        <v>0</v>
      </c>
      <c r="V201" t="s">
        <v>264</v>
      </c>
      <c r="W201" s="1">
        <v>44662.579108796293</v>
      </c>
      <c r="X201">
        <v>119</v>
      </c>
      <c r="Y201">
        <v>11</v>
      </c>
      <c r="Z201">
        <v>0</v>
      </c>
      <c r="AA201">
        <v>11</v>
      </c>
      <c r="AB201">
        <v>0</v>
      </c>
      <c r="AC201">
        <v>7</v>
      </c>
      <c r="AD201">
        <v>-11</v>
      </c>
      <c r="AE201">
        <v>0</v>
      </c>
      <c r="AF201">
        <v>0</v>
      </c>
      <c r="AG201">
        <v>0</v>
      </c>
      <c r="AH201" t="s">
        <v>123</v>
      </c>
      <c r="AI201" s="1">
        <v>44662.638055555559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-11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606</v>
      </c>
      <c r="B202" t="s">
        <v>80</v>
      </c>
      <c r="C202" t="s">
        <v>599</v>
      </c>
      <c r="D202" t="s">
        <v>82</v>
      </c>
      <c r="E202" s="2" t="str">
        <f>HYPERLINK("capsilon://?command=openfolder&amp;siteaddress=FAM.docvelocity-na8.net&amp;folderid=FX2C70FF0F-832C-B9FD-831E-ECE0AE81A977","FX220311065")</f>
        <v>FX220311065</v>
      </c>
      <c r="F202" t="s">
        <v>19</v>
      </c>
      <c r="G202" t="s">
        <v>19</v>
      </c>
      <c r="H202" t="s">
        <v>83</v>
      </c>
      <c r="I202" t="s">
        <v>600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44662.577430555553</v>
      </c>
      <c r="P202" s="1">
        <v>44662.622800925928</v>
      </c>
      <c r="Q202">
        <v>3412</v>
      </c>
      <c r="R202">
        <v>508</v>
      </c>
      <c r="S202" t="b">
        <v>0</v>
      </c>
      <c r="T202" t="s">
        <v>88</v>
      </c>
      <c r="U202" t="b">
        <v>1</v>
      </c>
      <c r="V202" t="s">
        <v>264</v>
      </c>
      <c r="W202" s="1">
        <v>44662.581886574073</v>
      </c>
      <c r="X202">
        <v>239</v>
      </c>
      <c r="Y202">
        <v>37</v>
      </c>
      <c r="Z202">
        <v>0</v>
      </c>
      <c r="AA202">
        <v>37</v>
      </c>
      <c r="AB202">
        <v>0</v>
      </c>
      <c r="AC202">
        <v>15</v>
      </c>
      <c r="AD202">
        <v>-37</v>
      </c>
      <c r="AE202">
        <v>0</v>
      </c>
      <c r="AF202">
        <v>0</v>
      </c>
      <c r="AG202">
        <v>0</v>
      </c>
      <c r="AH202" t="s">
        <v>215</v>
      </c>
      <c r="AI202" s="1">
        <v>44662.622800925928</v>
      </c>
      <c r="AJ202">
        <v>264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-39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607</v>
      </c>
      <c r="B203" t="s">
        <v>80</v>
      </c>
      <c r="C203" t="s">
        <v>599</v>
      </c>
      <c r="D203" t="s">
        <v>82</v>
      </c>
      <c r="E203" s="2" t="str">
        <f>HYPERLINK("capsilon://?command=openfolder&amp;siteaddress=FAM.docvelocity-na8.net&amp;folderid=FX2C70FF0F-832C-B9FD-831E-ECE0AE81A977","FX220311065")</f>
        <v>FX220311065</v>
      </c>
      <c r="F203" t="s">
        <v>19</v>
      </c>
      <c r="G203" t="s">
        <v>19</v>
      </c>
      <c r="H203" t="s">
        <v>83</v>
      </c>
      <c r="I203" t="s">
        <v>602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44662.578055555554</v>
      </c>
      <c r="P203" s="1">
        <v>44662.6247337963</v>
      </c>
      <c r="Q203">
        <v>3486</v>
      </c>
      <c r="R203">
        <v>547</v>
      </c>
      <c r="S203" t="b">
        <v>0</v>
      </c>
      <c r="T203" t="s">
        <v>88</v>
      </c>
      <c r="U203" t="b">
        <v>1</v>
      </c>
      <c r="V203" t="s">
        <v>97</v>
      </c>
      <c r="W203" s="1">
        <v>44662.583553240744</v>
      </c>
      <c r="X203">
        <v>369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123</v>
      </c>
      <c r="AI203" s="1">
        <v>44662.6247337963</v>
      </c>
      <c r="AJ203">
        <v>178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608</v>
      </c>
      <c r="B204" t="s">
        <v>80</v>
      </c>
      <c r="C204" t="s">
        <v>609</v>
      </c>
      <c r="D204" t="s">
        <v>82</v>
      </c>
      <c r="E204" s="2" t="str">
        <f>HYPERLINK("capsilon://?command=openfolder&amp;siteaddress=FAM.docvelocity-na8.net&amp;folderid=FX810A0920-61E0-C8F4-69B3-839BB043FEE3","FX22037731")</f>
        <v>FX22037731</v>
      </c>
      <c r="F204" t="s">
        <v>19</v>
      </c>
      <c r="G204" t="s">
        <v>19</v>
      </c>
      <c r="H204" t="s">
        <v>83</v>
      </c>
      <c r="I204" t="s">
        <v>610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44652.678912037038</v>
      </c>
      <c r="P204" s="1">
        <v>44652.744247685187</v>
      </c>
      <c r="Q204">
        <v>4883</v>
      </c>
      <c r="R204">
        <v>762</v>
      </c>
      <c r="S204" t="b">
        <v>0</v>
      </c>
      <c r="T204" t="s">
        <v>88</v>
      </c>
      <c r="U204" t="b">
        <v>0</v>
      </c>
      <c r="V204" t="s">
        <v>93</v>
      </c>
      <c r="W204" s="1">
        <v>44652.684618055559</v>
      </c>
      <c r="X204">
        <v>486</v>
      </c>
      <c r="Y204">
        <v>52</v>
      </c>
      <c r="Z204">
        <v>0</v>
      </c>
      <c r="AA204">
        <v>52</v>
      </c>
      <c r="AB204">
        <v>0</v>
      </c>
      <c r="AC204">
        <v>26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44652.744247685187</v>
      </c>
      <c r="AJ204">
        <v>273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-54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611</v>
      </c>
      <c r="B205" t="s">
        <v>80</v>
      </c>
      <c r="C205" t="s">
        <v>599</v>
      </c>
      <c r="D205" t="s">
        <v>82</v>
      </c>
      <c r="E205" s="2" t="str">
        <f>HYPERLINK("capsilon://?command=openfolder&amp;siteaddress=FAM.docvelocity-na8.net&amp;folderid=FX2C70FF0F-832C-B9FD-831E-ECE0AE81A977","FX220311065")</f>
        <v>FX220311065</v>
      </c>
      <c r="F205" t="s">
        <v>19</v>
      </c>
      <c r="G205" t="s">
        <v>19</v>
      </c>
      <c r="H205" t="s">
        <v>83</v>
      </c>
      <c r="I205" t="s">
        <v>612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44662.58965277778</v>
      </c>
      <c r="P205" s="1">
        <v>44662.6409375</v>
      </c>
      <c r="Q205">
        <v>3460</v>
      </c>
      <c r="R205">
        <v>971</v>
      </c>
      <c r="S205" t="b">
        <v>0</v>
      </c>
      <c r="T205" t="s">
        <v>88</v>
      </c>
      <c r="U205" t="b">
        <v>0</v>
      </c>
      <c r="V205" t="s">
        <v>93</v>
      </c>
      <c r="W205" s="1">
        <v>44662.602905092594</v>
      </c>
      <c r="X205">
        <v>647</v>
      </c>
      <c r="Y205">
        <v>37</v>
      </c>
      <c r="Z205">
        <v>0</v>
      </c>
      <c r="AA205">
        <v>37</v>
      </c>
      <c r="AB205">
        <v>0</v>
      </c>
      <c r="AC205">
        <v>16</v>
      </c>
      <c r="AD205">
        <v>-37</v>
      </c>
      <c r="AE205">
        <v>0</v>
      </c>
      <c r="AF205">
        <v>0</v>
      </c>
      <c r="AG205">
        <v>0</v>
      </c>
      <c r="AH205" t="s">
        <v>215</v>
      </c>
      <c r="AI205" s="1">
        <v>44662.6409375</v>
      </c>
      <c r="AJ205">
        <v>324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-39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613</v>
      </c>
      <c r="B206" t="s">
        <v>80</v>
      </c>
      <c r="C206" t="s">
        <v>357</v>
      </c>
      <c r="D206" t="s">
        <v>82</v>
      </c>
      <c r="E206" s="2" t="str">
        <f>HYPERLINK("capsilon://?command=openfolder&amp;siteaddress=FAM.docvelocity-na8.net&amp;folderid=FX6F12CD4B-869C-DF20-C816-E6A92C8A1FED","FX22034295")</f>
        <v>FX22034295</v>
      </c>
      <c r="F206" t="s">
        <v>19</v>
      </c>
      <c r="G206" t="s">
        <v>19</v>
      </c>
      <c r="H206" t="s">
        <v>83</v>
      </c>
      <c r="I206" t="s">
        <v>614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44662.602453703701</v>
      </c>
      <c r="P206" s="1">
        <v>44662.638784722221</v>
      </c>
      <c r="Q206">
        <v>2446</v>
      </c>
      <c r="R206">
        <v>693</v>
      </c>
      <c r="S206" t="b">
        <v>0</v>
      </c>
      <c r="T206" t="s">
        <v>88</v>
      </c>
      <c r="U206" t="b">
        <v>0</v>
      </c>
      <c r="V206" t="s">
        <v>208</v>
      </c>
      <c r="W206" s="1">
        <v>44662.614317129628</v>
      </c>
      <c r="X206">
        <v>518</v>
      </c>
      <c r="Y206">
        <v>52</v>
      </c>
      <c r="Z206">
        <v>0</v>
      </c>
      <c r="AA206">
        <v>52</v>
      </c>
      <c r="AB206">
        <v>0</v>
      </c>
      <c r="AC206">
        <v>43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44662.638784722221</v>
      </c>
      <c r="AJ206">
        <v>117</v>
      </c>
      <c r="AK206">
        <v>2</v>
      </c>
      <c r="AL206">
        <v>0</v>
      </c>
      <c r="AM206">
        <v>2</v>
      </c>
      <c r="AN206">
        <v>0</v>
      </c>
      <c r="AO206">
        <v>1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615</v>
      </c>
      <c r="B207" t="s">
        <v>80</v>
      </c>
      <c r="C207" t="s">
        <v>616</v>
      </c>
      <c r="D207" t="s">
        <v>82</v>
      </c>
      <c r="E207" s="2" t="str">
        <f>HYPERLINK("capsilon://?command=openfolder&amp;siteaddress=FAM.docvelocity-na8.net&amp;folderid=FX25D3F193-CDCC-95A7-0FB1-22A69140BE01","FX22037189")</f>
        <v>FX22037189</v>
      </c>
      <c r="F207" t="s">
        <v>19</v>
      </c>
      <c r="G207" t="s">
        <v>19</v>
      </c>
      <c r="H207" t="s">
        <v>83</v>
      </c>
      <c r="I207" t="s">
        <v>617</v>
      </c>
      <c r="J207">
        <v>44</v>
      </c>
      <c r="K207" t="s">
        <v>85</v>
      </c>
      <c r="L207" t="s">
        <v>86</v>
      </c>
      <c r="M207" t="s">
        <v>87</v>
      </c>
      <c r="N207">
        <v>2</v>
      </c>
      <c r="O207" s="1">
        <v>44652.681805555556</v>
      </c>
      <c r="P207" s="1">
        <v>44652.746574074074</v>
      </c>
      <c r="Q207">
        <v>5214</v>
      </c>
      <c r="R207">
        <v>382</v>
      </c>
      <c r="S207" t="b">
        <v>0</v>
      </c>
      <c r="T207" t="s">
        <v>88</v>
      </c>
      <c r="U207" t="b">
        <v>0</v>
      </c>
      <c r="V207" t="s">
        <v>264</v>
      </c>
      <c r="W207" s="1">
        <v>44652.68478009259</v>
      </c>
      <c r="X207">
        <v>182</v>
      </c>
      <c r="Y207">
        <v>39</v>
      </c>
      <c r="Z207">
        <v>0</v>
      </c>
      <c r="AA207">
        <v>39</v>
      </c>
      <c r="AB207">
        <v>0</v>
      </c>
      <c r="AC207">
        <v>4</v>
      </c>
      <c r="AD207">
        <v>5</v>
      </c>
      <c r="AE207">
        <v>0</v>
      </c>
      <c r="AF207">
        <v>0</v>
      </c>
      <c r="AG207">
        <v>0</v>
      </c>
      <c r="AH207" t="s">
        <v>121</v>
      </c>
      <c r="AI207" s="1">
        <v>44652.746574074074</v>
      </c>
      <c r="AJ207">
        <v>200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618</v>
      </c>
      <c r="B208" t="s">
        <v>80</v>
      </c>
      <c r="C208" t="s">
        <v>619</v>
      </c>
      <c r="D208" t="s">
        <v>82</v>
      </c>
      <c r="E208" s="2" t="str">
        <f>HYPERLINK("capsilon://?command=openfolder&amp;siteaddress=FAM.docvelocity-na8.net&amp;folderid=FXB8386B0D-1790-EBDB-447D-668F859A7350","FX2204364")</f>
        <v>FX2204364</v>
      </c>
      <c r="F208" t="s">
        <v>19</v>
      </c>
      <c r="G208" t="s">
        <v>19</v>
      </c>
      <c r="H208" t="s">
        <v>83</v>
      </c>
      <c r="I208" t="s">
        <v>620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44662.613564814812</v>
      </c>
      <c r="P208" s="1">
        <v>44662.639131944445</v>
      </c>
      <c r="Q208">
        <v>2006</v>
      </c>
      <c r="R208">
        <v>203</v>
      </c>
      <c r="S208" t="b">
        <v>0</v>
      </c>
      <c r="T208" t="s">
        <v>88</v>
      </c>
      <c r="U208" t="b">
        <v>0</v>
      </c>
      <c r="V208" t="s">
        <v>133</v>
      </c>
      <c r="W208" s="1">
        <v>44662.615057870367</v>
      </c>
      <c r="X208">
        <v>111</v>
      </c>
      <c r="Y208">
        <v>9</v>
      </c>
      <c r="Z208">
        <v>0</v>
      </c>
      <c r="AA208">
        <v>9</v>
      </c>
      <c r="AB208">
        <v>0</v>
      </c>
      <c r="AC208">
        <v>0</v>
      </c>
      <c r="AD208">
        <v>-9</v>
      </c>
      <c r="AE208">
        <v>0</v>
      </c>
      <c r="AF208">
        <v>0</v>
      </c>
      <c r="AG208">
        <v>0</v>
      </c>
      <c r="AH208" t="s">
        <v>123</v>
      </c>
      <c r="AI208" s="1">
        <v>44662.639131944445</v>
      </c>
      <c r="AJ208">
        <v>92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621</v>
      </c>
      <c r="B209" t="s">
        <v>80</v>
      </c>
      <c r="C209" t="s">
        <v>560</v>
      </c>
      <c r="D209" t="s">
        <v>82</v>
      </c>
      <c r="E209" s="2" t="str">
        <f>HYPERLINK("capsilon://?command=openfolder&amp;siteaddress=FAM.docvelocity-na8.net&amp;folderid=FX8F5F3147-E9A7-1595-5238-5C77D00CCEFB","FX22033844")</f>
        <v>FX22033844</v>
      </c>
      <c r="F209" t="s">
        <v>19</v>
      </c>
      <c r="G209" t="s">
        <v>19</v>
      </c>
      <c r="H209" t="s">
        <v>83</v>
      </c>
      <c r="I209" t="s">
        <v>622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44662.622256944444</v>
      </c>
      <c r="P209" s="1">
        <v>44662.639386574076</v>
      </c>
      <c r="Q209">
        <v>1386</v>
      </c>
      <c r="R209">
        <v>94</v>
      </c>
      <c r="S209" t="b">
        <v>0</v>
      </c>
      <c r="T209" t="s">
        <v>88</v>
      </c>
      <c r="U209" t="b">
        <v>0</v>
      </c>
      <c r="V209" t="s">
        <v>116</v>
      </c>
      <c r="W209" s="1">
        <v>44662.623032407406</v>
      </c>
      <c r="X209">
        <v>43</v>
      </c>
      <c r="Y209">
        <v>0</v>
      </c>
      <c r="Z209">
        <v>0</v>
      </c>
      <c r="AA209">
        <v>0</v>
      </c>
      <c r="AB209">
        <v>9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90</v>
      </c>
      <c r="AI209" s="1">
        <v>44662.639386574076</v>
      </c>
      <c r="AJ209">
        <v>51</v>
      </c>
      <c r="AK209">
        <v>0</v>
      </c>
      <c r="AL209">
        <v>0</v>
      </c>
      <c r="AM209">
        <v>0</v>
      </c>
      <c r="AN209">
        <v>9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623</v>
      </c>
      <c r="B210" t="s">
        <v>80</v>
      </c>
      <c r="C210" t="s">
        <v>624</v>
      </c>
      <c r="D210" t="s">
        <v>82</v>
      </c>
      <c r="E210" s="2" t="str">
        <f>HYPERLINK("capsilon://?command=openfolder&amp;siteaddress=FAM.docvelocity-na8.net&amp;folderid=FX4CC25544-7E3E-343F-3A48-AB110815D3A0","FX22039863")</f>
        <v>FX22039863</v>
      </c>
      <c r="F210" t="s">
        <v>19</v>
      </c>
      <c r="G210" t="s">
        <v>19</v>
      </c>
      <c r="H210" t="s">
        <v>83</v>
      </c>
      <c r="I210" t="s">
        <v>625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44662.62709490741</v>
      </c>
      <c r="P210" s="1">
        <v>44662.668807870374</v>
      </c>
      <c r="Q210">
        <v>1743</v>
      </c>
      <c r="R210">
        <v>1861</v>
      </c>
      <c r="S210" t="b">
        <v>0</v>
      </c>
      <c r="T210" t="s">
        <v>88</v>
      </c>
      <c r="U210" t="b">
        <v>0</v>
      </c>
      <c r="V210" t="s">
        <v>386</v>
      </c>
      <c r="W210" s="1">
        <v>44662.660196759258</v>
      </c>
      <c r="X210">
        <v>1408</v>
      </c>
      <c r="Y210">
        <v>52</v>
      </c>
      <c r="Z210">
        <v>0</v>
      </c>
      <c r="AA210">
        <v>52</v>
      </c>
      <c r="AB210">
        <v>0</v>
      </c>
      <c r="AC210">
        <v>46</v>
      </c>
      <c r="AD210">
        <v>-52</v>
      </c>
      <c r="AE210">
        <v>0</v>
      </c>
      <c r="AF210">
        <v>0</v>
      </c>
      <c r="AG210">
        <v>0</v>
      </c>
      <c r="AH210" t="s">
        <v>331</v>
      </c>
      <c r="AI210" s="1">
        <v>44662.668807870374</v>
      </c>
      <c r="AJ210">
        <v>417</v>
      </c>
      <c r="AK210">
        <v>2</v>
      </c>
      <c r="AL210">
        <v>0</v>
      </c>
      <c r="AM210">
        <v>2</v>
      </c>
      <c r="AN210">
        <v>0</v>
      </c>
      <c r="AO210">
        <v>2</v>
      </c>
      <c r="AP210">
        <v>-54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626</v>
      </c>
      <c r="B211" t="s">
        <v>80</v>
      </c>
      <c r="C211" t="s">
        <v>423</v>
      </c>
      <c r="D211" t="s">
        <v>82</v>
      </c>
      <c r="E211" s="2" t="str">
        <f>HYPERLINK("capsilon://?command=openfolder&amp;siteaddress=FAM.docvelocity-na8.net&amp;folderid=FX6D261805-E1D1-1258-3357-6D883EF85A1B","FX220311737")</f>
        <v>FX220311737</v>
      </c>
      <c r="F211" t="s">
        <v>19</v>
      </c>
      <c r="G211" t="s">
        <v>19</v>
      </c>
      <c r="H211" t="s">
        <v>83</v>
      </c>
      <c r="I211" t="s">
        <v>627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44662.717303240737</v>
      </c>
      <c r="P211" s="1">
        <v>44662.795706018522</v>
      </c>
      <c r="Q211">
        <v>3257</v>
      </c>
      <c r="R211">
        <v>3517</v>
      </c>
      <c r="S211" t="b">
        <v>0</v>
      </c>
      <c r="T211" t="s">
        <v>88</v>
      </c>
      <c r="U211" t="b">
        <v>0</v>
      </c>
      <c r="V211" t="s">
        <v>97</v>
      </c>
      <c r="W211" s="1">
        <v>44662.753819444442</v>
      </c>
      <c r="X211">
        <v>2498</v>
      </c>
      <c r="Y211">
        <v>52</v>
      </c>
      <c r="Z211">
        <v>0</v>
      </c>
      <c r="AA211">
        <v>52</v>
      </c>
      <c r="AB211">
        <v>0</v>
      </c>
      <c r="AC211">
        <v>43</v>
      </c>
      <c r="AD211">
        <v>-52</v>
      </c>
      <c r="AE211">
        <v>0</v>
      </c>
      <c r="AF211">
        <v>0</v>
      </c>
      <c r="AG211">
        <v>0</v>
      </c>
      <c r="AH211" t="s">
        <v>123</v>
      </c>
      <c r="AI211" s="1">
        <v>44662.795706018522</v>
      </c>
      <c r="AJ211">
        <v>881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-54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628</v>
      </c>
      <c r="B212" t="s">
        <v>80</v>
      </c>
      <c r="C212" t="s">
        <v>629</v>
      </c>
      <c r="D212" t="s">
        <v>82</v>
      </c>
      <c r="E212" s="2" t="str">
        <f>HYPERLINK("capsilon://?command=openfolder&amp;siteaddress=FAM.docvelocity-na8.net&amp;folderid=FX0ACA40CF-F638-89D8-1624-09C5F557BD71","FX22042851")</f>
        <v>FX22042851</v>
      </c>
      <c r="F212" t="s">
        <v>19</v>
      </c>
      <c r="G212" t="s">
        <v>19</v>
      </c>
      <c r="H212" t="s">
        <v>83</v>
      </c>
      <c r="I212" t="s">
        <v>630</v>
      </c>
      <c r="J212">
        <v>32</v>
      </c>
      <c r="K212" t="s">
        <v>85</v>
      </c>
      <c r="L212" t="s">
        <v>86</v>
      </c>
      <c r="M212" t="s">
        <v>87</v>
      </c>
      <c r="N212">
        <v>2</v>
      </c>
      <c r="O212" s="1">
        <v>44662.73978009259</v>
      </c>
      <c r="P212" s="1">
        <v>44662.781145833331</v>
      </c>
      <c r="Q212">
        <v>3009</v>
      </c>
      <c r="R212">
        <v>565</v>
      </c>
      <c r="S212" t="b">
        <v>0</v>
      </c>
      <c r="T212" t="s">
        <v>88</v>
      </c>
      <c r="U212" t="b">
        <v>0</v>
      </c>
      <c r="V212" t="s">
        <v>264</v>
      </c>
      <c r="W212" s="1">
        <v>44662.751168981478</v>
      </c>
      <c r="X212">
        <v>296</v>
      </c>
      <c r="Y212">
        <v>39</v>
      </c>
      <c r="Z212">
        <v>0</v>
      </c>
      <c r="AA212">
        <v>39</v>
      </c>
      <c r="AB212">
        <v>0</v>
      </c>
      <c r="AC212">
        <v>34</v>
      </c>
      <c r="AD212">
        <v>-7</v>
      </c>
      <c r="AE212">
        <v>0</v>
      </c>
      <c r="AF212">
        <v>0</v>
      </c>
      <c r="AG212">
        <v>0</v>
      </c>
      <c r="AH212" t="s">
        <v>331</v>
      </c>
      <c r="AI212" s="1">
        <v>44662.781145833331</v>
      </c>
      <c r="AJ212">
        <v>180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631</v>
      </c>
      <c r="B213" t="s">
        <v>80</v>
      </c>
      <c r="C213" t="s">
        <v>632</v>
      </c>
      <c r="D213" t="s">
        <v>82</v>
      </c>
      <c r="E213" s="2" t="str">
        <f>HYPERLINK("capsilon://?command=openfolder&amp;siteaddress=FAM.docvelocity-na8.net&amp;folderid=FX87D7F245-44F1-9554-8087-3F77E991BF69","FX21124084")</f>
        <v>FX21124084</v>
      </c>
      <c r="F213" t="s">
        <v>19</v>
      </c>
      <c r="G213" t="s">
        <v>19</v>
      </c>
      <c r="H213" t="s">
        <v>83</v>
      </c>
      <c r="I213" t="s">
        <v>633</v>
      </c>
      <c r="J213">
        <v>160</v>
      </c>
      <c r="K213" t="s">
        <v>85</v>
      </c>
      <c r="L213" t="s">
        <v>86</v>
      </c>
      <c r="M213" t="s">
        <v>87</v>
      </c>
      <c r="N213">
        <v>2</v>
      </c>
      <c r="O213" s="1">
        <v>44662.739849537036</v>
      </c>
      <c r="P213" s="1">
        <v>44662.838287037041</v>
      </c>
      <c r="Q213">
        <v>3458</v>
      </c>
      <c r="R213">
        <v>5047</v>
      </c>
      <c r="S213" t="b">
        <v>0</v>
      </c>
      <c r="T213" t="s">
        <v>88</v>
      </c>
      <c r="U213" t="b">
        <v>0</v>
      </c>
      <c r="V213" t="s">
        <v>386</v>
      </c>
      <c r="W213" s="1">
        <v>44662.794351851851</v>
      </c>
      <c r="X213">
        <v>3809</v>
      </c>
      <c r="Y213">
        <v>335</v>
      </c>
      <c r="Z213">
        <v>0</v>
      </c>
      <c r="AA213">
        <v>335</v>
      </c>
      <c r="AB213">
        <v>0</v>
      </c>
      <c r="AC213">
        <v>268</v>
      </c>
      <c r="AD213">
        <v>-175</v>
      </c>
      <c r="AE213">
        <v>0</v>
      </c>
      <c r="AF213">
        <v>0</v>
      </c>
      <c r="AG213">
        <v>0</v>
      </c>
      <c r="AH213" t="s">
        <v>272</v>
      </c>
      <c r="AI213" s="1">
        <v>44662.838287037041</v>
      </c>
      <c r="AJ213">
        <v>1191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-177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634</v>
      </c>
      <c r="B214" t="s">
        <v>80</v>
      </c>
      <c r="C214" t="s">
        <v>629</v>
      </c>
      <c r="D214" t="s">
        <v>82</v>
      </c>
      <c r="E214" s="2" t="str">
        <f>HYPERLINK("capsilon://?command=openfolder&amp;siteaddress=FAM.docvelocity-na8.net&amp;folderid=FX0ACA40CF-F638-89D8-1624-09C5F557BD71","FX22042851")</f>
        <v>FX22042851</v>
      </c>
      <c r="F214" t="s">
        <v>19</v>
      </c>
      <c r="G214" t="s">
        <v>19</v>
      </c>
      <c r="H214" t="s">
        <v>83</v>
      </c>
      <c r="I214" t="s">
        <v>635</v>
      </c>
      <c r="J214">
        <v>32</v>
      </c>
      <c r="K214" t="s">
        <v>85</v>
      </c>
      <c r="L214" t="s">
        <v>86</v>
      </c>
      <c r="M214" t="s">
        <v>87</v>
      </c>
      <c r="N214">
        <v>2</v>
      </c>
      <c r="O214" s="1">
        <v>44662.740289351852</v>
      </c>
      <c r="P214" s="1">
        <v>44662.781377314815</v>
      </c>
      <c r="Q214">
        <v>2962</v>
      </c>
      <c r="R214">
        <v>588</v>
      </c>
      <c r="S214" t="b">
        <v>0</v>
      </c>
      <c r="T214" t="s">
        <v>88</v>
      </c>
      <c r="U214" t="b">
        <v>0</v>
      </c>
      <c r="V214" t="s">
        <v>93</v>
      </c>
      <c r="W214" s="1">
        <v>44662.756539351853</v>
      </c>
      <c r="X214">
        <v>482</v>
      </c>
      <c r="Y214">
        <v>39</v>
      </c>
      <c r="Z214">
        <v>0</v>
      </c>
      <c r="AA214">
        <v>39</v>
      </c>
      <c r="AB214">
        <v>0</v>
      </c>
      <c r="AC214">
        <v>34</v>
      </c>
      <c r="AD214">
        <v>-7</v>
      </c>
      <c r="AE214">
        <v>0</v>
      </c>
      <c r="AF214">
        <v>0</v>
      </c>
      <c r="AG214">
        <v>0</v>
      </c>
      <c r="AH214" t="s">
        <v>90</v>
      </c>
      <c r="AI214" s="1">
        <v>44662.781377314815</v>
      </c>
      <c r="AJ214">
        <v>106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636</v>
      </c>
      <c r="B215" t="s">
        <v>80</v>
      </c>
      <c r="C215" t="s">
        <v>637</v>
      </c>
      <c r="D215" t="s">
        <v>82</v>
      </c>
      <c r="E215" s="2" t="str">
        <f>HYPERLINK("capsilon://?command=openfolder&amp;siteaddress=FAM.docvelocity-na8.net&amp;folderid=FX485906F3-5ADB-8764-3CDC-0B325A7C0F9A","FX22041319")</f>
        <v>FX22041319</v>
      </c>
      <c r="F215" t="s">
        <v>19</v>
      </c>
      <c r="G215" t="s">
        <v>19</v>
      </c>
      <c r="H215" t="s">
        <v>83</v>
      </c>
      <c r="I215" t="s">
        <v>638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44662.76017361111</v>
      </c>
      <c r="P215" s="1">
        <v>44662.782326388886</v>
      </c>
      <c r="Q215">
        <v>1663</v>
      </c>
      <c r="R215">
        <v>251</v>
      </c>
      <c r="S215" t="b">
        <v>0</v>
      </c>
      <c r="T215" t="s">
        <v>88</v>
      </c>
      <c r="U215" t="b">
        <v>0</v>
      </c>
      <c r="V215" t="s">
        <v>639</v>
      </c>
      <c r="W215" s="1">
        <v>44662.763275462959</v>
      </c>
      <c r="X215">
        <v>150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331</v>
      </c>
      <c r="AI215" s="1">
        <v>44662.782326388886</v>
      </c>
      <c r="AJ215">
        <v>101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640</v>
      </c>
      <c r="B216" t="s">
        <v>80</v>
      </c>
      <c r="C216" t="s">
        <v>637</v>
      </c>
      <c r="D216" t="s">
        <v>82</v>
      </c>
      <c r="E216" s="2" t="str">
        <f>HYPERLINK("capsilon://?command=openfolder&amp;siteaddress=FAM.docvelocity-na8.net&amp;folderid=FX485906F3-5ADB-8764-3CDC-0B325A7C0F9A","FX22041319")</f>
        <v>FX22041319</v>
      </c>
      <c r="F216" t="s">
        <v>19</v>
      </c>
      <c r="G216" t="s">
        <v>19</v>
      </c>
      <c r="H216" t="s">
        <v>83</v>
      </c>
      <c r="I216" t="s">
        <v>641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44662.762118055558</v>
      </c>
      <c r="P216" s="1">
        <v>44662.781666666669</v>
      </c>
      <c r="Q216">
        <v>1576</v>
      </c>
      <c r="R216">
        <v>113</v>
      </c>
      <c r="S216" t="b">
        <v>0</v>
      </c>
      <c r="T216" t="s">
        <v>88</v>
      </c>
      <c r="U216" t="b">
        <v>0</v>
      </c>
      <c r="V216" t="s">
        <v>133</v>
      </c>
      <c r="W216" s="1">
        <v>44662.764062499999</v>
      </c>
      <c r="X216">
        <v>89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90</v>
      </c>
      <c r="AI216" s="1">
        <v>44662.781666666669</v>
      </c>
      <c r="AJ216">
        <v>24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642</v>
      </c>
      <c r="B217" t="s">
        <v>80</v>
      </c>
      <c r="C217" t="s">
        <v>643</v>
      </c>
      <c r="D217" t="s">
        <v>82</v>
      </c>
      <c r="E217" s="2" t="str">
        <f>HYPERLINK("capsilon://?command=openfolder&amp;siteaddress=FAM.docvelocity-na8.net&amp;folderid=FX081A8347-691B-E5CC-FF68-7D5B172AB160","FX22041103")</f>
        <v>FX22041103</v>
      </c>
      <c r="F217" t="s">
        <v>19</v>
      </c>
      <c r="G217" t="s">
        <v>19</v>
      </c>
      <c r="H217" t="s">
        <v>83</v>
      </c>
      <c r="I217" t="s">
        <v>644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44662.842268518521</v>
      </c>
      <c r="P217" s="1">
        <v>44662.852986111109</v>
      </c>
      <c r="Q217">
        <v>207</v>
      </c>
      <c r="R217">
        <v>719</v>
      </c>
      <c r="S217" t="b">
        <v>0</v>
      </c>
      <c r="T217" t="s">
        <v>88</v>
      </c>
      <c r="U217" t="b">
        <v>0</v>
      </c>
      <c r="V217" t="s">
        <v>148</v>
      </c>
      <c r="W217" s="1">
        <v>44662.848958333336</v>
      </c>
      <c r="X217">
        <v>574</v>
      </c>
      <c r="Y217">
        <v>52</v>
      </c>
      <c r="Z217">
        <v>0</v>
      </c>
      <c r="AA217">
        <v>52</v>
      </c>
      <c r="AB217">
        <v>0</v>
      </c>
      <c r="AC217">
        <v>20</v>
      </c>
      <c r="AD217">
        <v>-52</v>
      </c>
      <c r="AE217">
        <v>0</v>
      </c>
      <c r="AF217">
        <v>0</v>
      </c>
      <c r="AG217">
        <v>0</v>
      </c>
      <c r="AH217" t="s">
        <v>518</v>
      </c>
      <c r="AI217" s="1">
        <v>44662.852986111109</v>
      </c>
      <c r="AJ217">
        <v>145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645</v>
      </c>
      <c r="B218" t="s">
        <v>80</v>
      </c>
      <c r="C218" t="s">
        <v>643</v>
      </c>
      <c r="D218" t="s">
        <v>82</v>
      </c>
      <c r="E218" s="2" t="str">
        <f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83</v>
      </c>
      <c r="I218" t="s">
        <v>646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44662.842418981483</v>
      </c>
      <c r="P218" s="1">
        <v>44662.8512962963</v>
      </c>
      <c r="Q218">
        <v>185</v>
      </c>
      <c r="R218">
        <v>582</v>
      </c>
      <c r="S218" t="b">
        <v>0</v>
      </c>
      <c r="T218" t="s">
        <v>88</v>
      </c>
      <c r="U218" t="b">
        <v>0</v>
      </c>
      <c r="V218" t="s">
        <v>271</v>
      </c>
      <c r="W218" s="1">
        <v>44662.847442129627</v>
      </c>
      <c r="X218">
        <v>358</v>
      </c>
      <c r="Y218">
        <v>52</v>
      </c>
      <c r="Z218">
        <v>0</v>
      </c>
      <c r="AA218">
        <v>52</v>
      </c>
      <c r="AB218">
        <v>0</v>
      </c>
      <c r="AC218">
        <v>27</v>
      </c>
      <c r="AD218">
        <v>-52</v>
      </c>
      <c r="AE218">
        <v>0</v>
      </c>
      <c r="AF218">
        <v>0</v>
      </c>
      <c r="AG218">
        <v>0</v>
      </c>
      <c r="AH218" t="s">
        <v>518</v>
      </c>
      <c r="AI218" s="1">
        <v>44662.8512962963</v>
      </c>
      <c r="AJ218">
        <v>224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-55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647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648</v>
      </c>
      <c r="J219">
        <v>32</v>
      </c>
      <c r="K219" t="s">
        <v>85</v>
      </c>
      <c r="L219" t="s">
        <v>86</v>
      </c>
      <c r="M219" t="s">
        <v>87</v>
      </c>
      <c r="N219">
        <v>2</v>
      </c>
      <c r="O219" s="1">
        <v>44662.993923611109</v>
      </c>
      <c r="P219" s="1">
        <v>44663.010509259257</v>
      </c>
      <c r="Q219">
        <v>411</v>
      </c>
      <c r="R219">
        <v>1022</v>
      </c>
      <c r="S219" t="b">
        <v>0</v>
      </c>
      <c r="T219" t="s">
        <v>88</v>
      </c>
      <c r="U219" t="b">
        <v>0</v>
      </c>
      <c r="V219" t="s">
        <v>293</v>
      </c>
      <c r="W219" s="1">
        <v>44663.001689814817</v>
      </c>
      <c r="X219">
        <v>663</v>
      </c>
      <c r="Y219">
        <v>54</v>
      </c>
      <c r="Z219">
        <v>0</v>
      </c>
      <c r="AA219">
        <v>54</v>
      </c>
      <c r="AB219">
        <v>0</v>
      </c>
      <c r="AC219">
        <v>45</v>
      </c>
      <c r="AD219">
        <v>-22</v>
      </c>
      <c r="AE219">
        <v>0</v>
      </c>
      <c r="AF219">
        <v>0</v>
      </c>
      <c r="AG219">
        <v>0</v>
      </c>
      <c r="AH219" t="s">
        <v>518</v>
      </c>
      <c r="AI219" s="1">
        <v>44663.010509259257</v>
      </c>
      <c r="AJ219">
        <v>359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649</v>
      </c>
      <c r="B220" t="s">
        <v>80</v>
      </c>
      <c r="C220" t="s">
        <v>125</v>
      </c>
      <c r="D220" t="s">
        <v>82</v>
      </c>
      <c r="E220" s="2" t="str">
        <f>HYPERLINK("capsilon://?command=openfolder&amp;siteaddress=FAM.docvelocity-na8.net&amp;folderid=FX4FAF7983-59A3-1EFA-F946-945F70E5676A","FX22035574")</f>
        <v>FX22035574</v>
      </c>
      <c r="F220" t="s">
        <v>19</v>
      </c>
      <c r="G220" t="s">
        <v>19</v>
      </c>
      <c r="H220" t="s">
        <v>83</v>
      </c>
      <c r="I220" t="s">
        <v>650</v>
      </c>
      <c r="J220">
        <v>32</v>
      </c>
      <c r="K220" t="s">
        <v>85</v>
      </c>
      <c r="L220" t="s">
        <v>86</v>
      </c>
      <c r="M220" t="s">
        <v>87</v>
      </c>
      <c r="N220">
        <v>2</v>
      </c>
      <c r="O220" s="1">
        <v>44662.99422453704</v>
      </c>
      <c r="P220" s="1">
        <v>44663.023414351854</v>
      </c>
      <c r="Q220">
        <v>697</v>
      </c>
      <c r="R220">
        <v>1825</v>
      </c>
      <c r="S220" t="b">
        <v>0</v>
      </c>
      <c r="T220" t="s">
        <v>88</v>
      </c>
      <c r="U220" t="b">
        <v>0</v>
      </c>
      <c r="V220" t="s">
        <v>651</v>
      </c>
      <c r="W220" s="1">
        <v>44663.016782407409</v>
      </c>
      <c r="X220">
        <v>1483</v>
      </c>
      <c r="Y220">
        <v>54</v>
      </c>
      <c r="Z220">
        <v>0</v>
      </c>
      <c r="AA220">
        <v>54</v>
      </c>
      <c r="AB220">
        <v>0</v>
      </c>
      <c r="AC220">
        <v>44</v>
      </c>
      <c r="AD220">
        <v>-22</v>
      </c>
      <c r="AE220">
        <v>0</v>
      </c>
      <c r="AF220">
        <v>0</v>
      </c>
      <c r="AG220">
        <v>0</v>
      </c>
      <c r="AH220" t="s">
        <v>652</v>
      </c>
      <c r="AI220" s="1">
        <v>44663.023414351854</v>
      </c>
      <c r="AJ220">
        <v>342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-25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653</v>
      </c>
      <c r="B221" t="s">
        <v>80</v>
      </c>
      <c r="C221" t="s">
        <v>125</v>
      </c>
      <c r="D221" t="s">
        <v>82</v>
      </c>
      <c r="E221" s="2" t="str">
        <f>HYPERLINK("capsilon://?command=openfolder&amp;siteaddress=FAM.docvelocity-na8.net&amp;folderid=FX4FAF7983-59A3-1EFA-F946-945F70E5676A","FX22035574")</f>
        <v>FX22035574</v>
      </c>
      <c r="F221" t="s">
        <v>19</v>
      </c>
      <c r="G221" t="s">
        <v>19</v>
      </c>
      <c r="H221" t="s">
        <v>83</v>
      </c>
      <c r="I221" t="s">
        <v>654</v>
      </c>
      <c r="J221">
        <v>32</v>
      </c>
      <c r="K221" t="s">
        <v>85</v>
      </c>
      <c r="L221" t="s">
        <v>86</v>
      </c>
      <c r="M221" t="s">
        <v>87</v>
      </c>
      <c r="N221">
        <v>2</v>
      </c>
      <c r="O221" s="1">
        <v>44662.994988425926</v>
      </c>
      <c r="P221" s="1">
        <v>44663.012662037036</v>
      </c>
      <c r="Q221">
        <v>632</v>
      </c>
      <c r="R221">
        <v>895</v>
      </c>
      <c r="S221" t="b">
        <v>0</v>
      </c>
      <c r="T221" t="s">
        <v>88</v>
      </c>
      <c r="U221" t="b">
        <v>0</v>
      </c>
      <c r="V221" t="s">
        <v>276</v>
      </c>
      <c r="W221" s="1">
        <v>44663.008055555554</v>
      </c>
      <c r="X221">
        <v>710</v>
      </c>
      <c r="Y221">
        <v>54</v>
      </c>
      <c r="Z221">
        <v>0</v>
      </c>
      <c r="AA221">
        <v>54</v>
      </c>
      <c r="AB221">
        <v>0</v>
      </c>
      <c r="AC221">
        <v>51</v>
      </c>
      <c r="AD221">
        <v>-22</v>
      </c>
      <c r="AE221">
        <v>0</v>
      </c>
      <c r="AF221">
        <v>0</v>
      </c>
      <c r="AG221">
        <v>0</v>
      </c>
      <c r="AH221" t="s">
        <v>518</v>
      </c>
      <c r="AI221" s="1">
        <v>44663.012662037036</v>
      </c>
      <c r="AJ221">
        <v>185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-23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655</v>
      </c>
      <c r="B222" t="s">
        <v>80</v>
      </c>
      <c r="C222" t="s">
        <v>125</v>
      </c>
      <c r="D222" t="s">
        <v>82</v>
      </c>
      <c r="E222" s="2" t="str">
        <f>HYPERLINK("capsilon://?command=openfolder&amp;siteaddress=FAM.docvelocity-na8.net&amp;folderid=FX4FAF7983-59A3-1EFA-F946-945F70E5676A","FX22035574")</f>
        <v>FX22035574</v>
      </c>
      <c r="F222" t="s">
        <v>19</v>
      </c>
      <c r="G222" t="s">
        <v>19</v>
      </c>
      <c r="H222" t="s">
        <v>83</v>
      </c>
      <c r="I222" t="s">
        <v>656</v>
      </c>
      <c r="J222">
        <v>28</v>
      </c>
      <c r="K222" t="s">
        <v>85</v>
      </c>
      <c r="L222" t="s">
        <v>86</v>
      </c>
      <c r="M222" t="s">
        <v>87</v>
      </c>
      <c r="N222">
        <v>1</v>
      </c>
      <c r="O222" s="1">
        <v>44662.996504629627</v>
      </c>
      <c r="P222" s="1">
        <v>44663.008460648147</v>
      </c>
      <c r="Q222">
        <v>449</v>
      </c>
      <c r="R222">
        <v>584</v>
      </c>
      <c r="S222" t="b">
        <v>0</v>
      </c>
      <c r="T222" t="s">
        <v>88</v>
      </c>
      <c r="U222" t="b">
        <v>0</v>
      </c>
      <c r="V222" t="s">
        <v>293</v>
      </c>
      <c r="W222" s="1">
        <v>44663.008460648147</v>
      </c>
      <c r="X222">
        <v>584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3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657</v>
      </c>
      <c r="B223" t="s">
        <v>80</v>
      </c>
      <c r="C223" t="s">
        <v>125</v>
      </c>
      <c r="D223" t="s">
        <v>82</v>
      </c>
      <c r="E223" s="2" t="str">
        <f>HYPERLINK("capsilon://?command=openfolder&amp;siteaddress=FAM.docvelocity-na8.net&amp;folderid=FX4FAF7983-59A3-1EFA-F946-945F70E5676A","FX22035574")</f>
        <v>FX22035574</v>
      </c>
      <c r="F223" t="s">
        <v>19</v>
      </c>
      <c r="G223" t="s">
        <v>19</v>
      </c>
      <c r="H223" t="s">
        <v>83</v>
      </c>
      <c r="I223" t="s">
        <v>656</v>
      </c>
      <c r="J223">
        <v>84</v>
      </c>
      <c r="K223" t="s">
        <v>85</v>
      </c>
      <c r="L223" t="s">
        <v>86</v>
      </c>
      <c r="M223" t="s">
        <v>87</v>
      </c>
      <c r="N223">
        <v>2</v>
      </c>
      <c r="O223" s="1">
        <v>44663.011956018519</v>
      </c>
      <c r="P223" s="1">
        <v>44663.041458333333</v>
      </c>
      <c r="Q223">
        <v>493</v>
      </c>
      <c r="R223">
        <v>2056</v>
      </c>
      <c r="S223" t="b">
        <v>0</v>
      </c>
      <c r="T223" t="s">
        <v>88</v>
      </c>
      <c r="U223" t="b">
        <v>1</v>
      </c>
      <c r="V223" t="s">
        <v>293</v>
      </c>
      <c r="W223" s="1">
        <v>44663.02857638889</v>
      </c>
      <c r="X223">
        <v>1385</v>
      </c>
      <c r="Y223">
        <v>63</v>
      </c>
      <c r="Z223">
        <v>0</v>
      </c>
      <c r="AA223">
        <v>63</v>
      </c>
      <c r="AB223">
        <v>0</v>
      </c>
      <c r="AC223">
        <v>54</v>
      </c>
      <c r="AD223">
        <v>21</v>
      </c>
      <c r="AE223">
        <v>0</v>
      </c>
      <c r="AF223">
        <v>0</v>
      </c>
      <c r="AG223">
        <v>0</v>
      </c>
      <c r="AH223" t="s">
        <v>652</v>
      </c>
      <c r="AI223" s="1">
        <v>44663.041458333333</v>
      </c>
      <c r="AJ223">
        <v>671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19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658</v>
      </c>
      <c r="B224" t="s">
        <v>80</v>
      </c>
      <c r="C224" t="s">
        <v>659</v>
      </c>
      <c r="D224" t="s">
        <v>82</v>
      </c>
      <c r="E224" s="2" t="str">
        <f>HYPERLINK("capsilon://?command=openfolder&amp;siteaddress=FAM.docvelocity-na8.net&amp;folderid=FXBEB9E1DD-A646-860B-1539-A1E661E4C222","FX22038390")</f>
        <v>FX22038390</v>
      </c>
      <c r="F224" t="s">
        <v>19</v>
      </c>
      <c r="G224" t="s">
        <v>19</v>
      </c>
      <c r="H224" t="s">
        <v>83</v>
      </c>
      <c r="I224" t="s">
        <v>660</v>
      </c>
      <c r="J224">
        <v>32</v>
      </c>
      <c r="K224" t="s">
        <v>85</v>
      </c>
      <c r="L224" t="s">
        <v>86</v>
      </c>
      <c r="M224" t="s">
        <v>87</v>
      </c>
      <c r="N224">
        <v>2</v>
      </c>
      <c r="O224" s="1">
        <v>44663.093599537038</v>
      </c>
      <c r="P224" s="1">
        <v>44663.10361111111</v>
      </c>
      <c r="Q224">
        <v>193</v>
      </c>
      <c r="R224">
        <v>672</v>
      </c>
      <c r="S224" t="b">
        <v>0</v>
      </c>
      <c r="T224" t="s">
        <v>88</v>
      </c>
      <c r="U224" t="b">
        <v>0</v>
      </c>
      <c r="V224" t="s">
        <v>293</v>
      </c>
      <c r="W224" s="1">
        <v>44663.100624999999</v>
      </c>
      <c r="X224">
        <v>560</v>
      </c>
      <c r="Y224">
        <v>60</v>
      </c>
      <c r="Z224">
        <v>0</v>
      </c>
      <c r="AA224">
        <v>60</v>
      </c>
      <c r="AB224">
        <v>0</v>
      </c>
      <c r="AC224">
        <v>45</v>
      </c>
      <c r="AD224">
        <v>-28</v>
      </c>
      <c r="AE224">
        <v>0</v>
      </c>
      <c r="AF224">
        <v>0</v>
      </c>
      <c r="AG224">
        <v>0</v>
      </c>
      <c r="AH224" t="s">
        <v>518</v>
      </c>
      <c r="AI224" s="1">
        <v>44663.10361111111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661</v>
      </c>
      <c r="B225" t="s">
        <v>80</v>
      </c>
      <c r="C225" t="s">
        <v>662</v>
      </c>
      <c r="D225" t="s">
        <v>82</v>
      </c>
      <c r="E225" s="2" t="str">
        <f>HYPERLINK("capsilon://?command=openfolder&amp;siteaddress=FAM.docvelocity-na8.net&amp;folderid=FXF29081DB-9755-126F-BB36-98BF45E966CF","FX220311654")</f>
        <v>FX220311654</v>
      </c>
      <c r="F225" t="s">
        <v>19</v>
      </c>
      <c r="G225" t="s">
        <v>19</v>
      </c>
      <c r="H225" t="s">
        <v>83</v>
      </c>
      <c r="I225" t="s">
        <v>663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44663.25949074074</v>
      </c>
      <c r="P225" s="1">
        <v>44663.337731481479</v>
      </c>
      <c r="Q225">
        <v>5857</v>
      </c>
      <c r="R225">
        <v>903</v>
      </c>
      <c r="S225" t="b">
        <v>0</v>
      </c>
      <c r="T225" t="s">
        <v>88</v>
      </c>
      <c r="U225" t="b">
        <v>0</v>
      </c>
      <c r="V225" t="s">
        <v>163</v>
      </c>
      <c r="W225" s="1">
        <v>44663.334618055553</v>
      </c>
      <c r="X225">
        <v>641</v>
      </c>
      <c r="Y225">
        <v>52</v>
      </c>
      <c r="Z225">
        <v>0</v>
      </c>
      <c r="AA225">
        <v>52</v>
      </c>
      <c r="AB225">
        <v>0</v>
      </c>
      <c r="AC225">
        <v>40</v>
      </c>
      <c r="AD225">
        <v>-52</v>
      </c>
      <c r="AE225">
        <v>0</v>
      </c>
      <c r="AF225">
        <v>0</v>
      </c>
      <c r="AG225">
        <v>0</v>
      </c>
      <c r="AH225" t="s">
        <v>155</v>
      </c>
      <c r="AI225" s="1">
        <v>44663.337731481479</v>
      </c>
      <c r="AJ225">
        <v>262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664</v>
      </c>
      <c r="B226" t="s">
        <v>80</v>
      </c>
      <c r="C226" t="s">
        <v>662</v>
      </c>
      <c r="D226" t="s">
        <v>82</v>
      </c>
      <c r="E226" s="2" t="str">
        <f>HYPERLINK("capsilon://?command=openfolder&amp;siteaddress=FAM.docvelocity-na8.net&amp;folderid=FXF29081DB-9755-126F-BB36-98BF45E966CF","FX220311654")</f>
        <v>FX220311654</v>
      </c>
      <c r="F226" t="s">
        <v>19</v>
      </c>
      <c r="G226" t="s">
        <v>19</v>
      </c>
      <c r="H226" t="s">
        <v>83</v>
      </c>
      <c r="I226" t="s">
        <v>665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44663.259710648148</v>
      </c>
      <c r="P226" s="1">
        <v>44663.344988425924</v>
      </c>
      <c r="Q226">
        <v>6333</v>
      </c>
      <c r="R226">
        <v>1035</v>
      </c>
      <c r="S226" t="b">
        <v>0</v>
      </c>
      <c r="T226" t="s">
        <v>88</v>
      </c>
      <c r="U226" t="b">
        <v>0</v>
      </c>
      <c r="V226" t="s">
        <v>101</v>
      </c>
      <c r="W226" s="1">
        <v>44663.338865740741</v>
      </c>
      <c r="X226">
        <v>580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-52</v>
      </c>
      <c r="AE226">
        <v>0</v>
      </c>
      <c r="AF226">
        <v>0</v>
      </c>
      <c r="AG226">
        <v>0</v>
      </c>
      <c r="AH226" t="s">
        <v>155</v>
      </c>
      <c r="AI226" s="1">
        <v>44663.344988425924</v>
      </c>
      <c r="AJ226">
        <v>455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-53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666</v>
      </c>
      <c r="B227" t="s">
        <v>80</v>
      </c>
      <c r="C227" t="s">
        <v>662</v>
      </c>
      <c r="D227" t="s">
        <v>82</v>
      </c>
      <c r="E227" s="2" t="str">
        <f>HYPERLINK("capsilon://?command=openfolder&amp;siteaddress=FAM.docvelocity-na8.net&amp;folderid=FXF29081DB-9755-126F-BB36-98BF45E966CF","FX220311654")</f>
        <v>FX220311654</v>
      </c>
      <c r="F227" t="s">
        <v>19</v>
      </c>
      <c r="G227" t="s">
        <v>19</v>
      </c>
      <c r="H227" t="s">
        <v>83</v>
      </c>
      <c r="I227" t="s">
        <v>667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44663.259745370371</v>
      </c>
      <c r="P227" s="1">
        <v>44663.34883101852</v>
      </c>
      <c r="Q227">
        <v>6551</v>
      </c>
      <c r="R227">
        <v>1146</v>
      </c>
      <c r="S227" t="b">
        <v>0</v>
      </c>
      <c r="T227" t="s">
        <v>88</v>
      </c>
      <c r="U227" t="b">
        <v>0</v>
      </c>
      <c r="V227" t="s">
        <v>163</v>
      </c>
      <c r="W227" s="1">
        <v>44663.3440625</v>
      </c>
      <c r="X227">
        <v>815</v>
      </c>
      <c r="Y227">
        <v>52</v>
      </c>
      <c r="Z227">
        <v>0</v>
      </c>
      <c r="AA227">
        <v>52</v>
      </c>
      <c r="AB227">
        <v>0</v>
      </c>
      <c r="AC227">
        <v>46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44663.34883101852</v>
      </c>
      <c r="AJ227">
        <v>331</v>
      </c>
      <c r="AK227">
        <v>1</v>
      </c>
      <c r="AL227">
        <v>0</v>
      </c>
      <c r="AM227">
        <v>1</v>
      </c>
      <c r="AN227">
        <v>0</v>
      </c>
      <c r="AO227">
        <v>2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668</v>
      </c>
      <c r="B228" t="s">
        <v>80</v>
      </c>
      <c r="C228" t="s">
        <v>669</v>
      </c>
      <c r="D228" t="s">
        <v>82</v>
      </c>
      <c r="E228" s="2" t="str">
        <f>HYPERLINK("capsilon://?command=openfolder&amp;siteaddress=FAM.docvelocity-na8.net&amp;folderid=FXEC91461F-4F41-F3F2-2A32-4B67332601A2","FX220313930")</f>
        <v>FX220313930</v>
      </c>
      <c r="F228" t="s">
        <v>19</v>
      </c>
      <c r="G228" t="s">
        <v>19</v>
      </c>
      <c r="H228" t="s">
        <v>83</v>
      </c>
      <c r="I228" t="s">
        <v>670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44663.351412037038</v>
      </c>
      <c r="P228" s="1">
        <v>44663.354629629626</v>
      </c>
      <c r="Q228">
        <v>13</v>
      </c>
      <c r="R228">
        <v>265</v>
      </c>
      <c r="S228" t="b">
        <v>0</v>
      </c>
      <c r="T228" t="s">
        <v>88</v>
      </c>
      <c r="U228" t="b">
        <v>0</v>
      </c>
      <c r="V228" t="s">
        <v>462</v>
      </c>
      <c r="W228" s="1">
        <v>44663.352905092594</v>
      </c>
      <c r="X228">
        <v>122</v>
      </c>
      <c r="Y228">
        <v>9</v>
      </c>
      <c r="Z228">
        <v>0</v>
      </c>
      <c r="AA228">
        <v>9</v>
      </c>
      <c r="AB228">
        <v>0</v>
      </c>
      <c r="AC228">
        <v>0</v>
      </c>
      <c r="AD228">
        <v>-9</v>
      </c>
      <c r="AE228">
        <v>0</v>
      </c>
      <c r="AF228">
        <v>0</v>
      </c>
      <c r="AG228">
        <v>0</v>
      </c>
      <c r="AH228" t="s">
        <v>164</v>
      </c>
      <c r="AI228" s="1">
        <v>44663.354629629626</v>
      </c>
      <c r="AJ228">
        <v>143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671</v>
      </c>
      <c r="B229" t="s">
        <v>80</v>
      </c>
      <c r="C229" t="s">
        <v>662</v>
      </c>
      <c r="D229" t="s">
        <v>82</v>
      </c>
      <c r="E229" s="2" t="str">
        <f>HYPERLINK("capsilon://?command=openfolder&amp;siteaddress=FAM.docvelocity-na8.net&amp;folderid=FXF29081DB-9755-126F-BB36-98BF45E966CF","FX220311654")</f>
        <v>FX220311654</v>
      </c>
      <c r="F229" t="s">
        <v>19</v>
      </c>
      <c r="G229" t="s">
        <v>19</v>
      </c>
      <c r="H229" t="s">
        <v>83</v>
      </c>
      <c r="I229" t="s">
        <v>672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44663.35224537037</v>
      </c>
      <c r="P229" s="1">
        <v>44663.362708333334</v>
      </c>
      <c r="Q229">
        <v>37</v>
      </c>
      <c r="R229">
        <v>867</v>
      </c>
      <c r="S229" t="b">
        <v>0</v>
      </c>
      <c r="T229" t="s">
        <v>88</v>
      </c>
      <c r="U229" t="b">
        <v>0</v>
      </c>
      <c r="V229" t="s">
        <v>153</v>
      </c>
      <c r="W229" s="1">
        <v>44663.359872685185</v>
      </c>
      <c r="X229">
        <v>627</v>
      </c>
      <c r="Y229">
        <v>52</v>
      </c>
      <c r="Z229">
        <v>0</v>
      </c>
      <c r="AA229">
        <v>52</v>
      </c>
      <c r="AB229">
        <v>0</v>
      </c>
      <c r="AC229">
        <v>40</v>
      </c>
      <c r="AD229">
        <v>-52</v>
      </c>
      <c r="AE229">
        <v>0</v>
      </c>
      <c r="AF229">
        <v>0</v>
      </c>
      <c r="AG229">
        <v>0</v>
      </c>
      <c r="AH229" t="s">
        <v>155</v>
      </c>
      <c r="AI229" s="1">
        <v>44663.362708333334</v>
      </c>
      <c r="AJ229">
        <v>240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673</v>
      </c>
      <c r="B230" t="s">
        <v>80</v>
      </c>
      <c r="C230" t="s">
        <v>662</v>
      </c>
      <c r="D230" t="s">
        <v>82</v>
      </c>
      <c r="E230" s="2" t="str">
        <f>HYPERLINK("capsilon://?command=openfolder&amp;siteaddress=FAM.docvelocity-na8.net&amp;folderid=FXF29081DB-9755-126F-BB36-98BF45E966CF","FX220311654")</f>
        <v>FX220311654</v>
      </c>
      <c r="F230" t="s">
        <v>19</v>
      </c>
      <c r="G230" t="s">
        <v>19</v>
      </c>
      <c r="H230" t="s">
        <v>83</v>
      </c>
      <c r="I230" t="s">
        <v>674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44663.352500000001</v>
      </c>
      <c r="P230" s="1">
        <v>44663.36482638889</v>
      </c>
      <c r="Q230">
        <v>81</v>
      </c>
      <c r="R230">
        <v>984</v>
      </c>
      <c r="S230" t="b">
        <v>0</v>
      </c>
      <c r="T230" t="s">
        <v>88</v>
      </c>
      <c r="U230" t="b">
        <v>0</v>
      </c>
      <c r="V230" t="s">
        <v>462</v>
      </c>
      <c r="W230" s="1">
        <v>44663.360451388886</v>
      </c>
      <c r="X230">
        <v>652</v>
      </c>
      <c r="Y230">
        <v>52</v>
      </c>
      <c r="Z230">
        <v>0</v>
      </c>
      <c r="AA230">
        <v>52</v>
      </c>
      <c r="AB230">
        <v>0</v>
      </c>
      <c r="AC230">
        <v>35</v>
      </c>
      <c r="AD230">
        <v>-52</v>
      </c>
      <c r="AE230">
        <v>0</v>
      </c>
      <c r="AF230">
        <v>0</v>
      </c>
      <c r="AG230">
        <v>0</v>
      </c>
      <c r="AH230" t="s">
        <v>102</v>
      </c>
      <c r="AI230" s="1">
        <v>44663.36482638889</v>
      </c>
      <c r="AJ230">
        <v>332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675</v>
      </c>
      <c r="B231" t="s">
        <v>80</v>
      </c>
      <c r="C231" t="s">
        <v>662</v>
      </c>
      <c r="D231" t="s">
        <v>82</v>
      </c>
      <c r="E231" s="2" t="str">
        <f>HYPERLINK("capsilon://?command=openfolder&amp;siteaddress=FAM.docvelocity-na8.net&amp;folderid=FXF29081DB-9755-126F-BB36-98BF45E966CF","FX220311654")</f>
        <v>FX220311654</v>
      </c>
      <c r="F231" t="s">
        <v>19</v>
      </c>
      <c r="G231" t="s">
        <v>19</v>
      </c>
      <c r="H231" t="s">
        <v>83</v>
      </c>
      <c r="I231" t="s">
        <v>676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44663.352569444447</v>
      </c>
      <c r="P231" s="1">
        <v>44663.37226851852</v>
      </c>
      <c r="Q231">
        <v>172</v>
      </c>
      <c r="R231">
        <v>1530</v>
      </c>
      <c r="S231" t="b">
        <v>0</v>
      </c>
      <c r="T231" t="s">
        <v>88</v>
      </c>
      <c r="U231" t="b">
        <v>0</v>
      </c>
      <c r="V231" t="s">
        <v>159</v>
      </c>
      <c r="W231" s="1">
        <v>44663.3671875</v>
      </c>
      <c r="X231">
        <v>1111</v>
      </c>
      <c r="Y231">
        <v>52</v>
      </c>
      <c r="Z231">
        <v>0</v>
      </c>
      <c r="AA231">
        <v>52</v>
      </c>
      <c r="AB231">
        <v>0</v>
      </c>
      <c r="AC231">
        <v>46</v>
      </c>
      <c r="AD231">
        <v>-52</v>
      </c>
      <c r="AE231">
        <v>0</v>
      </c>
      <c r="AF231">
        <v>0</v>
      </c>
      <c r="AG231">
        <v>0</v>
      </c>
      <c r="AH231" t="s">
        <v>102</v>
      </c>
      <c r="AI231" s="1">
        <v>44663.37226851852</v>
      </c>
      <c r="AJ231">
        <v>419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-54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677</v>
      </c>
      <c r="B232" t="s">
        <v>80</v>
      </c>
      <c r="C232" t="s">
        <v>678</v>
      </c>
      <c r="D232" t="s">
        <v>82</v>
      </c>
      <c r="E232" s="2" t="str">
        <f>HYPERLINK("capsilon://?command=openfolder&amp;siteaddress=FAM.docvelocity-na8.net&amp;folderid=FX50FC7D4A-55EB-E935-5838-CDF17664F090","FX22037673")</f>
        <v>FX22037673</v>
      </c>
      <c r="F232" t="s">
        <v>19</v>
      </c>
      <c r="G232" t="s">
        <v>19</v>
      </c>
      <c r="H232" t="s">
        <v>83</v>
      </c>
      <c r="I232" t="s">
        <v>679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44663.420370370368</v>
      </c>
      <c r="P232" s="1">
        <v>44663.43</v>
      </c>
      <c r="Q232">
        <v>164</v>
      </c>
      <c r="R232">
        <v>668</v>
      </c>
      <c r="S232" t="b">
        <v>0</v>
      </c>
      <c r="T232" t="s">
        <v>88</v>
      </c>
      <c r="U232" t="b">
        <v>0</v>
      </c>
      <c r="V232" t="s">
        <v>163</v>
      </c>
      <c r="W232" s="1">
        <v>44663.425821759258</v>
      </c>
      <c r="X232">
        <v>308</v>
      </c>
      <c r="Y232">
        <v>52</v>
      </c>
      <c r="Z232">
        <v>0</v>
      </c>
      <c r="AA232">
        <v>52</v>
      </c>
      <c r="AB232">
        <v>0</v>
      </c>
      <c r="AC232">
        <v>33</v>
      </c>
      <c r="AD232">
        <v>-52</v>
      </c>
      <c r="AE232">
        <v>0</v>
      </c>
      <c r="AF232">
        <v>0</v>
      </c>
      <c r="AG232">
        <v>0</v>
      </c>
      <c r="AH232" t="s">
        <v>164</v>
      </c>
      <c r="AI232" s="1">
        <v>44663.43</v>
      </c>
      <c r="AJ232">
        <v>360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-53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680</v>
      </c>
      <c r="B233" t="s">
        <v>80</v>
      </c>
      <c r="C233" t="s">
        <v>681</v>
      </c>
      <c r="D233" t="s">
        <v>82</v>
      </c>
      <c r="E233" s="2" t="str">
        <f>HYPERLINK("capsilon://?command=openfolder&amp;siteaddress=FAM.docvelocity-na8.net&amp;folderid=FX1AE53C09-EC53-CBCB-6FAA-C8C80791F5D5","FX220311638")</f>
        <v>FX220311638</v>
      </c>
      <c r="F233" t="s">
        <v>19</v>
      </c>
      <c r="G233" t="s">
        <v>19</v>
      </c>
      <c r="H233" t="s">
        <v>83</v>
      </c>
      <c r="I233" t="s">
        <v>682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44663.423692129632</v>
      </c>
      <c r="P233" s="1">
        <v>44663.42832175926</v>
      </c>
      <c r="Q233">
        <v>266</v>
      </c>
      <c r="R233">
        <v>134</v>
      </c>
      <c r="S233" t="b">
        <v>0</v>
      </c>
      <c r="T233" t="s">
        <v>88</v>
      </c>
      <c r="U233" t="b">
        <v>0</v>
      </c>
      <c r="V233" t="s">
        <v>159</v>
      </c>
      <c r="W233" s="1">
        <v>44663.426261574074</v>
      </c>
      <c r="X233">
        <v>115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683</v>
      </c>
      <c r="AI233" s="1">
        <v>44663.42832175926</v>
      </c>
      <c r="AJ233">
        <v>19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684</v>
      </c>
      <c r="B234" t="s">
        <v>80</v>
      </c>
      <c r="C234" t="s">
        <v>685</v>
      </c>
      <c r="D234" t="s">
        <v>82</v>
      </c>
      <c r="E234" s="2" t="str">
        <f>HYPERLINK("capsilon://?command=openfolder&amp;siteaddress=FAM.docvelocity-na8.net&amp;folderid=FX64010EB9-1D31-B1B8-80E6-9D70902E309C","FX22039476")</f>
        <v>FX22039476</v>
      </c>
      <c r="F234" t="s">
        <v>19</v>
      </c>
      <c r="G234" t="s">
        <v>19</v>
      </c>
      <c r="H234" t="s">
        <v>83</v>
      </c>
      <c r="I234" t="s">
        <v>686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44663.427627314813</v>
      </c>
      <c r="P234" s="1">
        <v>44663.441493055558</v>
      </c>
      <c r="Q234">
        <v>50</v>
      </c>
      <c r="R234">
        <v>1148</v>
      </c>
      <c r="S234" t="b">
        <v>0</v>
      </c>
      <c r="T234" t="s">
        <v>88</v>
      </c>
      <c r="U234" t="b">
        <v>0</v>
      </c>
      <c r="V234" t="s">
        <v>163</v>
      </c>
      <c r="W234" s="1">
        <v>44663.435150462959</v>
      </c>
      <c r="X234">
        <v>618</v>
      </c>
      <c r="Y234">
        <v>52</v>
      </c>
      <c r="Z234">
        <v>0</v>
      </c>
      <c r="AA234">
        <v>52</v>
      </c>
      <c r="AB234">
        <v>0</v>
      </c>
      <c r="AC234">
        <v>30</v>
      </c>
      <c r="AD234">
        <v>-52</v>
      </c>
      <c r="AE234">
        <v>0</v>
      </c>
      <c r="AF234">
        <v>0</v>
      </c>
      <c r="AG234">
        <v>0</v>
      </c>
      <c r="AH234" t="s">
        <v>102</v>
      </c>
      <c r="AI234" s="1">
        <v>44663.441493055558</v>
      </c>
      <c r="AJ234">
        <v>530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687</v>
      </c>
      <c r="B235" t="s">
        <v>80</v>
      </c>
      <c r="C235" t="s">
        <v>114</v>
      </c>
      <c r="D235" t="s">
        <v>82</v>
      </c>
      <c r="E235" s="2" t="str">
        <f>HYPERLINK("capsilon://?command=openfolder&amp;siteaddress=FAM.docvelocity-na8.net&amp;folderid=FXF6CAB438-E737-AF14-C0F6-F938D1AC9D68","FX22039857")</f>
        <v>FX22039857</v>
      </c>
      <c r="F235" t="s">
        <v>19</v>
      </c>
      <c r="G235" t="s">
        <v>19</v>
      </c>
      <c r="H235" t="s">
        <v>83</v>
      </c>
      <c r="I235" t="s">
        <v>688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44663.436620370368</v>
      </c>
      <c r="P235" s="1">
        <v>44663.446666666663</v>
      </c>
      <c r="Q235">
        <v>460</v>
      </c>
      <c r="R235">
        <v>408</v>
      </c>
      <c r="S235" t="b">
        <v>0</v>
      </c>
      <c r="T235" t="s">
        <v>88</v>
      </c>
      <c r="U235" t="b">
        <v>0</v>
      </c>
      <c r="V235" t="s">
        <v>159</v>
      </c>
      <c r="W235" s="1">
        <v>44663.442418981482</v>
      </c>
      <c r="X235">
        <v>131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155</v>
      </c>
      <c r="AI235" s="1">
        <v>44663.446666666663</v>
      </c>
      <c r="AJ235">
        <v>96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689</v>
      </c>
      <c r="B236" t="s">
        <v>80</v>
      </c>
      <c r="C236" t="s">
        <v>114</v>
      </c>
      <c r="D236" t="s">
        <v>82</v>
      </c>
      <c r="E236" s="2" t="str">
        <f>HYPERLINK("capsilon://?command=openfolder&amp;siteaddress=FAM.docvelocity-na8.net&amp;folderid=FXF6CAB438-E737-AF14-C0F6-F938D1AC9D68","FX22039857")</f>
        <v>FX22039857</v>
      </c>
      <c r="F236" t="s">
        <v>19</v>
      </c>
      <c r="G236" t="s">
        <v>19</v>
      </c>
      <c r="H236" t="s">
        <v>83</v>
      </c>
      <c r="I236" t="s">
        <v>690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44663.438043981485</v>
      </c>
      <c r="P236" s="1">
        <v>44663.458692129629</v>
      </c>
      <c r="Q236">
        <v>651</v>
      </c>
      <c r="R236">
        <v>1133</v>
      </c>
      <c r="S236" t="b">
        <v>0</v>
      </c>
      <c r="T236" t="s">
        <v>88</v>
      </c>
      <c r="U236" t="b">
        <v>0</v>
      </c>
      <c r="V236" t="s">
        <v>159</v>
      </c>
      <c r="W236" s="1">
        <v>44663.451249999998</v>
      </c>
      <c r="X236">
        <v>762</v>
      </c>
      <c r="Y236">
        <v>37</v>
      </c>
      <c r="Z236">
        <v>0</v>
      </c>
      <c r="AA236">
        <v>37</v>
      </c>
      <c r="AB236">
        <v>0</v>
      </c>
      <c r="AC236">
        <v>24</v>
      </c>
      <c r="AD236">
        <v>-37</v>
      </c>
      <c r="AE236">
        <v>0</v>
      </c>
      <c r="AF236">
        <v>0</v>
      </c>
      <c r="AG236">
        <v>0</v>
      </c>
      <c r="AH236" t="s">
        <v>164</v>
      </c>
      <c r="AI236" s="1">
        <v>44663.458692129629</v>
      </c>
      <c r="AJ236">
        <v>371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-38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691</v>
      </c>
      <c r="B237" t="s">
        <v>80</v>
      </c>
      <c r="C237" t="s">
        <v>114</v>
      </c>
      <c r="D237" t="s">
        <v>82</v>
      </c>
      <c r="E237" s="2" t="str">
        <f>HYPERLINK("capsilon://?command=openfolder&amp;siteaddress=FAM.docvelocity-na8.net&amp;folderid=FXF6CAB438-E737-AF14-C0F6-F938D1AC9D68","FX22039857")</f>
        <v>FX22039857</v>
      </c>
      <c r="F237" t="s">
        <v>19</v>
      </c>
      <c r="G237" t="s">
        <v>19</v>
      </c>
      <c r="H237" t="s">
        <v>83</v>
      </c>
      <c r="I237" t="s">
        <v>692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44663.438854166663</v>
      </c>
      <c r="P237" s="1">
        <v>44663.447916666664</v>
      </c>
      <c r="Q237">
        <v>334</v>
      </c>
      <c r="R237">
        <v>449</v>
      </c>
      <c r="S237" t="b">
        <v>0</v>
      </c>
      <c r="T237" t="s">
        <v>88</v>
      </c>
      <c r="U237" t="b">
        <v>0</v>
      </c>
      <c r="V237" t="s">
        <v>153</v>
      </c>
      <c r="W237" s="1">
        <v>44663.446504629632</v>
      </c>
      <c r="X237">
        <v>341</v>
      </c>
      <c r="Y237">
        <v>52</v>
      </c>
      <c r="Z237">
        <v>0</v>
      </c>
      <c r="AA237">
        <v>52</v>
      </c>
      <c r="AB237">
        <v>0</v>
      </c>
      <c r="AC237">
        <v>21</v>
      </c>
      <c r="AD237">
        <v>-52</v>
      </c>
      <c r="AE237">
        <v>0</v>
      </c>
      <c r="AF237">
        <v>0</v>
      </c>
      <c r="AG237">
        <v>0</v>
      </c>
      <c r="AH237" t="s">
        <v>155</v>
      </c>
      <c r="AI237" s="1">
        <v>44663.447916666664</v>
      </c>
      <c r="AJ237">
        <v>108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-52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693</v>
      </c>
      <c r="B238" t="s">
        <v>80</v>
      </c>
      <c r="C238" t="s">
        <v>350</v>
      </c>
      <c r="D238" t="s">
        <v>82</v>
      </c>
      <c r="E238" s="2" t="str">
        <f>HYPERLINK("capsilon://?command=openfolder&amp;siteaddress=FAM.docvelocity-na8.net&amp;folderid=FX4482D5F6-D34C-145A-106C-7757614799FE","FX22023060")</f>
        <v>FX22023060</v>
      </c>
      <c r="F238" t="s">
        <v>19</v>
      </c>
      <c r="G238" t="s">
        <v>19</v>
      </c>
      <c r="H238" t="s">
        <v>83</v>
      </c>
      <c r="I238" t="s">
        <v>694</v>
      </c>
      <c r="J238">
        <v>117</v>
      </c>
      <c r="K238" t="s">
        <v>85</v>
      </c>
      <c r="L238" t="s">
        <v>86</v>
      </c>
      <c r="M238" t="s">
        <v>87</v>
      </c>
      <c r="N238">
        <v>2</v>
      </c>
      <c r="O238" s="1">
        <v>44663.440972222219</v>
      </c>
      <c r="P238" s="1">
        <v>44663.466099537036</v>
      </c>
      <c r="Q238">
        <v>964</v>
      </c>
      <c r="R238">
        <v>1207</v>
      </c>
      <c r="S238" t="b">
        <v>0</v>
      </c>
      <c r="T238" t="s">
        <v>88</v>
      </c>
      <c r="U238" t="b">
        <v>0</v>
      </c>
      <c r="V238" t="s">
        <v>101</v>
      </c>
      <c r="W238" s="1">
        <v>44663.450138888889</v>
      </c>
      <c r="X238">
        <v>568</v>
      </c>
      <c r="Y238">
        <v>99</v>
      </c>
      <c r="Z238">
        <v>0</v>
      </c>
      <c r="AA238">
        <v>99</v>
      </c>
      <c r="AB238">
        <v>0</v>
      </c>
      <c r="AC238">
        <v>20</v>
      </c>
      <c r="AD238">
        <v>18</v>
      </c>
      <c r="AE238">
        <v>0</v>
      </c>
      <c r="AF238">
        <v>0</v>
      </c>
      <c r="AG238">
        <v>0</v>
      </c>
      <c r="AH238" t="s">
        <v>164</v>
      </c>
      <c r="AI238" s="1">
        <v>44663.466099537036</v>
      </c>
      <c r="AJ238">
        <v>639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695</v>
      </c>
      <c r="B239" t="s">
        <v>80</v>
      </c>
      <c r="C239" t="s">
        <v>696</v>
      </c>
      <c r="D239" t="s">
        <v>82</v>
      </c>
      <c r="E239" s="2" t="str">
        <f>HYPERLINK("capsilon://?command=openfolder&amp;siteaddress=FAM.docvelocity-na8.net&amp;folderid=FX854F8C33-DA5F-9A3B-287F-B95B17A777E9","FX22037565")</f>
        <v>FX22037565</v>
      </c>
      <c r="F239" t="s">
        <v>19</v>
      </c>
      <c r="G239" t="s">
        <v>19</v>
      </c>
      <c r="H239" t="s">
        <v>83</v>
      </c>
      <c r="I239" t="s">
        <v>697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44663.448553240742</v>
      </c>
      <c r="P239" s="1">
        <v>44663.460543981484</v>
      </c>
      <c r="Q239">
        <v>846</v>
      </c>
      <c r="R239">
        <v>190</v>
      </c>
      <c r="S239" t="b">
        <v>0</v>
      </c>
      <c r="T239" t="s">
        <v>88</v>
      </c>
      <c r="U239" t="b">
        <v>0</v>
      </c>
      <c r="V239" t="s">
        <v>189</v>
      </c>
      <c r="W239" s="1">
        <v>44663.45034722222</v>
      </c>
      <c r="X239">
        <v>121</v>
      </c>
      <c r="Y239">
        <v>9</v>
      </c>
      <c r="Z239">
        <v>0</v>
      </c>
      <c r="AA239">
        <v>9</v>
      </c>
      <c r="AB239">
        <v>0</v>
      </c>
      <c r="AC239">
        <v>0</v>
      </c>
      <c r="AD239">
        <v>-9</v>
      </c>
      <c r="AE239">
        <v>0</v>
      </c>
      <c r="AF239">
        <v>0</v>
      </c>
      <c r="AG239">
        <v>0</v>
      </c>
      <c r="AH239" t="s">
        <v>155</v>
      </c>
      <c r="AI239" s="1">
        <v>44663.460543981484</v>
      </c>
      <c r="AJ239">
        <v>69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698</v>
      </c>
      <c r="B240" t="s">
        <v>80</v>
      </c>
      <c r="C240" t="s">
        <v>699</v>
      </c>
      <c r="D240" t="s">
        <v>82</v>
      </c>
      <c r="E240" s="2" t="str">
        <f>HYPERLINK("capsilon://?command=openfolder&amp;siteaddress=FAM.docvelocity-na8.net&amp;folderid=FX1BC29F61-F6CF-8E13-940E-481483C16D78","FX22021278")</f>
        <v>FX22021278</v>
      </c>
      <c r="F240" t="s">
        <v>19</v>
      </c>
      <c r="G240" t="s">
        <v>19</v>
      </c>
      <c r="H240" t="s">
        <v>83</v>
      </c>
      <c r="I240" t="s">
        <v>700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44663.457175925927</v>
      </c>
      <c r="P240" s="1">
        <v>44663.4612037037</v>
      </c>
      <c r="Q240">
        <v>136</v>
      </c>
      <c r="R240">
        <v>212</v>
      </c>
      <c r="S240" t="b">
        <v>0</v>
      </c>
      <c r="T240" t="s">
        <v>88</v>
      </c>
      <c r="U240" t="b">
        <v>0</v>
      </c>
      <c r="V240" t="s">
        <v>93</v>
      </c>
      <c r="W240" s="1">
        <v>44663.459097222221</v>
      </c>
      <c r="X240">
        <v>156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155</v>
      </c>
      <c r="AI240" s="1">
        <v>44663.4612037037</v>
      </c>
      <c r="AJ240">
        <v>56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701</v>
      </c>
      <c r="B241" t="s">
        <v>80</v>
      </c>
      <c r="C241" t="s">
        <v>547</v>
      </c>
      <c r="D241" t="s">
        <v>82</v>
      </c>
      <c r="E241" s="2" t="str">
        <f>HYPERLINK("capsilon://?command=openfolder&amp;siteaddress=FAM.docvelocity-na8.net&amp;folderid=FX38742493-7DC7-4EDB-CF88-1D4110726747","FX22041264")</f>
        <v>FX22041264</v>
      </c>
      <c r="F241" t="s">
        <v>19</v>
      </c>
      <c r="G241" t="s">
        <v>19</v>
      </c>
      <c r="H241" t="s">
        <v>83</v>
      </c>
      <c r="I241" t="s">
        <v>702</v>
      </c>
      <c r="J241">
        <v>96</v>
      </c>
      <c r="K241" t="s">
        <v>85</v>
      </c>
      <c r="L241" t="s">
        <v>86</v>
      </c>
      <c r="M241" t="s">
        <v>87</v>
      </c>
      <c r="N241">
        <v>2</v>
      </c>
      <c r="O241" s="1">
        <v>44663.486759259256</v>
      </c>
      <c r="P241" s="1">
        <v>44663.524629629632</v>
      </c>
      <c r="Q241">
        <v>312</v>
      </c>
      <c r="R241">
        <v>2960</v>
      </c>
      <c r="S241" t="b">
        <v>0</v>
      </c>
      <c r="T241" t="s">
        <v>88</v>
      </c>
      <c r="U241" t="b">
        <v>0</v>
      </c>
      <c r="V241" t="s">
        <v>97</v>
      </c>
      <c r="W241" s="1">
        <v>44663.515428240738</v>
      </c>
      <c r="X241">
        <v>2205</v>
      </c>
      <c r="Y241">
        <v>91</v>
      </c>
      <c r="Z241">
        <v>0</v>
      </c>
      <c r="AA241">
        <v>91</v>
      </c>
      <c r="AB241">
        <v>0</v>
      </c>
      <c r="AC241">
        <v>21</v>
      </c>
      <c r="AD241">
        <v>5</v>
      </c>
      <c r="AE241">
        <v>0</v>
      </c>
      <c r="AF241">
        <v>0</v>
      </c>
      <c r="AG241">
        <v>0</v>
      </c>
      <c r="AH241" t="s">
        <v>185</v>
      </c>
      <c r="AI241" s="1">
        <v>44663.524629629632</v>
      </c>
      <c r="AJ241">
        <v>602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703</v>
      </c>
      <c r="B242" t="s">
        <v>80</v>
      </c>
      <c r="C242" t="s">
        <v>704</v>
      </c>
      <c r="D242" t="s">
        <v>82</v>
      </c>
      <c r="E242" s="2" t="str">
        <f>HYPERLINK("capsilon://?command=openfolder&amp;siteaddress=FAM.docvelocity-na8.net&amp;folderid=FXF305F068-83C3-7F67-0D17-571C22F0E49E","FX220312926")</f>
        <v>FX220312926</v>
      </c>
      <c r="F242" t="s">
        <v>19</v>
      </c>
      <c r="G242" t="s">
        <v>19</v>
      </c>
      <c r="H242" t="s">
        <v>83</v>
      </c>
      <c r="I242" t="s">
        <v>705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44663.491979166669</v>
      </c>
      <c r="P242" s="1">
        <v>44663.506504629629</v>
      </c>
      <c r="Q242">
        <v>77</v>
      </c>
      <c r="R242">
        <v>1178</v>
      </c>
      <c r="S242" t="b">
        <v>0</v>
      </c>
      <c r="T242" t="s">
        <v>88</v>
      </c>
      <c r="U242" t="b">
        <v>0</v>
      </c>
      <c r="V242" t="s">
        <v>264</v>
      </c>
      <c r="W242" s="1">
        <v>44663.501354166663</v>
      </c>
      <c r="X242">
        <v>741</v>
      </c>
      <c r="Y242">
        <v>52</v>
      </c>
      <c r="Z242">
        <v>0</v>
      </c>
      <c r="AA242">
        <v>52</v>
      </c>
      <c r="AB242">
        <v>0</v>
      </c>
      <c r="AC242">
        <v>38</v>
      </c>
      <c r="AD242">
        <v>-52</v>
      </c>
      <c r="AE242">
        <v>0</v>
      </c>
      <c r="AF242">
        <v>0</v>
      </c>
      <c r="AG242">
        <v>0</v>
      </c>
      <c r="AH242" t="s">
        <v>121</v>
      </c>
      <c r="AI242" s="1">
        <v>44663.506504629629</v>
      </c>
      <c r="AJ242">
        <v>382</v>
      </c>
      <c r="AK242">
        <v>3</v>
      </c>
      <c r="AL242">
        <v>0</v>
      </c>
      <c r="AM242">
        <v>3</v>
      </c>
      <c r="AN242">
        <v>0</v>
      </c>
      <c r="AO242">
        <v>3</v>
      </c>
      <c r="AP242">
        <v>-55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706</v>
      </c>
      <c r="B243" t="s">
        <v>80</v>
      </c>
      <c r="C243" t="s">
        <v>704</v>
      </c>
      <c r="D243" t="s">
        <v>82</v>
      </c>
      <c r="E243" s="2" t="str">
        <f>HYPERLINK("capsilon://?command=openfolder&amp;siteaddress=FAM.docvelocity-na8.net&amp;folderid=FXF305F068-83C3-7F67-0D17-571C22F0E49E","FX220312926")</f>
        <v>FX220312926</v>
      </c>
      <c r="F243" t="s">
        <v>19</v>
      </c>
      <c r="G243" t="s">
        <v>19</v>
      </c>
      <c r="H243" t="s">
        <v>83</v>
      </c>
      <c r="I243" t="s">
        <v>707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44663.502118055556</v>
      </c>
      <c r="P243" s="1">
        <v>44663.521863425929</v>
      </c>
      <c r="Q243">
        <v>920</v>
      </c>
      <c r="R243">
        <v>786</v>
      </c>
      <c r="S243" t="b">
        <v>0</v>
      </c>
      <c r="T243" t="s">
        <v>88</v>
      </c>
      <c r="U243" t="b">
        <v>0</v>
      </c>
      <c r="V243" t="s">
        <v>264</v>
      </c>
      <c r="W243" s="1">
        <v>44663.512789351851</v>
      </c>
      <c r="X243">
        <v>451</v>
      </c>
      <c r="Y243">
        <v>52</v>
      </c>
      <c r="Z243">
        <v>0</v>
      </c>
      <c r="AA243">
        <v>52</v>
      </c>
      <c r="AB243">
        <v>0</v>
      </c>
      <c r="AC243">
        <v>38</v>
      </c>
      <c r="AD243">
        <v>-52</v>
      </c>
      <c r="AE243">
        <v>0</v>
      </c>
      <c r="AF243">
        <v>0</v>
      </c>
      <c r="AG243">
        <v>0</v>
      </c>
      <c r="AH243" t="s">
        <v>215</v>
      </c>
      <c r="AI243" s="1">
        <v>44663.521863425929</v>
      </c>
      <c r="AJ243">
        <v>335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708</v>
      </c>
      <c r="B244" t="s">
        <v>80</v>
      </c>
      <c r="C244" t="s">
        <v>704</v>
      </c>
      <c r="D244" t="s">
        <v>82</v>
      </c>
      <c r="E244" s="2" t="str">
        <f>HYPERLINK("capsilon://?command=openfolder&amp;siteaddress=FAM.docvelocity-na8.net&amp;folderid=FXF305F068-83C3-7F67-0D17-571C22F0E49E","FX220312926")</f>
        <v>FX220312926</v>
      </c>
      <c r="F244" t="s">
        <v>19</v>
      </c>
      <c r="G244" t="s">
        <v>19</v>
      </c>
      <c r="H244" t="s">
        <v>83</v>
      </c>
      <c r="I244" t="s">
        <v>709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44663.518333333333</v>
      </c>
      <c r="P244" s="1">
        <v>44663.535520833335</v>
      </c>
      <c r="Q244">
        <v>517</v>
      </c>
      <c r="R244">
        <v>968</v>
      </c>
      <c r="S244" t="b">
        <v>0</v>
      </c>
      <c r="T244" t="s">
        <v>88</v>
      </c>
      <c r="U244" t="b">
        <v>0</v>
      </c>
      <c r="V244" t="s">
        <v>710</v>
      </c>
      <c r="W244" s="1">
        <v>44663.524907407409</v>
      </c>
      <c r="X244">
        <v>546</v>
      </c>
      <c r="Y244">
        <v>52</v>
      </c>
      <c r="Z244">
        <v>0</v>
      </c>
      <c r="AA244">
        <v>52</v>
      </c>
      <c r="AB244">
        <v>0</v>
      </c>
      <c r="AC244">
        <v>38</v>
      </c>
      <c r="AD244">
        <v>-52</v>
      </c>
      <c r="AE244">
        <v>0</v>
      </c>
      <c r="AF244">
        <v>0</v>
      </c>
      <c r="AG244">
        <v>0</v>
      </c>
      <c r="AH244" t="s">
        <v>185</v>
      </c>
      <c r="AI244" s="1">
        <v>44663.535520833335</v>
      </c>
      <c r="AJ244">
        <v>417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-54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711</v>
      </c>
      <c r="B245" t="s">
        <v>80</v>
      </c>
      <c r="C245" t="s">
        <v>372</v>
      </c>
      <c r="D245" t="s">
        <v>82</v>
      </c>
      <c r="E245" s="2" t="str">
        <f>HYPERLINK("capsilon://?command=openfolder&amp;siteaddress=FAM.docvelocity-na8.net&amp;folderid=FX3846641C-6A35-31AB-D0D4-B609E09561B7","FX22039206")</f>
        <v>FX22039206</v>
      </c>
      <c r="F245" t="s">
        <v>19</v>
      </c>
      <c r="G245" t="s">
        <v>19</v>
      </c>
      <c r="H245" t="s">
        <v>83</v>
      </c>
      <c r="I245" t="s">
        <v>712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44652.748819444445</v>
      </c>
      <c r="P245" s="1">
        <v>44652.774375000001</v>
      </c>
      <c r="Q245">
        <v>1888</v>
      </c>
      <c r="R245">
        <v>320</v>
      </c>
      <c r="S245" t="b">
        <v>0</v>
      </c>
      <c r="T245" t="s">
        <v>88</v>
      </c>
      <c r="U245" t="b">
        <v>0</v>
      </c>
      <c r="V245" t="s">
        <v>93</v>
      </c>
      <c r="W245" s="1">
        <v>44652.765648148146</v>
      </c>
      <c r="X245">
        <v>169</v>
      </c>
      <c r="Y245">
        <v>11</v>
      </c>
      <c r="Z245">
        <v>0</v>
      </c>
      <c r="AA245">
        <v>11</v>
      </c>
      <c r="AB245">
        <v>0</v>
      </c>
      <c r="AC245">
        <v>1</v>
      </c>
      <c r="AD245">
        <v>-11</v>
      </c>
      <c r="AE245">
        <v>0</v>
      </c>
      <c r="AF245">
        <v>0</v>
      </c>
      <c r="AG245">
        <v>0</v>
      </c>
      <c r="AH245" t="s">
        <v>215</v>
      </c>
      <c r="AI245" s="1">
        <v>44652.774375000001</v>
      </c>
      <c r="AJ245">
        <v>151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713</v>
      </c>
      <c r="B246" t="s">
        <v>80</v>
      </c>
      <c r="C246" t="s">
        <v>714</v>
      </c>
      <c r="D246" t="s">
        <v>82</v>
      </c>
      <c r="E246" s="2" t="str">
        <f>HYPERLINK("capsilon://?command=openfolder&amp;siteaddress=FAM.docvelocity-na8.net&amp;folderid=FX9A122126-2F1E-6FE9-4102-66E3B82EE997","FX220313028")</f>
        <v>FX220313028</v>
      </c>
      <c r="F246" t="s">
        <v>19</v>
      </c>
      <c r="G246" t="s">
        <v>19</v>
      </c>
      <c r="H246" t="s">
        <v>83</v>
      </c>
      <c r="I246" t="s">
        <v>715</v>
      </c>
      <c r="J246">
        <v>47</v>
      </c>
      <c r="K246" t="s">
        <v>85</v>
      </c>
      <c r="L246" t="s">
        <v>86</v>
      </c>
      <c r="M246" t="s">
        <v>87</v>
      </c>
      <c r="N246">
        <v>2</v>
      </c>
      <c r="O246" s="1">
        <v>44663.519976851851</v>
      </c>
      <c r="P246" s="1">
        <v>44663.530694444446</v>
      </c>
      <c r="Q246">
        <v>137</v>
      </c>
      <c r="R246">
        <v>789</v>
      </c>
      <c r="S246" t="b">
        <v>0</v>
      </c>
      <c r="T246" t="s">
        <v>88</v>
      </c>
      <c r="U246" t="b">
        <v>0</v>
      </c>
      <c r="V246" t="s">
        <v>116</v>
      </c>
      <c r="W246" s="1">
        <v>44663.523726851854</v>
      </c>
      <c r="X246">
        <v>266</v>
      </c>
      <c r="Y246">
        <v>42</v>
      </c>
      <c r="Z246">
        <v>0</v>
      </c>
      <c r="AA246">
        <v>42</v>
      </c>
      <c r="AB246">
        <v>0</v>
      </c>
      <c r="AC246">
        <v>13</v>
      </c>
      <c r="AD246">
        <v>5</v>
      </c>
      <c r="AE246">
        <v>0</v>
      </c>
      <c r="AF246">
        <v>0</v>
      </c>
      <c r="AG246">
        <v>0</v>
      </c>
      <c r="AH246" t="s">
        <v>185</v>
      </c>
      <c r="AI246" s="1">
        <v>44663.530694444446</v>
      </c>
      <c r="AJ246">
        <v>523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716</v>
      </c>
      <c r="B247" t="s">
        <v>80</v>
      </c>
      <c r="C247" t="s">
        <v>717</v>
      </c>
      <c r="D247" t="s">
        <v>82</v>
      </c>
      <c r="E247" s="2" t="str">
        <f>HYPERLINK("capsilon://?command=openfolder&amp;siteaddress=FAM.docvelocity-na8.net&amp;folderid=FX697E3C6F-D898-7E34-D2ED-2EF607CC0C06","FX220313810")</f>
        <v>FX220313810</v>
      </c>
      <c r="F247" t="s">
        <v>19</v>
      </c>
      <c r="G247" t="s">
        <v>19</v>
      </c>
      <c r="H247" t="s">
        <v>83</v>
      </c>
      <c r="I247" t="s">
        <v>718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44663.571134259262</v>
      </c>
      <c r="P247" s="1">
        <v>44663.602673611109</v>
      </c>
      <c r="Q247">
        <v>1252</v>
      </c>
      <c r="R247">
        <v>1473</v>
      </c>
      <c r="S247" t="b">
        <v>0</v>
      </c>
      <c r="T247" t="s">
        <v>88</v>
      </c>
      <c r="U247" t="b">
        <v>0</v>
      </c>
      <c r="V247" t="s">
        <v>386</v>
      </c>
      <c r="W247" s="1">
        <v>44663.582175925927</v>
      </c>
      <c r="X247">
        <v>951</v>
      </c>
      <c r="Y247">
        <v>52</v>
      </c>
      <c r="Z247">
        <v>0</v>
      </c>
      <c r="AA247">
        <v>52</v>
      </c>
      <c r="AB247">
        <v>0</v>
      </c>
      <c r="AC247">
        <v>22</v>
      </c>
      <c r="AD247">
        <v>-52</v>
      </c>
      <c r="AE247">
        <v>0</v>
      </c>
      <c r="AF247">
        <v>0</v>
      </c>
      <c r="AG247">
        <v>0</v>
      </c>
      <c r="AH247" t="s">
        <v>215</v>
      </c>
      <c r="AI247" s="1">
        <v>44663.602673611109</v>
      </c>
      <c r="AJ247">
        <v>522</v>
      </c>
      <c r="AK247">
        <v>5</v>
      </c>
      <c r="AL247">
        <v>0</v>
      </c>
      <c r="AM247">
        <v>5</v>
      </c>
      <c r="AN247">
        <v>0</v>
      </c>
      <c r="AO247">
        <v>5</v>
      </c>
      <c r="AP247">
        <v>-57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719</v>
      </c>
      <c r="B248" t="s">
        <v>80</v>
      </c>
      <c r="C248" t="s">
        <v>720</v>
      </c>
      <c r="D248" t="s">
        <v>82</v>
      </c>
      <c r="E248" s="2" t="str">
        <f>HYPERLINK("capsilon://?command=openfolder&amp;siteaddress=FAM.docvelocity-na8.net&amp;folderid=FXDC175D9E-E08B-FCE4-0870-4DAA80D67F77","FX220313945")</f>
        <v>FX220313945</v>
      </c>
      <c r="F248" t="s">
        <v>19</v>
      </c>
      <c r="G248" t="s">
        <v>19</v>
      </c>
      <c r="H248" t="s">
        <v>83</v>
      </c>
      <c r="I248" t="s">
        <v>721</v>
      </c>
      <c r="J248">
        <v>104</v>
      </c>
      <c r="K248" t="s">
        <v>85</v>
      </c>
      <c r="L248" t="s">
        <v>86</v>
      </c>
      <c r="M248" t="s">
        <v>87</v>
      </c>
      <c r="N248">
        <v>2</v>
      </c>
      <c r="O248" s="1">
        <v>44663.602233796293</v>
      </c>
      <c r="P248" s="1">
        <v>44663.617835648147</v>
      </c>
      <c r="Q248">
        <v>191</v>
      </c>
      <c r="R248">
        <v>1157</v>
      </c>
      <c r="S248" t="b">
        <v>0</v>
      </c>
      <c r="T248" t="s">
        <v>88</v>
      </c>
      <c r="U248" t="b">
        <v>0</v>
      </c>
      <c r="V248" t="s">
        <v>202</v>
      </c>
      <c r="W248" s="1">
        <v>44663.613067129627</v>
      </c>
      <c r="X248">
        <v>744</v>
      </c>
      <c r="Y248">
        <v>69</v>
      </c>
      <c r="Z248">
        <v>0</v>
      </c>
      <c r="AA248">
        <v>69</v>
      </c>
      <c r="AB248">
        <v>0</v>
      </c>
      <c r="AC248">
        <v>21</v>
      </c>
      <c r="AD248">
        <v>35</v>
      </c>
      <c r="AE248">
        <v>0</v>
      </c>
      <c r="AF248">
        <v>0</v>
      </c>
      <c r="AG248">
        <v>0</v>
      </c>
      <c r="AH248" t="s">
        <v>215</v>
      </c>
      <c r="AI248" s="1">
        <v>44663.617835648147</v>
      </c>
      <c r="AJ248">
        <v>380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722</v>
      </c>
      <c r="B249" t="s">
        <v>80</v>
      </c>
      <c r="C249" t="s">
        <v>720</v>
      </c>
      <c r="D249" t="s">
        <v>82</v>
      </c>
      <c r="E249" s="2" t="str">
        <f>HYPERLINK("capsilon://?command=openfolder&amp;siteaddress=FAM.docvelocity-na8.net&amp;folderid=FXDC175D9E-E08B-FCE4-0870-4DAA80D67F77","FX220313945")</f>
        <v>FX220313945</v>
      </c>
      <c r="F249" t="s">
        <v>19</v>
      </c>
      <c r="G249" t="s">
        <v>19</v>
      </c>
      <c r="H249" t="s">
        <v>83</v>
      </c>
      <c r="I249" t="s">
        <v>723</v>
      </c>
      <c r="J249">
        <v>89</v>
      </c>
      <c r="K249" t="s">
        <v>85</v>
      </c>
      <c r="L249" t="s">
        <v>86</v>
      </c>
      <c r="M249" t="s">
        <v>87</v>
      </c>
      <c r="N249">
        <v>2</v>
      </c>
      <c r="O249" s="1">
        <v>44663.60229166667</v>
      </c>
      <c r="P249" s="1">
        <v>44663.665578703702</v>
      </c>
      <c r="Q249">
        <v>4172</v>
      </c>
      <c r="R249">
        <v>1296</v>
      </c>
      <c r="S249" t="b">
        <v>0</v>
      </c>
      <c r="T249" t="s">
        <v>88</v>
      </c>
      <c r="U249" t="b">
        <v>0</v>
      </c>
      <c r="V249" t="s">
        <v>189</v>
      </c>
      <c r="W249" s="1">
        <v>44663.614247685182</v>
      </c>
      <c r="X249">
        <v>1004</v>
      </c>
      <c r="Y249">
        <v>69</v>
      </c>
      <c r="Z249">
        <v>0</v>
      </c>
      <c r="AA249">
        <v>69</v>
      </c>
      <c r="AB249">
        <v>0</v>
      </c>
      <c r="AC249">
        <v>12</v>
      </c>
      <c r="AD249">
        <v>20</v>
      </c>
      <c r="AE249">
        <v>0</v>
      </c>
      <c r="AF249">
        <v>0</v>
      </c>
      <c r="AG249">
        <v>0</v>
      </c>
      <c r="AH249" t="s">
        <v>185</v>
      </c>
      <c r="AI249" s="1">
        <v>44663.665578703702</v>
      </c>
      <c r="AJ249">
        <v>285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724</v>
      </c>
      <c r="B250" t="s">
        <v>80</v>
      </c>
      <c r="C250" t="s">
        <v>725</v>
      </c>
      <c r="D250" t="s">
        <v>82</v>
      </c>
      <c r="E250" s="2" t="str">
        <f>HYPERLINK("capsilon://?command=openfolder&amp;siteaddress=FAM.docvelocity-na8.net&amp;folderid=FX059C8F12-C1E1-19A2-21A7-BAFE0619288F","FX220310111")</f>
        <v>FX220310111</v>
      </c>
      <c r="F250" t="s">
        <v>19</v>
      </c>
      <c r="G250" t="s">
        <v>19</v>
      </c>
      <c r="H250" t="s">
        <v>83</v>
      </c>
      <c r="I250" t="s">
        <v>726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44652.778298611112</v>
      </c>
      <c r="P250" s="1">
        <v>44652.799837962964</v>
      </c>
      <c r="Q250">
        <v>1507</v>
      </c>
      <c r="R250">
        <v>354</v>
      </c>
      <c r="S250" t="b">
        <v>0</v>
      </c>
      <c r="T250" t="s">
        <v>88</v>
      </c>
      <c r="U250" t="b">
        <v>0</v>
      </c>
      <c r="V250" t="s">
        <v>202</v>
      </c>
      <c r="W250" s="1">
        <v>44652.781435185185</v>
      </c>
      <c r="X250">
        <v>184</v>
      </c>
      <c r="Y250">
        <v>21</v>
      </c>
      <c r="Z250">
        <v>0</v>
      </c>
      <c r="AA250">
        <v>21</v>
      </c>
      <c r="AB250">
        <v>0</v>
      </c>
      <c r="AC250">
        <v>1</v>
      </c>
      <c r="AD250">
        <v>7</v>
      </c>
      <c r="AE250">
        <v>0</v>
      </c>
      <c r="AF250">
        <v>0</v>
      </c>
      <c r="AG250">
        <v>0</v>
      </c>
      <c r="AH250" t="s">
        <v>727</v>
      </c>
      <c r="AI250" s="1">
        <v>44652.799837962964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728</v>
      </c>
      <c r="B251" t="s">
        <v>80</v>
      </c>
      <c r="C251" t="s">
        <v>584</v>
      </c>
      <c r="D251" t="s">
        <v>82</v>
      </c>
      <c r="E251" s="2" t="str">
        <f>HYPERLINK("capsilon://?command=openfolder&amp;siteaddress=FAM.docvelocity-na8.net&amp;folderid=FX8E4AA882-74F7-95CC-D63D-7E430F2DEA07","FX22033952")</f>
        <v>FX22033952</v>
      </c>
      <c r="F251" t="s">
        <v>19</v>
      </c>
      <c r="G251" t="s">
        <v>19</v>
      </c>
      <c r="H251" t="s">
        <v>83</v>
      </c>
      <c r="I251" t="s">
        <v>729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44663.614027777781</v>
      </c>
      <c r="P251" s="1">
        <v>44663.665763888886</v>
      </c>
      <c r="Q251">
        <v>4407</v>
      </c>
      <c r="R251">
        <v>63</v>
      </c>
      <c r="S251" t="b">
        <v>0</v>
      </c>
      <c r="T251" t="s">
        <v>88</v>
      </c>
      <c r="U251" t="b">
        <v>0</v>
      </c>
      <c r="V251" t="s">
        <v>97</v>
      </c>
      <c r="W251" s="1">
        <v>44663.614664351851</v>
      </c>
      <c r="X251">
        <v>43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185</v>
      </c>
      <c r="AI251" s="1">
        <v>44663.665763888886</v>
      </c>
      <c r="AJ251">
        <v>15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730</v>
      </c>
      <c r="B252" t="s">
        <v>80</v>
      </c>
      <c r="C252" t="s">
        <v>337</v>
      </c>
      <c r="D252" t="s">
        <v>82</v>
      </c>
      <c r="E252" s="2" t="str">
        <f>HYPERLINK("capsilon://?command=openfolder&amp;siteaddress=FAM.docvelocity-na8.net&amp;folderid=FX87BECB18-A9CB-34BE-780A-DB51F0F3BC64","FX220313745")</f>
        <v>FX220313745</v>
      </c>
      <c r="F252" t="s">
        <v>19</v>
      </c>
      <c r="G252" t="s">
        <v>19</v>
      </c>
      <c r="H252" t="s">
        <v>83</v>
      </c>
      <c r="I252" t="s">
        <v>731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44663.616736111115</v>
      </c>
      <c r="P252" s="1">
        <v>44663.666261574072</v>
      </c>
      <c r="Q252">
        <v>4110</v>
      </c>
      <c r="R252">
        <v>169</v>
      </c>
      <c r="S252" t="b">
        <v>0</v>
      </c>
      <c r="T252" t="s">
        <v>88</v>
      </c>
      <c r="U252" t="b">
        <v>0</v>
      </c>
      <c r="V252" t="s">
        <v>93</v>
      </c>
      <c r="W252" s="1">
        <v>44663.618275462963</v>
      </c>
      <c r="X252">
        <v>127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185</v>
      </c>
      <c r="AI252" s="1">
        <v>44663.666261574072</v>
      </c>
      <c r="AJ252">
        <v>42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732</v>
      </c>
      <c r="B253" t="s">
        <v>80</v>
      </c>
      <c r="C253" t="s">
        <v>733</v>
      </c>
      <c r="D253" t="s">
        <v>82</v>
      </c>
      <c r="E253" s="2" t="str">
        <f>HYPERLINK("capsilon://?command=openfolder&amp;siteaddress=FAM.docvelocity-na8.net&amp;folderid=FX4069530F-2219-62BD-C7F9-C2712EBD83B3","FX22039530")</f>
        <v>FX22039530</v>
      </c>
      <c r="F253" t="s">
        <v>19</v>
      </c>
      <c r="G253" t="s">
        <v>19</v>
      </c>
      <c r="H253" t="s">
        <v>83</v>
      </c>
      <c r="I253" t="s">
        <v>734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44652.781921296293</v>
      </c>
      <c r="P253" s="1">
        <v>44652.80364583333</v>
      </c>
      <c r="Q253">
        <v>1077</v>
      </c>
      <c r="R253">
        <v>800</v>
      </c>
      <c r="S253" t="b">
        <v>0</v>
      </c>
      <c r="T253" t="s">
        <v>88</v>
      </c>
      <c r="U253" t="b">
        <v>0</v>
      </c>
      <c r="V253" t="s">
        <v>202</v>
      </c>
      <c r="W253" s="1">
        <v>44652.78738425926</v>
      </c>
      <c r="X253">
        <v>469</v>
      </c>
      <c r="Y253">
        <v>52</v>
      </c>
      <c r="Z253">
        <v>0</v>
      </c>
      <c r="AA253">
        <v>52</v>
      </c>
      <c r="AB253">
        <v>0</v>
      </c>
      <c r="AC253">
        <v>49</v>
      </c>
      <c r="AD253">
        <v>-52</v>
      </c>
      <c r="AE253">
        <v>0</v>
      </c>
      <c r="AF253">
        <v>0</v>
      </c>
      <c r="AG253">
        <v>0</v>
      </c>
      <c r="AH253" t="s">
        <v>727</v>
      </c>
      <c r="AI253" s="1">
        <v>44652.80364583333</v>
      </c>
      <c r="AJ253">
        <v>328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-55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735</v>
      </c>
      <c r="B254" t="s">
        <v>80</v>
      </c>
      <c r="C254" t="s">
        <v>581</v>
      </c>
      <c r="D254" t="s">
        <v>82</v>
      </c>
      <c r="E254" s="2" t="str">
        <f>HYPERLINK("capsilon://?command=openfolder&amp;siteaddress=FAM.docvelocity-na8.net&amp;folderid=FX15B49902-2040-32ED-8FCF-372BC72DC180","FX22036924")</f>
        <v>FX22036924</v>
      </c>
      <c r="F254" t="s">
        <v>19</v>
      </c>
      <c r="G254" t="s">
        <v>19</v>
      </c>
      <c r="H254" t="s">
        <v>83</v>
      </c>
      <c r="I254" t="s">
        <v>736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44663.632291666669</v>
      </c>
      <c r="P254" s="1">
        <v>44663.667048611111</v>
      </c>
      <c r="Q254">
        <v>2846</v>
      </c>
      <c r="R254">
        <v>157</v>
      </c>
      <c r="S254" t="b">
        <v>0</v>
      </c>
      <c r="T254" t="s">
        <v>88</v>
      </c>
      <c r="U254" t="b">
        <v>0</v>
      </c>
      <c r="V254" t="s">
        <v>116</v>
      </c>
      <c r="W254" s="1">
        <v>44663.633773148147</v>
      </c>
      <c r="X254">
        <v>90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-9</v>
      </c>
      <c r="AE254">
        <v>0</v>
      </c>
      <c r="AF254">
        <v>0</v>
      </c>
      <c r="AG254">
        <v>0</v>
      </c>
      <c r="AH254" t="s">
        <v>185</v>
      </c>
      <c r="AI254" s="1">
        <v>44663.667048611111</v>
      </c>
      <c r="AJ254">
        <v>67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737</v>
      </c>
      <c r="B255" t="s">
        <v>80</v>
      </c>
      <c r="C255" t="s">
        <v>738</v>
      </c>
      <c r="D255" t="s">
        <v>82</v>
      </c>
      <c r="E255" s="2" t="str">
        <f>HYPERLINK("capsilon://?command=openfolder&amp;siteaddress=FAM.docvelocity-na8.net&amp;folderid=FXA5A94CE7-BDAD-4CEF-2C89-816C99D48EAC","FX22031126")</f>
        <v>FX22031126</v>
      </c>
      <c r="F255" t="s">
        <v>19</v>
      </c>
      <c r="G255" t="s">
        <v>19</v>
      </c>
      <c r="H255" t="s">
        <v>83</v>
      </c>
      <c r="I255" t="s">
        <v>739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44663.640682870369</v>
      </c>
      <c r="P255" s="1">
        <v>44663.679340277777</v>
      </c>
      <c r="Q255">
        <v>1139</v>
      </c>
      <c r="R255">
        <v>2201</v>
      </c>
      <c r="S255" t="b">
        <v>0</v>
      </c>
      <c r="T255" t="s">
        <v>88</v>
      </c>
      <c r="U255" t="b">
        <v>0</v>
      </c>
      <c r="V255" t="s">
        <v>120</v>
      </c>
      <c r="W255" s="1">
        <v>44663.658576388887</v>
      </c>
      <c r="X255">
        <v>1097</v>
      </c>
      <c r="Y255">
        <v>52</v>
      </c>
      <c r="Z255">
        <v>0</v>
      </c>
      <c r="AA255">
        <v>52</v>
      </c>
      <c r="AB255">
        <v>0</v>
      </c>
      <c r="AC255">
        <v>38</v>
      </c>
      <c r="AD255">
        <v>-52</v>
      </c>
      <c r="AE255">
        <v>0</v>
      </c>
      <c r="AF255">
        <v>0</v>
      </c>
      <c r="AG255">
        <v>0</v>
      </c>
      <c r="AH255" t="s">
        <v>185</v>
      </c>
      <c r="AI255" s="1">
        <v>44663.679340277777</v>
      </c>
      <c r="AJ255">
        <v>1061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740</v>
      </c>
      <c r="B256" t="s">
        <v>80</v>
      </c>
      <c r="C256" t="s">
        <v>741</v>
      </c>
      <c r="D256" t="s">
        <v>82</v>
      </c>
      <c r="E256" s="2" t="str">
        <f>HYPERLINK("capsilon://?command=openfolder&amp;siteaddress=FAM.docvelocity-na8.net&amp;folderid=FX666E63B2-14DF-8DDD-BB64-D010B5A6F418","FX220310547")</f>
        <v>FX220310547</v>
      </c>
      <c r="F256" t="s">
        <v>19</v>
      </c>
      <c r="G256" t="s">
        <v>19</v>
      </c>
      <c r="H256" t="s">
        <v>83</v>
      </c>
      <c r="I256" t="s">
        <v>742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44663.650972222225</v>
      </c>
      <c r="P256" s="1">
        <v>44663.685416666667</v>
      </c>
      <c r="Q256">
        <v>2011</v>
      </c>
      <c r="R256">
        <v>965</v>
      </c>
      <c r="S256" t="b">
        <v>0</v>
      </c>
      <c r="T256" t="s">
        <v>88</v>
      </c>
      <c r="U256" t="b">
        <v>0</v>
      </c>
      <c r="V256" t="s">
        <v>710</v>
      </c>
      <c r="W256" s="1">
        <v>44663.657754629632</v>
      </c>
      <c r="X256">
        <v>441</v>
      </c>
      <c r="Y256">
        <v>52</v>
      </c>
      <c r="Z256">
        <v>0</v>
      </c>
      <c r="AA256">
        <v>52</v>
      </c>
      <c r="AB256">
        <v>0</v>
      </c>
      <c r="AC256">
        <v>29</v>
      </c>
      <c r="AD256">
        <v>-52</v>
      </c>
      <c r="AE256">
        <v>0</v>
      </c>
      <c r="AF256">
        <v>0</v>
      </c>
      <c r="AG256">
        <v>0</v>
      </c>
      <c r="AH256" t="s">
        <v>185</v>
      </c>
      <c r="AI256" s="1">
        <v>44663.685416666667</v>
      </c>
      <c r="AJ256">
        <v>524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-55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743</v>
      </c>
      <c r="B257" t="s">
        <v>80</v>
      </c>
      <c r="C257" t="s">
        <v>741</v>
      </c>
      <c r="D257" t="s">
        <v>82</v>
      </c>
      <c r="E257" s="2" t="str">
        <f>HYPERLINK("capsilon://?command=openfolder&amp;siteaddress=FAM.docvelocity-na8.net&amp;folderid=FX666E63B2-14DF-8DDD-BB64-D010B5A6F418","FX220310547")</f>
        <v>FX220310547</v>
      </c>
      <c r="F257" t="s">
        <v>19</v>
      </c>
      <c r="G257" t="s">
        <v>19</v>
      </c>
      <c r="H257" t="s">
        <v>83</v>
      </c>
      <c r="I257" t="s">
        <v>744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44663.651736111111</v>
      </c>
      <c r="P257" s="1">
        <v>44663.689375000002</v>
      </c>
      <c r="Q257">
        <v>2489</v>
      </c>
      <c r="R257">
        <v>763</v>
      </c>
      <c r="S257" t="b">
        <v>0</v>
      </c>
      <c r="T257" t="s">
        <v>88</v>
      </c>
      <c r="U257" t="b">
        <v>0</v>
      </c>
      <c r="V257" t="s">
        <v>93</v>
      </c>
      <c r="W257" s="1">
        <v>44663.66196759259</v>
      </c>
      <c r="X257">
        <v>602</v>
      </c>
      <c r="Y257">
        <v>52</v>
      </c>
      <c r="Z257">
        <v>0</v>
      </c>
      <c r="AA257">
        <v>52</v>
      </c>
      <c r="AB257">
        <v>0</v>
      </c>
      <c r="AC257">
        <v>27</v>
      </c>
      <c r="AD257">
        <v>-52</v>
      </c>
      <c r="AE257">
        <v>0</v>
      </c>
      <c r="AF257">
        <v>0</v>
      </c>
      <c r="AG257">
        <v>0</v>
      </c>
      <c r="AH257" t="s">
        <v>185</v>
      </c>
      <c r="AI257" s="1">
        <v>44663.689375000002</v>
      </c>
      <c r="AJ257">
        <v>154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-54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745</v>
      </c>
      <c r="B258" t="s">
        <v>80</v>
      </c>
      <c r="C258" t="s">
        <v>741</v>
      </c>
      <c r="D258" t="s">
        <v>82</v>
      </c>
      <c r="E258" s="2" t="str">
        <f>HYPERLINK("capsilon://?command=openfolder&amp;siteaddress=FAM.docvelocity-na8.net&amp;folderid=FX666E63B2-14DF-8DDD-BB64-D010B5A6F418","FX220310547")</f>
        <v>FX220310547</v>
      </c>
      <c r="F258" t="s">
        <v>19</v>
      </c>
      <c r="G258" t="s">
        <v>19</v>
      </c>
      <c r="H258" t="s">
        <v>83</v>
      </c>
      <c r="I258" t="s">
        <v>746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44663.651898148149</v>
      </c>
      <c r="P258" s="1">
        <v>44663.692766203705</v>
      </c>
      <c r="Q258">
        <v>2568</v>
      </c>
      <c r="R258">
        <v>963</v>
      </c>
      <c r="S258" t="b">
        <v>0</v>
      </c>
      <c r="T258" t="s">
        <v>88</v>
      </c>
      <c r="U258" t="b">
        <v>0</v>
      </c>
      <c r="V258" t="s">
        <v>710</v>
      </c>
      <c r="W258" s="1">
        <v>44663.664699074077</v>
      </c>
      <c r="X258">
        <v>599</v>
      </c>
      <c r="Y258">
        <v>52</v>
      </c>
      <c r="Z258">
        <v>0</v>
      </c>
      <c r="AA258">
        <v>52</v>
      </c>
      <c r="AB258">
        <v>0</v>
      </c>
      <c r="AC258">
        <v>29</v>
      </c>
      <c r="AD258">
        <v>-52</v>
      </c>
      <c r="AE258">
        <v>0</v>
      </c>
      <c r="AF258">
        <v>0</v>
      </c>
      <c r="AG258">
        <v>0</v>
      </c>
      <c r="AH258" t="s">
        <v>121</v>
      </c>
      <c r="AI258" s="1">
        <v>44663.692766203705</v>
      </c>
      <c r="AJ258">
        <v>353</v>
      </c>
      <c r="AK258">
        <v>7</v>
      </c>
      <c r="AL258">
        <v>0</v>
      </c>
      <c r="AM258">
        <v>7</v>
      </c>
      <c r="AN258">
        <v>0</v>
      </c>
      <c r="AO258">
        <v>7</v>
      </c>
      <c r="AP258">
        <v>-59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747</v>
      </c>
      <c r="B259" t="s">
        <v>80</v>
      </c>
      <c r="C259" t="s">
        <v>748</v>
      </c>
      <c r="D259" t="s">
        <v>82</v>
      </c>
      <c r="E259" s="2" t="str">
        <f>HYPERLINK("capsilon://?command=openfolder&amp;siteaddress=FAM.docvelocity-na8.net&amp;folderid=FX8C939E9E-23A3-D83E-EA9B-F9E2331EAE89","FX2204803")</f>
        <v>FX2204803</v>
      </c>
      <c r="F259" t="s">
        <v>19</v>
      </c>
      <c r="G259" t="s">
        <v>19</v>
      </c>
      <c r="H259" t="s">
        <v>83</v>
      </c>
      <c r="I259" t="s">
        <v>749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44663.67528935185</v>
      </c>
      <c r="P259" s="1">
        <v>44663.690752314818</v>
      </c>
      <c r="Q259">
        <v>778</v>
      </c>
      <c r="R259">
        <v>558</v>
      </c>
      <c r="S259" t="b">
        <v>0</v>
      </c>
      <c r="T259" t="s">
        <v>88</v>
      </c>
      <c r="U259" t="b">
        <v>0</v>
      </c>
      <c r="V259" t="s">
        <v>93</v>
      </c>
      <c r="W259" s="1">
        <v>44663.679814814815</v>
      </c>
      <c r="X259">
        <v>387</v>
      </c>
      <c r="Y259">
        <v>9</v>
      </c>
      <c r="Z259">
        <v>0</v>
      </c>
      <c r="AA259">
        <v>9</v>
      </c>
      <c r="AB259">
        <v>0</v>
      </c>
      <c r="AC259">
        <v>2</v>
      </c>
      <c r="AD259">
        <v>-9</v>
      </c>
      <c r="AE259">
        <v>0</v>
      </c>
      <c r="AF259">
        <v>0</v>
      </c>
      <c r="AG259">
        <v>0</v>
      </c>
      <c r="AH259" t="s">
        <v>215</v>
      </c>
      <c r="AI259" s="1">
        <v>44663.690752314818</v>
      </c>
      <c r="AJ259">
        <v>171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750</v>
      </c>
      <c r="B260" t="s">
        <v>80</v>
      </c>
      <c r="C260" t="s">
        <v>532</v>
      </c>
      <c r="D260" t="s">
        <v>82</v>
      </c>
      <c r="E260" s="2" t="str">
        <f>HYPERLINK("capsilon://?command=openfolder&amp;siteaddress=FAM.docvelocity-na8.net&amp;folderid=FX5AEAB288-C26F-39A9-2F6B-6978FC1BA2A1","FX2203884")</f>
        <v>FX2203884</v>
      </c>
      <c r="F260" t="s">
        <v>19</v>
      </c>
      <c r="G260" t="s">
        <v>19</v>
      </c>
      <c r="H260" t="s">
        <v>83</v>
      </c>
      <c r="I260" t="s">
        <v>751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44663.698321759257</v>
      </c>
      <c r="P260" s="1">
        <v>44663.711469907408</v>
      </c>
      <c r="Q260">
        <v>1067</v>
      </c>
      <c r="R260">
        <v>69</v>
      </c>
      <c r="S260" t="b">
        <v>0</v>
      </c>
      <c r="T260" t="s">
        <v>88</v>
      </c>
      <c r="U260" t="b">
        <v>0</v>
      </c>
      <c r="V260" t="s">
        <v>202</v>
      </c>
      <c r="W260" s="1">
        <v>44663.701828703706</v>
      </c>
      <c r="X260">
        <v>25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215</v>
      </c>
      <c r="AI260" s="1">
        <v>44663.711469907408</v>
      </c>
      <c r="AJ260">
        <v>12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752</v>
      </c>
      <c r="B261" t="s">
        <v>80</v>
      </c>
      <c r="C261" t="s">
        <v>573</v>
      </c>
      <c r="D261" t="s">
        <v>82</v>
      </c>
      <c r="E261" s="2" t="str">
        <f>HYPERLINK("capsilon://?command=openfolder&amp;siteaddress=FAM.docvelocity-na8.net&amp;folderid=FX48474BF1-EC84-4B63-C82B-B5D6FCEE9033","FX22031213")</f>
        <v>FX22031213</v>
      </c>
      <c r="F261" t="s">
        <v>19</v>
      </c>
      <c r="G261" t="s">
        <v>19</v>
      </c>
      <c r="H261" t="s">
        <v>83</v>
      </c>
      <c r="I261" t="s">
        <v>753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44663.833912037036</v>
      </c>
      <c r="P261" s="1">
        <v>44663.875752314816</v>
      </c>
      <c r="Q261">
        <v>2169</v>
      </c>
      <c r="R261">
        <v>1446</v>
      </c>
      <c r="S261" t="b">
        <v>0</v>
      </c>
      <c r="T261" t="s">
        <v>88</v>
      </c>
      <c r="U261" t="b">
        <v>0</v>
      </c>
      <c r="V261" t="s">
        <v>278</v>
      </c>
      <c r="W261" s="1">
        <v>44663.856550925928</v>
      </c>
      <c r="X261">
        <v>1075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-52</v>
      </c>
      <c r="AE261">
        <v>0</v>
      </c>
      <c r="AF261">
        <v>0</v>
      </c>
      <c r="AG261">
        <v>0</v>
      </c>
      <c r="AH261" t="s">
        <v>149</v>
      </c>
      <c r="AI261" s="1">
        <v>44663.875752314816</v>
      </c>
      <c r="AJ261">
        <v>289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754</v>
      </c>
      <c r="B262" t="s">
        <v>80</v>
      </c>
      <c r="C262" t="s">
        <v>177</v>
      </c>
      <c r="D262" t="s">
        <v>82</v>
      </c>
      <c r="E262" s="2" t="str">
        <f>HYPERLINK("capsilon://?command=openfolder&amp;siteaddress=FAM.docvelocity-na8.net&amp;folderid=FX75552413-5658-2F29-E567-693EC196377D","FX22037146")</f>
        <v>FX22037146</v>
      </c>
      <c r="F262" t="s">
        <v>19</v>
      </c>
      <c r="G262" t="s">
        <v>19</v>
      </c>
      <c r="H262" t="s">
        <v>83</v>
      </c>
      <c r="I262" t="s">
        <v>755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44663.86451388889</v>
      </c>
      <c r="P262" s="1">
        <v>44663.876770833333</v>
      </c>
      <c r="Q262">
        <v>891</v>
      </c>
      <c r="R262">
        <v>168</v>
      </c>
      <c r="S262" t="b">
        <v>0</v>
      </c>
      <c r="T262" t="s">
        <v>88</v>
      </c>
      <c r="U262" t="b">
        <v>0</v>
      </c>
      <c r="V262" t="s">
        <v>276</v>
      </c>
      <c r="W262" s="1">
        <v>44663.867326388892</v>
      </c>
      <c r="X262">
        <v>81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149</v>
      </c>
      <c r="AI262" s="1">
        <v>44663.876770833333</v>
      </c>
      <c r="AJ262">
        <v>87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756</v>
      </c>
      <c r="B263" t="s">
        <v>80</v>
      </c>
      <c r="C263" t="s">
        <v>599</v>
      </c>
      <c r="D263" t="s">
        <v>82</v>
      </c>
      <c r="E263" s="2" t="str">
        <f>HYPERLINK("capsilon://?command=openfolder&amp;siteaddress=FAM.docvelocity-na8.net&amp;folderid=FX2C70FF0F-832C-B9FD-831E-ECE0AE81A977","FX220311065")</f>
        <v>FX220311065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44664.323773148149</v>
      </c>
      <c r="P263" s="1">
        <v>44664.34238425926</v>
      </c>
      <c r="Q263">
        <v>1285</v>
      </c>
      <c r="R263">
        <v>323</v>
      </c>
      <c r="S263" t="b">
        <v>0</v>
      </c>
      <c r="T263" t="s">
        <v>88</v>
      </c>
      <c r="U263" t="b">
        <v>0</v>
      </c>
      <c r="V263" t="s">
        <v>758</v>
      </c>
      <c r="W263" s="1">
        <v>44664.33730324074</v>
      </c>
      <c r="X263">
        <v>201</v>
      </c>
      <c r="Y263">
        <v>9</v>
      </c>
      <c r="Z263">
        <v>0</v>
      </c>
      <c r="AA263">
        <v>9</v>
      </c>
      <c r="AB263">
        <v>0</v>
      </c>
      <c r="AC263">
        <v>2</v>
      </c>
      <c r="AD263">
        <v>-9</v>
      </c>
      <c r="AE263">
        <v>0</v>
      </c>
      <c r="AF263">
        <v>0</v>
      </c>
      <c r="AG263">
        <v>0</v>
      </c>
      <c r="AH263" t="s">
        <v>683</v>
      </c>
      <c r="AI263" s="1">
        <v>44664.34238425926</v>
      </c>
      <c r="AJ263">
        <v>122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-10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759</v>
      </c>
      <c r="B264" t="s">
        <v>80</v>
      </c>
      <c r="C264" t="s">
        <v>377</v>
      </c>
      <c r="D264" t="s">
        <v>82</v>
      </c>
      <c r="E264" s="2" t="str">
        <f>HYPERLINK("capsilon://?command=openfolder&amp;siteaddress=FAM.docvelocity-na8.net&amp;folderid=FX74CAF6C5-7308-40F4-1E65-2C96D5B56C68","FX220310701")</f>
        <v>FX220310701</v>
      </c>
      <c r="F264" t="s">
        <v>19</v>
      </c>
      <c r="G264" t="s">
        <v>19</v>
      </c>
      <c r="H264" t="s">
        <v>83</v>
      </c>
      <c r="I264" t="s">
        <v>760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44664.35297453704</v>
      </c>
      <c r="P264" s="1">
        <v>44664.367326388892</v>
      </c>
      <c r="Q264">
        <v>681</v>
      </c>
      <c r="R264">
        <v>559</v>
      </c>
      <c r="S264" t="b">
        <v>0</v>
      </c>
      <c r="T264" t="s">
        <v>88</v>
      </c>
      <c r="U264" t="b">
        <v>0</v>
      </c>
      <c r="V264" t="s">
        <v>758</v>
      </c>
      <c r="W264" s="1">
        <v>44664.357638888891</v>
      </c>
      <c r="X264">
        <v>336</v>
      </c>
      <c r="Y264">
        <v>52</v>
      </c>
      <c r="Z264">
        <v>0</v>
      </c>
      <c r="AA264">
        <v>52</v>
      </c>
      <c r="AB264">
        <v>0</v>
      </c>
      <c r="AC264">
        <v>35</v>
      </c>
      <c r="AD264">
        <v>-52</v>
      </c>
      <c r="AE264">
        <v>0</v>
      </c>
      <c r="AF264">
        <v>0</v>
      </c>
      <c r="AG264">
        <v>0</v>
      </c>
      <c r="AH264" t="s">
        <v>683</v>
      </c>
      <c r="AI264" s="1">
        <v>44664.367326388892</v>
      </c>
      <c r="AJ264">
        <v>223</v>
      </c>
      <c r="AK264">
        <v>2</v>
      </c>
      <c r="AL264">
        <v>0</v>
      </c>
      <c r="AM264">
        <v>2</v>
      </c>
      <c r="AN264">
        <v>0</v>
      </c>
      <c r="AO264">
        <v>1</v>
      </c>
      <c r="AP264">
        <v>-54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761</v>
      </c>
      <c r="B265" t="s">
        <v>80</v>
      </c>
      <c r="C265" t="s">
        <v>377</v>
      </c>
      <c r="D265" t="s">
        <v>82</v>
      </c>
      <c r="E265" s="2" t="str">
        <f>HYPERLINK("capsilon://?command=openfolder&amp;siteaddress=FAM.docvelocity-na8.net&amp;folderid=FX74CAF6C5-7308-40F4-1E65-2C96D5B56C68","FX220310701")</f>
        <v>FX220310701</v>
      </c>
      <c r="F265" t="s">
        <v>19</v>
      </c>
      <c r="G265" t="s">
        <v>19</v>
      </c>
      <c r="H265" t="s">
        <v>83</v>
      </c>
      <c r="I265" t="s">
        <v>762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44664.383576388886</v>
      </c>
      <c r="P265" s="1">
        <v>44664.390069444446</v>
      </c>
      <c r="Q265">
        <v>356</v>
      </c>
      <c r="R265">
        <v>205</v>
      </c>
      <c r="S265" t="b">
        <v>0</v>
      </c>
      <c r="T265" t="s">
        <v>88</v>
      </c>
      <c r="U265" t="b">
        <v>0</v>
      </c>
      <c r="V265" t="s">
        <v>758</v>
      </c>
      <c r="W265" s="1">
        <v>44664.385763888888</v>
      </c>
      <c r="X265">
        <v>104</v>
      </c>
      <c r="Y265">
        <v>9</v>
      </c>
      <c r="Z265">
        <v>0</v>
      </c>
      <c r="AA265">
        <v>9</v>
      </c>
      <c r="AB265">
        <v>0</v>
      </c>
      <c r="AC265">
        <v>2</v>
      </c>
      <c r="AD265">
        <v>-9</v>
      </c>
      <c r="AE265">
        <v>0</v>
      </c>
      <c r="AF265">
        <v>0</v>
      </c>
      <c r="AG265">
        <v>0</v>
      </c>
      <c r="AH265" t="s">
        <v>683</v>
      </c>
      <c r="AI265" s="1">
        <v>44664.390069444446</v>
      </c>
      <c r="AJ265">
        <v>101</v>
      </c>
      <c r="AK265">
        <v>1</v>
      </c>
      <c r="AL265">
        <v>0</v>
      </c>
      <c r="AM265">
        <v>1</v>
      </c>
      <c r="AN265">
        <v>0</v>
      </c>
      <c r="AO265">
        <v>0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45">
      <c r="A266" t="s">
        <v>763</v>
      </c>
      <c r="B266" t="s">
        <v>80</v>
      </c>
      <c r="C266" t="s">
        <v>764</v>
      </c>
      <c r="D266" t="s">
        <v>82</v>
      </c>
      <c r="E266" s="2" t="str">
        <f>HYPERLINK("capsilon://?command=openfolder&amp;siteaddress=FAM.docvelocity-na8.net&amp;folderid=FXB8E9E29D-B06E-2825-B2F6-568FEF074AF6","FX220311188")</f>
        <v>FX220311188</v>
      </c>
      <c r="F266" t="s">
        <v>19</v>
      </c>
      <c r="G266" t="s">
        <v>19</v>
      </c>
      <c r="H266" t="s">
        <v>83</v>
      </c>
      <c r="I266" t="s">
        <v>765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44664.399953703702</v>
      </c>
      <c r="P266" s="1">
        <v>44664.415671296294</v>
      </c>
      <c r="Q266">
        <v>1068</v>
      </c>
      <c r="R266">
        <v>290</v>
      </c>
      <c r="S266" t="b">
        <v>0</v>
      </c>
      <c r="T266" t="s">
        <v>88</v>
      </c>
      <c r="U266" t="b">
        <v>0</v>
      </c>
      <c r="V266" t="s">
        <v>758</v>
      </c>
      <c r="W266" s="1">
        <v>44664.403078703705</v>
      </c>
      <c r="X266">
        <v>120</v>
      </c>
      <c r="Y266">
        <v>9</v>
      </c>
      <c r="Z266">
        <v>0</v>
      </c>
      <c r="AA266">
        <v>9</v>
      </c>
      <c r="AB266">
        <v>0</v>
      </c>
      <c r="AC266">
        <v>3</v>
      </c>
      <c r="AD266">
        <v>-9</v>
      </c>
      <c r="AE266">
        <v>0</v>
      </c>
      <c r="AF266">
        <v>0</v>
      </c>
      <c r="AG266">
        <v>0</v>
      </c>
      <c r="AH266" t="s">
        <v>683</v>
      </c>
      <c r="AI266" s="1">
        <v>44664.415671296294</v>
      </c>
      <c r="AJ266">
        <v>170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-10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45">
      <c r="A267" t="s">
        <v>766</v>
      </c>
      <c r="B267" t="s">
        <v>80</v>
      </c>
      <c r="C267" t="s">
        <v>503</v>
      </c>
      <c r="D267" t="s">
        <v>82</v>
      </c>
      <c r="E267" s="2" t="str">
        <f>HYPERLINK("capsilon://?command=openfolder&amp;siteaddress=FAM.docvelocity-na8.net&amp;folderid=FXAE7A0D6F-3D96-AC35-D00E-CE57327AC0CD","FX220312146")</f>
        <v>FX220312146</v>
      </c>
      <c r="F267" t="s">
        <v>19</v>
      </c>
      <c r="G267" t="s">
        <v>19</v>
      </c>
      <c r="H267" t="s">
        <v>83</v>
      </c>
      <c r="I267" t="s">
        <v>767</v>
      </c>
      <c r="J267">
        <v>0</v>
      </c>
      <c r="K267" t="s">
        <v>85</v>
      </c>
      <c r="L267" t="s">
        <v>86</v>
      </c>
      <c r="M267" t="s">
        <v>87</v>
      </c>
      <c r="N267">
        <v>2</v>
      </c>
      <c r="O267" s="1">
        <v>44664.433946759258</v>
      </c>
      <c r="P267" s="1">
        <v>44664.452708333331</v>
      </c>
      <c r="Q267">
        <v>263</v>
      </c>
      <c r="R267">
        <v>1358</v>
      </c>
      <c r="S267" t="b">
        <v>0</v>
      </c>
      <c r="T267" t="s">
        <v>88</v>
      </c>
      <c r="U267" t="b">
        <v>0</v>
      </c>
      <c r="V267" t="s">
        <v>758</v>
      </c>
      <c r="W267" s="1">
        <v>44664.446435185186</v>
      </c>
      <c r="X267">
        <v>888</v>
      </c>
      <c r="Y267">
        <v>52</v>
      </c>
      <c r="Z267">
        <v>0</v>
      </c>
      <c r="AA267">
        <v>52</v>
      </c>
      <c r="AB267">
        <v>0</v>
      </c>
      <c r="AC267">
        <v>24</v>
      </c>
      <c r="AD267">
        <v>-52</v>
      </c>
      <c r="AE267">
        <v>0</v>
      </c>
      <c r="AF267">
        <v>0</v>
      </c>
      <c r="AG267">
        <v>0</v>
      </c>
      <c r="AH267" t="s">
        <v>683</v>
      </c>
      <c r="AI267" s="1">
        <v>44664.452708333331</v>
      </c>
      <c r="AJ267">
        <v>448</v>
      </c>
      <c r="AK267">
        <v>4</v>
      </c>
      <c r="AL267">
        <v>0</v>
      </c>
      <c r="AM267">
        <v>4</v>
      </c>
      <c r="AN267">
        <v>0</v>
      </c>
      <c r="AO267">
        <v>3</v>
      </c>
      <c r="AP267">
        <v>-56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45">
      <c r="A268" t="s">
        <v>768</v>
      </c>
      <c r="B268" t="s">
        <v>80</v>
      </c>
      <c r="C268" t="s">
        <v>495</v>
      </c>
      <c r="D268" t="s">
        <v>82</v>
      </c>
      <c r="E268" s="2" t="str">
        <f>HYPERLINK("capsilon://?command=openfolder&amp;siteaddress=FAM.docvelocity-na8.net&amp;folderid=FX00EF406D-920C-5C54-44E2-46754894DC0E","FX220312553")</f>
        <v>FX220312553</v>
      </c>
      <c r="F268" t="s">
        <v>19</v>
      </c>
      <c r="G268" t="s">
        <v>19</v>
      </c>
      <c r="H268" t="s">
        <v>83</v>
      </c>
      <c r="I268" t="s">
        <v>769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44664.440462962964</v>
      </c>
      <c r="P268" s="1">
        <v>44664.456701388888</v>
      </c>
      <c r="Q268">
        <v>680</v>
      </c>
      <c r="R268">
        <v>723</v>
      </c>
      <c r="S268" t="b">
        <v>0</v>
      </c>
      <c r="T268" t="s">
        <v>88</v>
      </c>
      <c r="U268" t="b">
        <v>0</v>
      </c>
      <c r="V268" t="s">
        <v>758</v>
      </c>
      <c r="W268" s="1">
        <v>44664.45239583333</v>
      </c>
      <c r="X268">
        <v>514</v>
      </c>
      <c r="Y268">
        <v>52</v>
      </c>
      <c r="Z268">
        <v>0</v>
      </c>
      <c r="AA268">
        <v>52</v>
      </c>
      <c r="AB268">
        <v>0</v>
      </c>
      <c r="AC268">
        <v>17</v>
      </c>
      <c r="AD268">
        <v>-52</v>
      </c>
      <c r="AE268">
        <v>0</v>
      </c>
      <c r="AF268">
        <v>0</v>
      </c>
      <c r="AG268">
        <v>0</v>
      </c>
      <c r="AH268" t="s">
        <v>683</v>
      </c>
      <c r="AI268" s="1">
        <v>44664.456701388888</v>
      </c>
      <c r="AJ268">
        <v>161</v>
      </c>
      <c r="AK268">
        <v>2</v>
      </c>
      <c r="AL268">
        <v>0</v>
      </c>
      <c r="AM268">
        <v>2</v>
      </c>
      <c r="AN268">
        <v>0</v>
      </c>
      <c r="AO268">
        <v>1</v>
      </c>
      <c r="AP268">
        <v>-54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45">
      <c r="A269" t="s">
        <v>770</v>
      </c>
      <c r="B269" t="s">
        <v>80</v>
      </c>
      <c r="C269" t="s">
        <v>771</v>
      </c>
      <c r="D269" t="s">
        <v>82</v>
      </c>
      <c r="E269" s="2" t="str">
        <f>HYPERLINK("capsilon://?command=openfolder&amp;siteaddress=FAM.docvelocity-na8.net&amp;folderid=FXDDAADE0E-CE5A-4A80-2C3D-7B52ACF13311","FX220312521")</f>
        <v>FX220312521</v>
      </c>
      <c r="F269" t="s">
        <v>19</v>
      </c>
      <c r="G269" t="s">
        <v>19</v>
      </c>
      <c r="H269" t="s">
        <v>83</v>
      </c>
      <c r="I269" t="s">
        <v>772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44664.467222222222</v>
      </c>
      <c r="P269" s="1">
        <v>44664.477743055555</v>
      </c>
      <c r="Q269">
        <v>131</v>
      </c>
      <c r="R269">
        <v>778</v>
      </c>
      <c r="S269" t="b">
        <v>0</v>
      </c>
      <c r="T269" t="s">
        <v>88</v>
      </c>
      <c r="U269" t="b">
        <v>0</v>
      </c>
      <c r="V269" t="s">
        <v>758</v>
      </c>
      <c r="W269" s="1">
        <v>44664.475104166668</v>
      </c>
      <c r="X269">
        <v>508</v>
      </c>
      <c r="Y269">
        <v>52</v>
      </c>
      <c r="Z269">
        <v>0</v>
      </c>
      <c r="AA269">
        <v>52</v>
      </c>
      <c r="AB269">
        <v>0</v>
      </c>
      <c r="AC269">
        <v>43</v>
      </c>
      <c r="AD269">
        <v>-52</v>
      </c>
      <c r="AE269">
        <v>0</v>
      </c>
      <c r="AF269">
        <v>0</v>
      </c>
      <c r="AG269">
        <v>0</v>
      </c>
      <c r="AH269" t="s">
        <v>683</v>
      </c>
      <c r="AI269" s="1">
        <v>44664.477743055555</v>
      </c>
      <c r="AJ269">
        <v>213</v>
      </c>
      <c r="AK269">
        <v>3</v>
      </c>
      <c r="AL269">
        <v>0</v>
      </c>
      <c r="AM269">
        <v>3</v>
      </c>
      <c r="AN269">
        <v>0</v>
      </c>
      <c r="AO269">
        <v>2</v>
      </c>
      <c r="AP269">
        <v>-55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45">
      <c r="A270" t="s">
        <v>773</v>
      </c>
      <c r="B270" t="s">
        <v>80</v>
      </c>
      <c r="C270" t="s">
        <v>774</v>
      </c>
      <c r="D270" t="s">
        <v>82</v>
      </c>
      <c r="E270" s="2" t="str">
        <f>HYPERLINK("capsilon://?command=openfolder&amp;siteaddress=FAM.docvelocity-na8.net&amp;folderid=FXE57F6F0D-16AA-F6BC-6324-2FC052F777FA","FX220313463")</f>
        <v>FX220313463</v>
      </c>
      <c r="F270" t="s">
        <v>19</v>
      </c>
      <c r="G270" t="s">
        <v>19</v>
      </c>
      <c r="H270" t="s">
        <v>83</v>
      </c>
      <c r="I270" t="s">
        <v>775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44664.492326388892</v>
      </c>
      <c r="P270" s="1">
        <v>44664.570972222224</v>
      </c>
      <c r="Q270">
        <v>4387</v>
      </c>
      <c r="R270">
        <v>2408</v>
      </c>
      <c r="S270" t="b">
        <v>0</v>
      </c>
      <c r="T270" t="s">
        <v>88</v>
      </c>
      <c r="U270" t="b">
        <v>0</v>
      </c>
      <c r="V270" t="s">
        <v>97</v>
      </c>
      <c r="W270" s="1">
        <v>44664.517511574071</v>
      </c>
      <c r="X270">
        <v>2109</v>
      </c>
      <c r="Y270">
        <v>52</v>
      </c>
      <c r="Z270">
        <v>0</v>
      </c>
      <c r="AA270">
        <v>52</v>
      </c>
      <c r="AB270">
        <v>0</v>
      </c>
      <c r="AC270">
        <v>25</v>
      </c>
      <c r="AD270">
        <v>-52</v>
      </c>
      <c r="AE270">
        <v>0</v>
      </c>
      <c r="AF270">
        <v>0</v>
      </c>
      <c r="AG270">
        <v>0</v>
      </c>
      <c r="AH270" t="s">
        <v>123</v>
      </c>
      <c r="AI270" s="1">
        <v>44664.570972222224</v>
      </c>
      <c r="AJ270">
        <v>258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-52</v>
      </c>
      <c r="AQ270">
        <v>52</v>
      </c>
      <c r="AR270">
        <v>0</v>
      </c>
      <c r="AS270">
        <v>1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45">
      <c r="A271" t="s">
        <v>776</v>
      </c>
      <c r="B271" t="s">
        <v>80</v>
      </c>
      <c r="C271" t="s">
        <v>538</v>
      </c>
      <c r="D271" t="s">
        <v>82</v>
      </c>
      <c r="E271" s="2" t="str">
        <f>HYPERLINK("capsilon://?command=openfolder&amp;siteaddress=FAM.docvelocity-na8.net&amp;folderid=FX4F78B596-7BD2-D5BE-0DD7-C258AC7FE6BB","FX220310630")</f>
        <v>FX220310630</v>
      </c>
      <c r="F271" t="s">
        <v>19</v>
      </c>
      <c r="G271" t="s">
        <v>19</v>
      </c>
      <c r="H271" t="s">
        <v>83</v>
      </c>
      <c r="I271" t="s">
        <v>777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44664.502222222225</v>
      </c>
      <c r="P271" s="1">
        <v>44664.697534722225</v>
      </c>
      <c r="Q271">
        <v>16285</v>
      </c>
      <c r="R271">
        <v>590</v>
      </c>
      <c r="S271" t="b">
        <v>0</v>
      </c>
      <c r="T271" t="s">
        <v>88</v>
      </c>
      <c r="U271" t="b">
        <v>0</v>
      </c>
      <c r="V271" t="s">
        <v>93</v>
      </c>
      <c r="W271" s="1">
        <v>44664.507152777776</v>
      </c>
      <c r="X271">
        <v>422</v>
      </c>
      <c r="Y271">
        <v>52</v>
      </c>
      <c r="Z271">
        <v>0</v>
      </c>
      <c r="AA271">
        <v>52</v>
      </c>
      <c r="AB271">
        <v>0</v>
      </c>
      <c r="AC271">
        <v>22</v>
      </c>
      <c r="AD271">
        <v>-52</v>
      </c>
      <c r="AE271">
        <v>0</v>
      </c>
      <c r="AF271">
        <v>0</v>
      </c>
      <c r="AG271">
        <v>0</v>
      </c>
      <c r="AH271" t="s">
        <v>727</v>
      </c>
      <c r="AI271" s="1">
        <v>44664.697534722225</v>
      </c>
      <c r="AJ271">
        <v>159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-53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45">
      <c r="A272" t="s">
        <v>778</v>
      </c>
      <c r="B272" t="s">
        <v>80</v>
      </c>
      <c r="C272" t="s">
        <v>779</v>
      </c>
      <c r="D272" t="s">
        <v>82</v>
      </c>
      <c r="E272" s="2" t="str">
        <f>HYPERLINK("capsilon://?command=openfolder&amp;siteaddress=FAM.docvelocity-na8.net&amp;folderid=FXAAF998AA-3AE7-DAD2-AA09-12B6AB05D017","FX220314037")</f>
        <v>FX220314037</v>
      </c>
      <c r="F272" t="s">
        <v>19</v>
      </c>
      <c r="G272" t="s">
        <v>19</v>
      </c>
      <c r="H272" t="s">
        <v>83</v>
      </c>
      <c r="I272" t="s">
        <v>780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44664.510057870371</v>
      </c>
      <c r="P272" s="1">
        <v>44664.704687500001</v>
      </c>
      <c r="Q272">
        <v>15214</v>
      </c>
      <c r="R272">
        <v>1602</v>
      </c>
      <c r="S272" t="b">
        <v>0</v>
      </c>
      <c r="T272" t="s">
        <v>88</v>
      </c>
      <c r="U272" t="b">
        <v>0</v>
      </c>
      <c r="V272" t="s">
        <v>120</v>
      </c>
      <c r="W272" s="1">
        <v>44664.658553240741</v>
      </c>
      <c r="X272">
        <v>290</v>
      </c>
      <c r="Y272">
        <v>9</v>
      </c>
      <c r="Z272">
        <v>0</v>
      </c>
      <c r="AA272">
        <v>9</v>
      </c>
      <c r="AB272">
        <v>9</v>
      </c>
      <c r="AC272">
        <v>1</v>
      </c>
      <c r="AD272">
        <v>-9</v>
      </c>
      <c r="AE272">
        <v>0</v>
      </c>
      <c r="AF272">
        <v>0</v>
      </c>
      <c r="AG272">
        <v>0</v>
      </c>
      <c r="AH272" t="s">
        <v>727</v>
      </c>
      <c r="AI272" s="1">
        <v>44664.704687500001</v>
      </c>
      <c r="AJ272">
        <v>9</v>
      </c>
      <c r="AK272">
        <v>0</v>
      </c>
      <c r="AL272">
        <v>0</v>
      </c>
      <c r="AM272">
        <v>0</v>
      </c>
      <c r="AN272">
        <v>9</v>
      </c>
      <c r="AO272">
        <v>0</v>
      </c>
      <c r="AP272">
        <v>-9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45">
      <c r="A273" t="s">
        <v>781</v>
      </c>
      <c r="B273" t="s">
        <v>80</v>
      </c>
      <c r="C273" t="s">
        <v>779</v>
      </c>
      <c r="D273" t="s">
        <v>82</v>
      </c>
      <c r="E273" s="2" t="str">
        <f>HYPERLINK("capsilon://?command=openfolder&amp;siteaddress=FAM.docvelocity-na8.net&amp;folderid=FXAAF998AA-3AE7-DAD2-AA09-12B6AB05D017","FX220314037")</f>
        <v>FX220314037</v>
      </c>
      <c r="F273" t="s">
        <v>19</v>
      </c>
      <c r="G273" t="s">
        <v>19</v>
      </c>
      <c r="H273" t="s">
        <v>83</v>
      </c>
      <c r="I273" t="s">
        <v>782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44664.511469907404</v>
      </c>
      <c r="P273" s="1">
        <v>44664.706261574072</v>
      </c>
      <c r="Q273">
        <v>16580</v>
      </c>
      <c r="R273">
        <v>250</v>
      </c>
      <c r="S273" t="b">
        <v>0</v>
      </c>
      <c r="T273" t="s">
        <v>88</v>
      </c>
      <c r="U273" t="b">
        <v>0</v>
      </c>
      <c r="V273" t="s">
        <v>97</v>
      </c>
      <c r="W273" s="1">
        <v>44664.521249999998</v>
      </c>
      <c r="X273">
        <v>80</v>
      </c>
      <c r="Y273">
        <v>0</v>
      </c>
      <c r="Z273">
        <v>0</v>
      </c>
      <c r="AA273">
        <v>0</v>
      </c>
      <c r="AB273">
        <v>9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727</v>
      </c>
      <c r="AI273" s="1">
        <v>44664.706261574072</v>
      </c>
      <c r="AJ273">
        <v>10</v>
      </c>
      <c r="AK273">
        <v>0</v>
      </c>
      <c r="AL273">
        <v>0</v>
      </c>
      <c r="AM273">
        <v>0</v>
      </c>
      <c r="AN273">
        <v>9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45">
      <c r="A274" t="s">
        <v>783</v>
      </c>
      <c r="B274" t="s">
        <v>80</v>
      </c>
      <c r="C274" t="s">
        <v>784</v>
      </c>
      <c r="D274" t="s">
        <v>82</v>
      </c>
      <c r="E274" s="2" t="str">
        <f>HYPERLINK("capsilon://?command=openfolder&amp;siteaddress=FAM.docvelocity-na8.net&amp;folderid=FX63A7DAB5-29E8-8D2C-AAE4-5AD302536CFD","FX2204561")</f>
        <v>FX2204561</v>
      </c>
      <c r="F274" t="s">
        <v>19</v>
      </c>
      <c r="G274" t="s">
        <v>19</v>
      </c>
      <c r="H274" t="s">
        <v>83</v>
      </c>
      <c r="I274" t="s">
        <v>785</v>
      </c>
      <c r="J274">
        <v>0</v>
      </c>
      <c r="K274" t="s">
        <v>85</v>
      </c>
      <c r="L274" t="s">
        <v>86</v>
      </c>
      <c r="M274" t="s">
        <v>87</v>
      </c>
      <c r="N274">
        <v>1</v>
      </c>
      <c r="O274" s="1">
        <v>44664.518136574072</v>
      </c>
      <c r="P274" s="1">
        <v>44664.557546296295</v>
      </c>
      <c r="Q274">
        <v>2879</v>
      </c>
      <c r="R274">
        <v>526</v>
      </c>
      <c r="S274" t="b">
        <v>0</v>
      </c>
      <c r="T274" t="s">
        <v>88</v>
      </c>
      <c r="U274" t="b">
        <v>0</v>
      </c>
      <c r="V274" t="s">
        <v>106</v>
      </c>
      <c r="W274" s="1">
        <v>44664.557546296295</v>
      </c>
      <c r="X274">
        <v>69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52</v>
      </c>
      <c r="AF274">
        <v>0</v>
      </c>
      <c r="AG274">
        <v>1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45">
      <c r="A275" t="s">
        <v>786</v>
      </c>
      <c r="B275" t="s">
        <v>80</v>
      </c>
      <c r="C275" t="s">
        <v>787</v>
      </c>
      <c r="D275" t="s">
        <v>82</v>
      </c>
      <c r="E275" s="2" t="str">
        <f>HYPERLINK("capsilon://?command=openfolder&amp;siteaddress=FAM.docvelocity-na8.net&amp;folderid=FXF6409112-4564-31BC-2C27-F75F5991F2F5","FX22024328")</f>
        <v>FX22024328</v>
      </c>
      <c r="F275" t="s">
        <v>19</v>
      </c>
      <c r="G275" t="s">
        <v>19</v>
      </c>
      <c r="H275" t="s">
        <v>83</v>
      </c>
      <c r="I275" t="s">
        <v>788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44664.522453703707</v>
      </c>
      <c r="P275" s="1">
        <v>44664.711423611108</v>
      </c>
      <c r="Q275">
        <v>13951</v>
      </c>
      <c r="R275">
        <v>2376</v>
      </c>
      <c r="S275" t="b">
        <v>0</v>
      </c>
      <c r="T275" t="s">
        <v>88</v>
      </c>
      <c r="U275" t="b">
        <v>0</v>
      </c>
      <c r="V275" t="s">
        <v>386</v>
      </c>
      <c r="W275" s="1">
        <v>44664.544849537036</v>
      </c>
      <c r="X275">
        <v>1931</v>
      </c>
      <c r="Y275">
        <v>52</v>
      </c>
      <c r="Z275">
        <v>0</v>
      </c>
      <c r="AA275">
        <v>52</v>
      </c>
      <c r="AB275">
        <v>0</v>
      </c>
      <c r="AC275">
        <v>39</v>
      </c>
      <c r="AD275">
        <v>-52</v>
      </c>
      <c r="AE275">
        <v>0</v>
      </c>
      <c r="AF275">
        <v>0</v>
      </c>
      <c r="AG275">
        <v>0</v>
      </c>
      <c r="AH275" t="s">
        <v>727</v>
      </c>
      <c r="AI275" s="1">
        <v>44664.711423611108</v>
      </c>
      <c r="AJ275">
        <v>445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-53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45">
      <c r="A276" t="s">
        <v>789</v>
      </c>
      <c r="B276" t="s">
        <v>80</v>
      </c>
      <c r="C276" t="s">
        <v>790</v>
      </c>
      <c r="D276" t="s">
        <v>82</v>
      </c>
      <c r="E276" s="2" t="str">
        <f>HYPERLINK("capsilon://?command=openfolder&amp;siteaddress=FAM.docvelocity-na8.net&amp;folderid=FXEB8F3434-C93F-0E7A-F494-51E57A408A84","FX220313156")</f>
        <v>FX220313156</v>
      </c>
      <c r="F276" t="s">
        <v>19</v>
      </c>
      <c r="G276" t="s">
        <v>19</v>
      </c>
      <c r="H276" t="s">
        <v>83</v>
      </c>
      <c r="I276" t="s">
        <v>791</v>
      </c>
      <c r="J276">
        <v>0</v>
      </c>
      <c r="K276" t="s">
        <v>85</v>
      </c>
      <c r="L276" t="s">
        <v>86</v>
      </c>
      <c r="M276" t="s">
        <v>87</v>
      </c>
      <c r="N276">
        <v>1</v>
      </c>
      <c r="O276" s="1">
        <v>44664.523078703707</v>
      </c>
      <c r="P276" s="1">
        <v>44664.558125000003</v>
      </c>
      <c r="Q276">
        <v>2700</v>
      </c>
      <c r="R276">
        <v>328</v>
      </c>
      <c r="S276" t="b">
        <v>0</v>
      </c>
      <c r="T276" t="s">
        <v>88</v>
      </c>
      <c r="U276" t="b">
        <v>0</v>
      </c>
      <c r="V276" t="s">
        <v>106</v>
      </c>
      <c r="W276" s="1">
        <v>44664.558125000003</v>
      </c>
      <c r="X276">
        <v>49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52</v>
      </c>
      <c r="AF276">
        <v>0</v>
      </c>
      <c r="AG276">
        <v>1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45">
      <c r="A277" t="s">
        <v>792</v>
      </c>
      <c r="B277" t="s">
        <v>80</v>
      </c>
      <c r="C277" t="s">
        <v>790</v>
      </c>
      <c r="D277" t="s">
        <v>82</v>
      </c>
      <c r="E277" s="2" t="str">
        <f>HYPERLINK("capsilon://?command=openfolder&amp;siteaddress=FAM.docvelocity-na8.net&amp;folderid=FXEB8F3434-C93F-0E7A-F494-51E57A408A84","FX220313156")</f>
        <v>FX220313156</v>
      </c>
      <c r="F277" t="s">
        <v>19</v>
      </c>
      <c r="G277" t="s">
        <v>19</v>
      </c>
      <c r="H277" t="s">
        <v>83</v>
      </c>
      <c r="I277" t="s">
        <v>793</v>
      </c>
      <c r="J277">
        <v>0</v>
      </c>
      <c r="K277" t="s">
        <v>85</v>
      </c>
      <c r="L277" t="s">
        <v>86</v>
      </c>
      <c r="M277" t="s">
        <v>87</v>
      </c>
      <c r="N277">
        <v>1</v>
      </c>
      <c r="O277" s="1">
        <v>44664.523923611108</v>
      </c>
      <c r="P277" s="1">
        <v>44664.558530092596</v>
      </c>
      <c r="Q277">
        <v>2758</v>
      </c>
      <c r="R277">
        <v>232</v>
      </c>
      <c r="S277" t="b">
        <v>0</v>
      </c>
      <c r="T277" t="s">
        <v>88</v>
      </c>
      <c r="U277" t="b">
        <v>0</v>
      </c>
      <c r="V277" t="s">
        <v>106</v>
      </c>
      <c r="W277" s="1">
        <v>44664.558530092596</v>
      </c>
      <c r="X277">
        <v>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52</v>
      </c>
      <c r="AF277">
        <v>0</v>
      </c>
      <c r="AG277">
        <v>1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45">
      <c r="A278" t="s">
        <v>794</v>
      </c>
      <c r="B278" t="s">
        <v>80</v>
      </c>
      <c r="C278" t="s">
        <v>784</v>
      </c>
      <c r="D278" t="s">
        <v>82</v>
      </c>
      <c r="E278" s="2" t="str">
        <f>HYPERLINK("capsilon://?command=openfolder&amp;siteaddress=FAM.docvelocity-na8.net&amp;folderid=FX63A7DAB5-29E8-8D2C-AAE4-5AD302536CFD","FX2204561")</f>
        <v>FX2204561</v>
      </c>
      <c r="F278" t="s">
        <v>19</v>
      </c>
      <c r="G278" t="s">
        <v>19</v>
      </c>
      <c r="H278" t="s">
        <v>83</v>
      </c>
      <c r="I278" t="s">
        <v>785</v>
      </c>
      <c r="J278">
        <v>0</v>
      </c>
      <c r="K278" t="s">
        <v>85</v>
      </c>
      <c r="L278" t="s">
        <v>86</v>
      </c>
      <c r="M278" t="s">
        <v>87</v>
      </c>
      <c r="N278">
        <v>2</v>
      </c>
      <c r="O278" s="1">
        <v>44664.557893518519</v>
      </c>
      <c r="P278" s="1">
        <v>44664.578425925924</v>
      </c>
      <c r="Q278">
        <v>208</v>
      </c>
      <c r="R278">
        <v>1566</v>
      </c>
      <c r="S278" t="b">
        <v>0</v>
      </c>
      <c r="T278" t="s">
        <v>88</v>
      </c>
      <c r="U278" t="b">
        <v>1</v>
      </c>
      <c r="V278" t="s">
        <v>189</v>
      </c>
      <c r="W278" s="1">
        <v>44664.568611111114</v>
      </c>
      <c r="X278">
        <v>923</v>
      </c>
      <c r="Y278">
        <v>37</v>
      </c>
      <c r="Z278">
        <v>0</v>
      </c>
      <c r="AA278">
        <v>37</v>
      </c>
      <c r="AB278">
        <v>0</v>
      </c>
      <c r="AC278">
        <v>26</v>
      </c>
      <c r="AD278">
        <v>-37</v>
      </c>
      <c r="AE278">
        <v>0</v>
      </c>
      <c r="AF278">
        <v>0</v>
      </c>
      <c r="AG278">
        <v>0</v>
      </c>
      <c r="AH278" t="s">
        <v>123</v>
      </c>
      <c r="AI278" s="1">
        <v>44664.578425925924</v>
      </c>
      <c r="AJ278">
        <v>643</v>
      </c>
      <c r="AK278">
        <v>10</v>
      </c>
      <c r="AL278">
        <v>0</v>
      </c>
      <c r="AM278">
        <v>10</v>
      </c>
      <c r="AN278">
        <v>0</v>
      </c>
      <c r="AO278">
        <v>9</v>
      </c>
      <c r="AP278">
        <v>-47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45">
      <c r="A279" t="s">
        <v>795</v>
      </c>
      <c r="B279" t="s">
        <v>80</v>
      </c>
      <c r="C279" t="s">
        <v>790</v>
      </c>
      <c r="D279" t="s">
        <v>82</v>
      </c>
      <c r="E279" s="2" t="str">
        <f>HYPERLINK("capsilon://?command=openfolder&amp;siteaddress=FAM.docvelocity-na8.net&amp;folderid=FXEB8F3434-C93F-0E7A-F494-51E57A408A84","FX220313156")</f>
        <v>FX220313156</v>
      </c>
      <c r="F279" t="s">
        <v>19</v>
      </c>
      <c r="G279" t="s">
        <v>19</v>
      </c>
      <c r="H279" t="s">
        <v>83</v>
      </c>
      <c r="I279" t="s">
        <v>791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44664.558472222219</v>
      </c>
      <c r="P279" s="1">
        <v>44664.58085648148</v>
      </c>
      <c r="Q279">
        <v>712</v>
      </c>
      <c r="R279">
        <v>1222</v>
      </c>
      <c r="S279" t="b">
        <v>0</v>
      </c>
      <c r="T279" t="s">
        <v>88</v>
      </c>
      <c r="U279" t="b">
        <v>1</v>
      </c>
      <c r="V279" t="s">
        <v>93</v>
      </c>
      <c r="W279" s="1">
        <v>44664.5703587963</v>
      </c>
      <c r="X279">
        <v>1008</v>
      </c>
      <c r="Y279">
        <v>37</v>
      </c>
      <c r="Z279">
        <v>0</v>
      </c>
      <c r="AA279">
        <v>37</v>
      </c>
      <c r="AB279">
        <v>0</v>
      </c>
      <c r="AC279">
        <v>33</v>
      </c>
      <c r="AD279">
        <v>-37</v>
      </c>
      <c r="AE279">
        <v>0</v>
      </c>
      <c r="AF279">
        <v>0</v>
      </c>
      <c r="AG279">
        <v>0</v>
      </c>
      <c r="AH279" t="s">
        <v>123</v>
      </c>
      <c r="AI279" s="1">
        <v>44664.58085648148</v>
      </c>
      <c r="AJ279">
        <v>209</v>
      </c>
      <c r="AK279">
        <v>3</v>
      </c>
      <c r="AL279">
        <v>0</v>
      </c>
      <c r="AM279">
        <v>3</v>
      </c>
      <c r="AN279">
        <v>0</v>
      </c>
      <c r="AO279">
        <v>4</v>
      </c>
      <c r="AP279">
        <v>-40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45">
      <c r="A280" t="s">
        <v>796</v>
      </c>
      <c r="B280" t="s">
        <v>80</v>
      </c>
      <c r="C280" t="s">
        <v>790</v>
      </c>
      <c r="D280" t="s">
        <v>82</v>
      </c>
      <c r="E280" s="2" t="str">
        <f>HYPERLINK("capsilon://?command=openfolder&amp;siteaddress=FAM.docvelocity-na8.net&amp;folderid=FXEB8F3434-C93F-0E7A-F494-51E57A408A84","FX220313156")</f>
        <v>FX220313156</v>
      </c>
      <c r="F280" t="s">
        <v>19</v>
      </c>
      <c r="G280" t="s">
        <v>19</v>
      </c>
      <c r="H280" t="s">
        <v>83</v>
      </c>
      <c r="I280" t="s">
        <v>793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44664.558819444443</v>
      </c>
      <c r="P280" s="1">
        <v>44664.652916666666</v>
      </c>
      <c r="Q280">
        <v>6508</v>
      </c>
      <c r="R280">
        <v>1622</v>
      </c>
      <c r="S280" t="b">
        <v>0</v>
      </c>
      <c r="T280" t="s">
        <v>88</v>
      </c>
      <c r="U280" t="b">
        <v>1</v>
      </c>
      <c r="V280" t="s">
        <v>189</v>
      </c>
      <c r="W280" s="1">
        <v>44664.573321759257</v>
      </c>
      <c r="X280">
        <v>406</v>
      </c>
      <c r="Y280">
        <v>37</v>
      </c>
      <c r="Z280">
        <v>0</v>
      </c>
      <c r="AA280">
        <v>37</v>
      </c>
      <c r="AB280">
        <v>0</v>
      </c>
      <c r="AC280">
        <v>24</v>
      </c>
      <c r="AD280">
        <v>-37</v>
      </c>
      <c r="AE280">
        <v>0</v>
      </c>
      <c r="AF280">
        <v>0</v>
      </c>
      <c r="AG280">
        <v>0</v>
      </c>
      <c r="AH280" t="s">
        <v>727</v>
      </c>
      <c r="AI280" s="1">
        <v>44664.652916666666</v>
      </c>
      <c r="AJ280">
        <v>1059</v>
      </c>
      <c r="AK280">
        <v>3</v>
      </c>
      <c r="AL280">
        <v>0</v>
      </c>
      <c r="AM280">
        <v>3</v>
      </c>
      <c r="AN280">
        <v>0</v>
      </c>
      <c r="AO280">
        <v>3</v>
      </c>
      <c r="AP280">
        <v>-40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45">
      <c r="A281" t="s">
        <v>797</v>
      </c>
      <c r="B281" t="s">
        <v>80</v>
      </c>
      <c r="C281" t="s">
        <v>798</v>
      </c>
      <c r="D281" t="s">
        <v>82</v>
      </c>
      <c r="E281" s="2" t="str">
        <f>HYPERLINK("capsilon://?command=openfolder&amp;siteaddress=FAM.docvelocity-na8.net&amp;folderid=FX0ACF49E4-17EF-B5EC-41F9-E9C635A3AEF8","FX220311597")</f>
        <v>FX220311597</v>
      </c>
      <c r="F281" t="s">
        <v>19</v>
      </c>
      <c r="G281" t="s">
        <v>19</v>
      </c>
      <c r="H281" t="s">
        <v>83</v>
      </c>
      <c r="I281" t="s">
        <v>799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44664.561562499999</v>
      </c>
      <c r="P281" s="1">
        <v>44664.716643518521</v>
      </c>
      <c r="Q281">
        <v>11658</v>
      </c>
      <c r="R281">
        <v>1741</v>
      </c>
      <c r="S281" t="b">
        <v>0</v>
      </c>
      <c r="T281" t="s">
        <v>88</v>
      </c>
      <c r="U281" t="b">
        <v>0</v>
      </c>
      <c r="V281" t="s">
        <v>386</v>
      </c>
      <c r="W281" s="1">
        <v>44664.603206018517</v>
      </c>
      <c r="X281">
        <v>1147</v>
      </c>
      <c r="Y281">
        <v>52</v>
      </c>
      <c r="Z281">
        <v>0</v>
      </c>
      <c r="AA281">
        <v>52</v>
      </c>
      <c r="AB281">
        <v>0</v>
      </c>
      <c r="AC281">
        <v>50</v>
      </c>
      <c r="AD281">
        <v>-52</v>
      </c>
      <c r="AE281">
        <v>0</v>
      </c>
      <c r="AF281">
        <v>0</v>
      </c>
      <c r="AG281">
        <v>0</v>
      </c>
      <c r="AH281" t="s">
        <v>727</v>
      </c>
      <c r="AI281" s="1">
        <v>44664.716643518521</v>
      </c>
      <c r="AJ281">
        <v>450</v>
      </c>
      <c r="AK281">
        <v>5</v>
      </c>
      <c r="AL281">
        <v>0</v>
      </c>
      <c r="AM281">
        <v>5</v>
      </c>
      <c r="AN281">
        <v>0</v>
      </c>
      <c r="AO281">
        <v>5</v>
      </c>
      <c r="AP281">
        <v>-57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45">
      <c r="A282" t="s">
        <v>800</v>
      </c>
      <c r="B282" t="s">
        <v>80</v>
      </c>
      <c r="C282" t="s">
        <v>798</v>
      </c>
      <c r="D282" t="s">
        <v>82</v>
      </c>
      <c r="E282" s="2" t="str">
        <f>HYPERLINK("capsilon://?command=openfolder&amp;siteaddress=FAM.docvelocity-na8.net&amp;folderid=FX0ACF49E4-17EF-B5EC-41F9-E9C635A3AEF8","FX220311597")</f>
        <v>FX220311597</v>
      </c>
      <c r="F282" t="s">
        <v>19</v>
      </c>
      <c r="G282" t="s">
        <v>19</v>
      </c>
      <c r="H282" t="s">
        <v>83</v>
      </c>
      <c r="I282" t="s">
        <v>801</v>
      </c>
      <c r="J282">
        <v>0</v>
      </c>
      <c r="K282" t="s">
        <v>85</v>
      </c>
      <c r="L282" t="s">
        <v>86</v>
      </c>
      <c r="M282" t="s">
        <v>87</v>
      </c>
      <c r="N282">
        <v>2</v>
      </c>
      <c r="O282" s="1">
        <v>44664.56181712963</v>
      </c>
      <c r="P282" s="1">
        <v>44664.721145833333</v>
      </c>
      <c r="Q282">
        <v>12747</v>
      </c>
      <c r="R282">
        <v>1019</v>
      </c>
      <c r="S282" t="b">
        <v>0</v>
      </c>
      <c r="T282" t="s">
        <v>88</v>
      </c>
      <c r="U282" t="b">
        <v>0</v>
      </c>
      <c r="V282" t="s">
        <v>93</v>
      </c>
      <c r="W282" s="1">
        <v>44664.580277777779</v>
      </c>
      <c r="X282">
        <v>576</v>
      </c>
      <c r="Y282">
        <v>52</v>
      </c>
      <c r="Z282">
        <v>0</v>
      </c>
      <c r="AA282">
        <v>52</v>
      </c>
      <c r="AB282">
        <v>0</v>
      </c>
      <c r="AC282">
        <v>29</v>
      </c>
      <c r="AD282">
        <v>-52</v>
      </c>
      <c r="AE282">
        <v>0</v>
      </c>
      <c r="AF282">
        <v>0</v>
      </c>
      <c r="AG282">
        <v>0</v>
      </c>
      <c r="AH282" t="s">
        <v>727</v>
      </c>
      <c r="AI282" s="1">
        <v>44664.721145833333</v>
      </c>
      <c r="AJ282">
        <v>388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-54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45">
      <c r="A283" t="s">
        <v>802</v>
      </c>
      <c r="B283" t="s">
        <v>80</v>
      </c>
      <c r="C283" t="s">
        <v>803</v>
      </c>
      <c r="D283" t="s">
        <v>82</v>
      </c>
      <c r="E283" s="2" t="str">
        <f>HYPERLINK("capsilon://?command=openfolder&amp;siteaddress=FAM.docvelocity-na8.net&amp;folderid=FX9F393A07-A05C-A1CC-DE96-23A1FED9B56A","FX22038620")</f>
        <v>FX22038620</v>
      </c>
      <c r="F283" t="s">
        <v>19</v>
      </c>
      <c r="G283" t="s">
        <v>19</v>
      </c>
      <c r="H283" t="s">
        <v>83</v>
      </c>
      <c r="I283" t="s">
        <v>804</v>
      </c>
      <c r="J283">
        <v>0</v>
      </c>
      <c r="K283" t="s">
        <v>85</v>
      </c>
      <c r="L283" t="s">
        <v>86</v>
      </c>
      <c r="M283" t="s">
        <v>87</v>
      </c>
      <c r="N283">
        <v>2</v>
      </c>
      <c r="O283" s="1">
        <v>44664.567175925928</v>
      </c>
      <c r="P283" s="1">
        <v>44664.721435185187</v>
      </c>
      <c r="Q283">
        <v>13120</v>
      </c>
      <c r="R283">
        <v>208</v>
      </c>
      <c r="S283" t="b">
        <v>0</v>
      </c>
      <c r="T283" t="s">
        <v>88</v>
      </c>
      <c r="U283" t="b">
        <v>0</v>
      </c>
      <c r="V283" t="s">
        <v>97</v>
      </c>
      <c r="W283" s="1">
        <v>44664.637129629627</v>
      </c>
      <c r="X283">
        <v>67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727</v>
      </c>
      <c r="AI283" s="1">
        <v>44664.721435185187</v>
      </c>
      <c r="AJ283">
        <v>25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45">
      <c r="A284" t="s">
        <v>805</v>
      </c>
      <c r="B284" t="s">
        <v>80</v>
      </c>
      <c r="C284" t="s">
        <v>803</v>
      </c>
      <c r="D284" t="s">
        <v>82</v>
      </c>
      <c r="E284" s="2" t="str">
        <f>HYPERLINK("capsilon://?command=openfolder&amp;siteaddress=FAM.docvelocity-na8.net&amp;folderid=FX9F393A07-A05C-A1CC-DE96-23A1FED9B56A","FX22038620")</f>
        <v>FX22038620</v>
      </c>
      <c r="F284" t="s">
        <v>19</v>
      </c>
      <c r="G284" t="s">
        <v>19</v>
      </c>
      <c r="H284" t="s">
        <v>83</v>
      </c>
      <c r="I284" t="s">
        <v>806</v>
      </c>
      <c r="J284">
        <v>0</v>
      </c>
      <c r="K284" t="s">
        <v>85</v>
      </c>
      <c r="L284" t="s">
        <v>86</v>
      </c>
      <c r="M284" t="s">
        <v>87</v>
      </c>
      <c r="N284">
        <v>2</v>
      </c>
      <c r="O284" s="1">
        <v>44664.567662037036</v>
      </c>
      <c r="P284" s="1">
        <v>44664.721631944441</v>
      </c>
      <c r="Q284">
        <v>13206</v>
      </c>
      <c r="R284">
        <v>97</v>
      </c>
      <c r="S284" t="b">
        <v>0</v>
      </c>
      <c r="T284" t="s">
        <v>88</v>
      </c>
      <c r="U284" t="b">
        <v>0</v>
      </c>
      <c r="V284" t="s">
        <v>97</v>
      </c>
      <c r="W284" s="1">
        <v>44664.637592592589</v>
      </c>
      <c r="X284">
        <v>39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727</v>
      </c>
      <c r="AI284" s="1">
        <v>44664.721631944441</v>
      </c>
      <c r="AJ284">
        <v>16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45">
      <c r="A285" t="s">
        <v>807</v>
      </c>
      <c r="B285" t="s">
        <v>80</v>
      </c>
      <c r="C285" t="s">
        <v>774</v>
      </c>
      <c r="D285" t="s">
        <v>82</v>
      </c>
      <c r="E285" s="2" t="str">
        <f>HYPERLINK("capsilon://?command=openfolder&amp;siteaddress=FAM.docvelocity-na8.net&amp;folderid=FXE57F6F0D-16AA-F6BC-6324-2FC052F777FA","FX220313463")</f>
        <v>FX220313463</v>
      </c>
      <c r="F285" t="s">
        <v>19</v>
      </c>
      <c r="G285" t="s">
        <v>19</v>
      </c>
      <c r="H285" t="s">
        <v>83</v>
      </c>
      <c r="I285" t="s">
        <v>775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44664.57130787037</v>
      </c>
      <c r="P285" s="1">
        <v>44664.69568287037</v>
      </c>
      <c r="Q285">
        <v>7306</v>
      </c>
      <c r="R285">
        <v>3440</v>
      </c>
      <c r="S285" t="b">
        <v>0</v>
      </c>
      <c r="T285" t="s">
        <v>88</v>
      </c>
      <c r="U285" t="b">
        <v>1</v>
      </c>
      <c r="V285" t="s">
        <v>97</v>
      </c>
      <c r="W285" s="1">
        <v>44664.636342592596</v>
      </c>
      <c r="X285">
        <v>1398</v>
      </c>
      <c r="Y285">
        <v>38</v>
      </c>
      <c r="Z285">
        <v>0</v>
      </c>
      <c r="AA285">
        <v>38</v>
      </c>
      <c r="AB285">
        <v>0</v>
      </c>
      <c r="AC285">
        <v>33</v>
      </c>
      <c r="AD285">
        <v>-38</v>
      </c>
      <c r="AE285">
        <v>0</v>
      </c>
      <c r="AF285">
        <v>0</v>
      </c>
      <c r="AG285">
        <v>0</v>
      </c>
      <c r="AH285" t="s">
        <v>727</v>
      </c>
      <c r="AI285" s="1">
        <v>44664.69568287037</v>
      </c>
      <c r="AJ285">
        <v>769</v>
      </c>
      <c r="AK285">
        <v>3</v>
      </c>
      <c r="AL285">
        <v>0</v>
      </c>
      <c r="AM285">
        <v>3</v>
      </c>
      <c r="AN285">
        <v>0</v>
      </c>
      <c r="AO285">
        <v>3</v>
      </c>
      <c r="AP285">
        <v>-41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45">
      <c r="A286" t="s">
        <v>808</v>
      </c>
      <c r="B286" t="s">
        <v>80</v>
      </c>
      <c r="C286" t="s">
        <v>393</v>
      </c>
      <c r="D286" t="s">
        <v>82</v>
      </c>
      <c r="E286" s="2" t="str">
        <f>HYPERLINK("capsilon://?command=openfolder&amp;siteaddress=FAM.docvelocity-na8.net&amp;folderid=FX8D2A2256-25B9-3417-1181-9F010E795191","FX22036889")</f>
        <v>FX22036889</v>
      </c>
      <c r="F286" t="s">
        <v>19</v>
      </c>
      <c r="G286" t="s">
        <v>19</v>
      </c>
      <c r="H286" t="s">
        <v>83</v>
      </c>
      <c r="I286" t="s">
        <v>809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44664.593599537038</v>
      </c>
      <c r="P286" s="1">
        <v>44664.723368055558</v>
      </c>
      <c r="Q286">
        <v>10964</v>
      </c>
      <c r="R286">
        <v>248</v>
      </c>
      <c r="S286" t="b">
        <v>0</v>
      </c>
      <c r="T286" t="s">
        <v>88</v>
      </c>
      <c r="U286" t="b">
        <v>0</v>
      </c>
      <c r="V286" t="s">
        <v>189</v>
      </c>
      <c r="W286" s="1">
        <v>44664.599166666667</v>
      </c>
      <c r="X286">
        <v>99</v>
      </c>
      <c r="Y286">
        <v>9</v>
      </c>
      <c r="Z286">
        <v>0</v>
      </c>
      <c r="AA286">
        <v>9</v>
      </c>
      <c r="AB286">
        <v>0</v>
      </c>
      <c r="AC286">
        <v>3</v>
      </c>
      <c r="AD286">
        <v>-9</v>
      </c>
      <c r="AE286">
        <v>0</v>
      </c>
      <c r="AF286">
        <v>0</v>
      </c>
      <c r="AG286">
        <v>0</v>
      </c>
      <c r="AH286" t="s">
        <v>727</v>
      </c>
      <c r="AI286" s="1">
        <v>44664.723368055558</v>
      </c>
      <c r="AJ286">
        <v>149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-9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45">
      <c r="A287" t="s">
        <v>810</v>
      </c>
      <c r="B287" t="s">
        <v>80</v>
      </c>
      <c r="C287" t="s">
        <v>217</v>
      </c>
      <c r="D287" t="s">
        <v>82</v>
      </c>
      <c r="E287" s="2" t="str">
        <f>HYPERLINK("capsilon://?command=openfolder&amp;siteaddress=FAM.docvelocity-na8.net&amp;folderid=FXB3B406C9-76A6-D47F-4BAB-37AA13AD7477","FX220313707")</f>
        <v>FX220313707</v>
      </c>
      <c r="F287" t="s">
        <v>19</v>
      </c>
      <c r="G287" t="s">
        <v>19</v>
      </c>
      <c r="H287" t="s">
        <v>83</v>
      </c>
      <c r="I287" t="s">
        <v>811</v>
      </c>
      <c r="J287">
        <v>0</v>
      </c>
      <c r="K287" t="s">
        <v>85</v>
      </c>
      <c r="L287" t="s">
        <v>86</v>
      </c>
      <c r="M287" t="s">
        <v>87</v>
      </c>
      <c r="N287">
        <v>2</v>
      </c>
      <c r="O287" s="1">
        <v>44664.597881944443</v>
      </c>
      <c r="P287" s="1">
        <v>44664.723657407405</v>
      </c>
      <c r="Q287">
        <v>10514</v>
      </c>
      <c r="R287">
        <v>353</v>
      </c>
      <c r="S287" t="b">
        <v>0</v>
      </c>
      <c r="T287" t="s">
        <v>88</v>
      </c>
      <c r="U287" t="b">
        <v>0</v>
      </c>
      <c r="V287" t="s">
        <v>93</v>
      </c>
      <c r="W287" s="1">
        <v>44664.607858796298</v>
      </c>
      <c r="X287">
        <v>317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727</v>
      </c>
      <c r="AI287" s="1">
        <v>44664.723657407405</v>
      </c>
      <c r="AJ287">
        <v>24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45">
      <c r="A288" t="s">
        <v>812</v>
      </c>
      <c r="B288" t="s">
        <v>80</v>
      </c>
      <c r="C288" t="s">
        <v>784</v>
      </c>
      <c r="D288" t="s">
        <v>82</v>
      </c>
      <c r="E288" s="2" t="str">
        <f>HYPERLINK("capsilon://?command=openfolder&amp;siteaddress=FAM.docvelocity-na8.net&amp;folderid=FX63A7DAB5-29E8-8D2C-AAE4-5AD302536CFD","FX2204561")</f>
        <v>FX2204561</v>
      </c>
      <c r="F288" t="s">
        <v>19</v>
      </c>
      <c r="G288" t="s">
        <v>19</v>
      </c>
      <c r="H288" t="s">
        <v>83</v>
      </c>
      <c r="I288" t="s">
        <v>813</v>
      </c>
      <c r="J288">
        <v>0</v>
      </c>
      <c r="K288" t="s">
        <v>85</v>
      </c>
      <c r="L288" t="s">
        <v>86</v>
      </c>
      <c r="M288" t="s">
        <v>87</v>
      </c>
      <c r="N288">
        <v>2</v>
      </c>
      <c r="O288" s="1">
        <v>44664.611435185187</v>
      </c>
      <c r="P288" s="1">
        <v>44664.72383101852</v>
      </c>
      <c r="Q288">
        <v>9490</v>
      </c>
      <c r="R288">
        <v>221</v>
      </c>
      <c r="S288" t="b">
        <v>0</v>
      </c>
      <c r="T288" t="s">
        <v>88</v>
      </c>
      <c r="U288" t="b">
        <v>0</v>
      </c>
      <c r="V288" t="s">
        <v>97</v>
      </c>
      <c r="W288" s="1">
        <v>44664.639155092591</v>
      </c>
      <c r="X288">
        <v>134</v>
      </c>
      <c r="Y288">
        <v>0</v>
      </c>
      <c r="Z288">
        <v>0</v>
      </c>
      <c r="AA288">
        <v>0</v>
      </c>
      <c r="AB288">
        <v>9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727</v>
      </c>
      <c r="AI288" s="1">
        <v>44664.72383101852</v>
      </c>
      <c r="AJ288">
        <v>15</v>
      </c>
      <c r="AK288">
        <v>0</v>
      </c>
      <c r="AL288">
        <v>0</v>
      </c>
      <c r="AM288">
        <v>0</v>
      </c>
      <c r="AN288">
        <v>9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45">
      <c r="A289" t="s">
        <v>814</v>
      </c>
      <c r="B289" t="s">
        <v>80</v>
      </c>
      <c r="C289" t="s">
        <v>815</v>
      </c>
      <c r="D289" t="s">
        <v>82</v>
      </c>
      <c r="E289" s="2" t="str">
        <f>HYPERLINK("capsilon://?command=openfolder&amp;siteaddress=FAM.docvelocity-na8.net&amp;folderid=FXCACB244C-D928-5414-FA13-13D06F630842","FX220311810")</f>
        <v>FX220311810</v>
      </c>
      <c r="F289" t="s">
        <v>19</v>
      </c>
      <c r="G289" t="s">
        <v>19</v>
      </c>
      <c r="H289" t="s">
        <v>83</v>
      </c>
      <c r="I289" t="s">
        <v>816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44664.614004629628</v>
      </c>
      <c r="P289" s="1">
        <v>44664.724062499998</v>
      </c>
      <c r="Q289">
        <v>9382</v>
      </c>
      <c r="R289">
        <v>127</v>
      </c>
      <c r="S289" t="b">
        <v>0</v>
      </c>
      <c r="T289" t="s">
        <v>88</v>
      </c>
      <c r="U289" t="b">
        <v>0</v>
      </c>
      <c r="V289" t="s">
        <v>97</v>
      </c>
      <c r="W289" s="1">
        <v>44664.640046296299</v>
      </c>
      <c r="X289">
        <v>76</v>
      </c>
      <c r="Y289">
        <v>0</v>
      </c>
      <c r="Z289">
        <v>0</v>
      </c>
      <c r="AA289">
        <v>0</v>
      </c>
      <c r="AB289">
        <v>9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727</v>
      </c>
      <c r="AI289" s="1">
        <v>44664.724062499998</v>
      </c>
      <c r="AJ289">
        <v>19</v>
      </c>
      <c r="AK289">
        <v>0</v>
      </c>
      <c r="AL289">
        <v>0</v>
      </c>
      <c r="AM289">
        <v>0</v>
      </c>
      <c r="AN289">
        <v>9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45">
      <c r="A290" t="s">
        <v>817</v>
      </c>
      <c r="B290" t="s">
        <v>80</v>
      </c>
      <c r="C290" t="s">
        <v>183</v>
      </c>
      <c r="D290" t="s">
        <v>82</v>
      </c>
      <c r="E290" s="2" t="str">
        <f>HYPERLINK("capsilon://?command=openfolder&amp;siteaddress=FAM.docvelocity-na8.net&amp;folderid=FXA0DE80E1-BA82-D108-D7A4-1337A4C811D7","FX220311045")</f>
        <v>FX220311045</v>
      </c>
      <c r="F290" t="s">
        <v>19</v>
      </c>
      <c r="G290" t="s">
        <v>19</v>
      </c>
      <c r="H290" t="s">
        <v>83</v>
      </c>
      <c r="I290" t="s">
        <v>818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44664.617349537039</v>
      </c>
      <c r="P290" s="1">
        <v>44664.765439814815</v>
      </c>
      <c r="Q290">
        <v>11393</v>
      </c>
      <c r="R290">
        <v>1402</v>
      </c>
      <c r="S290" t="b">
        <v>0</v>
      </c>
      <c r="T290" t="s">
        <v>88</v>
      </c>
      <c r="U290" t="b">
        <v>0</v>
      </c>
      <c r="V290" t="s">
        <v>97</v>
      </c>
      <c r="W290" s="1">
        <v>44664.648912037039</v>
      </c>
      <c r="X290">
        <v>765</v>
      </c>
      <c r="Y290">
        <v>52</v>
      </c>
      <c r="Z290">
        <v>0</v>
      </c>
      <c r="AA290">
        <v>52</v>
      </c>
      <c r="AB290">
        <v>0</v>
      </c>
      <c r="AC290">
        <v>32</v>
      </c>
      <c r="AD290">
        <v>-52</v>
      </c>
      <c r="AE290">
        <v>0</v>
      </c>
      <c r="AF290">
        <v>0</v>
      </c>
      <c r="AG290">
        <v>0</v>
      </c>
      <c r="AH290" t="s">
        <v>727</v>
      </c>
      <c r="AI290" s="1">
        <v>44664.765439814815</v>
      </c>
      <c r="AJ290">
        <v>540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-54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45">
      <c r="A291" t="s">
        <v>819</v>
      </c>
      <c r="B291" t="s">
        <v>80</v>
      </c>
      <c r="C291" t="s">
        <v>784</v>
      </c>
      <c r="D291" t="s">
        <v>82</v>
      </c>
      <c r="E291" s="2" t="str">
        <f>HYPERLINK("capsilon://?command=openfolder&amp;siteaddress=FAM.docvelocity-na8.net&amp;folderid=FX63A7DAB5-29E8-8D2C-AAE4-5AD302536CFD","FX2204561")</f>
        <v>FX2204561</v>
      </c>
      <c r="F291" t="s">
        <v>19</v>
      </c>
      <c r="G291" t="s">
        <v>19</v>
      </c>
      <c r="H291" t="s">
        <v>83</v>
      </c>
      <c r="I291" t="s">
        <v>820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44664.624236111114</v>
      </c>
      <c r="P291" s="1">
        <v>44664.765810185185</v>
      </c>
      <c r="Q291">
        <v>12121</v>
      </c>
      <c r="R291">
        <v>111</v>
      </c>
      <c r="S291" t="b">
        <v>0</v>
      </c>
      <c r="T291" t="s">
        <v>88</v>
      </c>
      <c r="U291" t="b">
        <v>0</v>
      </c>
      <c r="V291" t="s">
        <v>97</v>
      </c>
      <c r="W291" s="1">
        <v>44664.649421296293</v>
      </c>
      <c r="X291">
        <v>43</v>
      </c>
      <c r="Y291">
        <v>0</v>
      </c>
      <c r="Z291">
        <v>0</v>
      </c>
      <c r="AA291">
        <v>0</v>
      </c>
      <c r="AB291">
        <v>9</v>
      </c>
      <c r="AC291">
        <v>0</v>
      </c>
      <c r="AD291">
        <v>0</v>
      </c>
      <c r="AE291">
        <v>0</v>
      </c>
      <c r="AF291">
        <v>0</v>
      </c>
      <c r="AG291">
        <v>0</v>
      </c>
      <c r="AH291" t="s">
        <v>727</v>
      </c>
      <c r="AI291" s="1">
        <v>44664.765810185185</v>
      </c>
      <c r="AJ291">
        <v>31</v>
      </c>
      <c r="AK291">
        <v>0</v>
      </c>
      <c r="AL291">
        <v>0</v>
      </c>
      <c r="AM291">
        <v>0</v>
      </c>
      <c r="AN291">
        <v>9</v>
      </c>
      <c r="AO291">
        <v>0</v>
      </c>
      <c r="AP291">
        <v>0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45">
      <c r="A292" t="s">
        <v>821</v>
      </c>
      <c r="B292" t="s">
        <v>80</v>
      </c>
      <c r="C292" t="s">
        <v>180</v>
      </c>
      <c r="D292" t="s">
        <v>82</v>
      </c>
      <c r="E292" s="2" t="str">
        <f>HYPERLINK("capsilon://?command=openfolder&amp;siteaddress=FAM.docvelocity-na8.net&amp;folderid=FX372BCF8B-338E-53D5-6EA1-DC691742EBE9","FX22031401")</f>
        <v>FX22031401</v>
      </c>
      <c r="F292" t="s">
        <v>19</v>
      </c>
      <c r="G292" t="s">
        <v>19</v>
      </c>
      <c r="H292" t="s">
        <v>83</v>
      </c>
      <c r="I292" t="s">
        <v>822</v>
      </c>
      <c r="J292">
        <v>0</v>
      </c>
      <c r="K292" t="s">
        <v>85</v>
      </c>
      <c r="L292" t="s">
        <v>86</v>
      </c>
      <c r="M292" t="s">
        <v>87</v>
      </c>
      <c r="N292">
        <v>1</v>
      </c>
      <c r="O292" s="1">
        <v>44664.657986111109</v>
      </c>
      <c r="P292" s="1">
        <v>44664.719282407408</v>
      </c>
      <c r="Q292">
        <v>4764</v>
      </c>
      <c r="R292">
        <v>532</v>
      </c>
      <c r="S292" t="b">
        <v>0</v>
      </c>
      <c r="T292" t="s">
        <v>88</v>
      </c>
      <c r="U292" t="b">
        <v>0</v>
      </c>
      <c r="V292" t="s">
        <v>106</v>
      </c>
      <c r="W292" s="1">
        <v>44664.719282407408</v>
      </c>
      <c r="X292">
        <v>279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52</v>
      </c>
      <c r="AF292">
        <v>0</v>
      </c>
      <c r="AG292">
        <v>3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45">
      <c r="A293" t="s">
        <v>823</v>
      </c>
      <c r="B293" t="s">
        <v>80</v>
      </c>
      <c r="C293" t="s">
        <v>180</v>
      </c>
      <c r="D293" t="s">
        <v>82</v>
      </c>
      <c r="E293" s="2" t="str">
        <f>HYPERLINK("capsilon://?command=openfolder&amp;siteaddress=FAM.docvelocity-na8.net&amp;folderid=FX372BCF8B-338E-53D5-6EA1-DC691742EBE9","FX22031401")</f>
        <v>FX22031401</v>
      </c>
      <c r="F293" t="s">
        <v>19</v>
      </c>
      <c r="G293" t="s">
        <v>19</v>
      </c>
      <c r="H293" t="s">
        <v>83</v>
      </c>
      <c r="I293" t="s">
        <v>822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44664.719687500001</v>
      </c>
      <c r="P293" s="1">
        <v>44664.75917824074</v>
      </c>
      <c r="Q293">
        <v>2207</v>
      </c>
      <c r="R293">
        <v>1205</v>
      </c>
      <c r="S293" t="b">
        <v>0</v>
      </c>
      <c r="T293" t="s">
        <v>88</v>
      </c>
      <c r="U293" t="b">
        <v>1</v>
      </c>
      <c r="V293" t="s">
        <v>97</v>
      </c>
      <c r="W293" s="1">
        <v>44664.728692129633</v>
      </c>
      <c r="X293">
        <v>774</v>
      </c>
      <c r="Y293">
        <v>52</v>
      </c>
      <c r="Z293">
        <v>0</v>
      </c>
      <c r="AA293">
        <v>52</v>
      </c>
      <c r="AB293">
        <v>0</v>
      </c>
      <c r="AC293">
        <v>30</v>
      </c>
      <c r="AD293">
        <v>-52</v>
      </c>
      <c r="AE293">
        <v>0</v>
      </c>
      <c r="AF293">
        <v>0</v>
      </c>
      <c r="AG293">
        <v>0</v>
      </c>
      <c r="AH293" t="s">
        <v>727</v>
      </c>
      <c r="AI293" s="1">
        <v>44664.75917824074</v>
      </c>
      <c r="AJ293">
        <v>431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-53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45">
      <c r="A294" t="s">
        <v>824</v>
      </c>
      <c r="B294" t="s">
        <v>80</v>
      </c>
      <c r="C294" t="s">
        <v>825</v>
      </c>
      <c r="D294" t="s">
        <v>82</v>
      </c>
      <c r="E294" s="2" t="str">
        <f>HYPERLINK("capsilon://?command=openfolder&amp;siteaddress=FAM.docvelocity-na8.net&amp;folderid=FX226CA011-9817-721A-4032-73C528B76AAD","FX22041014")</f>
        <v>FX22041014</v>
      </c>
      <c r="F294" t="s">
        <v>19</v>
      </c>
      <c r="G294" t="s">
        <v>19</v>
      </c>
      <c r="H294" t="s">
        <v>83</v>
      </c>
      <c r="I294" t="s">
        <v>826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44664.724826388891</v>
      </c>
      <c r="P294" s="1">
        <v>44664.768807870372</v>
      </c>
      <c r="Q294">
        <v>3044</v>
      </c>
      <c r="R294">
        <v>756</v>
      </c>
      <c r="S294" t="b">
        <v>0</v>
      </c>
      <c r="T294" t="s">
        <v>88</v>
      </c>
      <c r="U294" t="b">
        <v>0</v>
      </c>
      <c r="V294" t="s">
        <v>386</v>
      </c>
      <c r="W294" s="1">
        <v>44664.730624999997</v>
      </c>
      <c r="X294">
        <v>498</v>
      </c>
      <c r="Y294">
        <v>37</v>
      </c>
      <c r="Z294">
        <v>0</v>
      </c>
      <c r="AA294">
        <v>37</v>
      </c>
      <c r="AB294">
        <v>0</v>
      </c>
      <c r="AC294">
        <v>9</v>
      </c>
      <c r="AD294">
        <v>-37</v>
      </c>
      <c r="AE294">
        <v>0</v>
      </c>
      <c r="AF294">
        <v>0</v>
      </c>
      <c r="AG294">
        <v>0</v>
      </c>
      <c r="AH294" t="s">
        <v>727</v>
      </c>
      <c r="AI294" s="1">
        <v>44664.768807870372</v>
      </c>
      <c r="AJ294">
        <v>258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-38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45">
      <c r="A295" t="s">
        <v>827</v>
      </c>
      <c r="B295" t="s">
        <v>80</v>
      </c>
      <c r="C295" t="s">
        <v>637</v>
      </c>
      <c r="D295" t="s">
        <v>82</v>
      </c>
      <c r="E295" s="2" t="str">
        <f>HYPERLINK("capsilon://?command=openfolder&amp;siteaddress=FAM.docvelocity-na8.net&amp;folderid=FX485906F3-5ADB-8764-3CDC-0B325A7C0F9A","FX22041319")</f>
        <v>FX22041319</v>
      </c>
      <c r="F295" t="s">
        <v>19</v>
      </c>
      <c r="G295" t="s">
        <v>19</v>
      </c>
      <c r="H295" t="s">
        <v>83</v>
      </c>
      <c r="I295" t="s">
        <v>828</v>
      </c>
      <c r="J295">
        <v>0</v>
      </c>
      <c r="K295" t="s">
        <v>85</v>
      </c>
      <c r="L295" t="s">
        <v>86</v>
      </c>
      <c r="M295" t="s">
        <v>87</v>
      </c>
      <c r="N295">
        <v>2</v>
      </c>
      <c r="O295" s="1">
        <v>44664.734652777777</v>
      </c>
      <c r="P295" s="1">
        <v>44664.783634259256</v>
      </c>
      <c r="Q295">
        <v>2427</v>
      </c>
      <c r="R295">
        <v>1805</v>
      </c>
      <c r="S295" t="b">
        <v>0</v>
      </c>
      <c r="T295" t="s">
        <v>88</v>
      </c>
      <c r="U295" t="b">
        <v>0</v>
      </c>
      <c r="V295" t="s">
        <v>97</v>
      </c>
      <c r="W295" s="1">
        <v>44664.776828703703</v>
      </c>
      <c r="X295">
        <v>667</v>
      </c>
      <c r="Y295">
        <v>52</v>
      </c>
      <c r="Z295">
        <v>0</v>
      </c>
      <c r="AA295">
        <v>52</v>
      </c>
      <c r="AB295">
        <v>0</v>
      </c>
      <c r="AC295">
        <v>42</v>
      </c>
      <c r="AD295">
        <v>-52</v>
      </c>
      <c r="AE295">
        <v>0</v>
      </c>
      <c r="AF295">
        <v>0</v>
      </c>
      <c r="AG295">
        <v>0</v>
      </c>
      <c r="AH295" t="s">
        <v>727</v>
      </c>
      <c r="AI295" s="1">
        <v>44664.783634259256</v>
      </c>
      <c r="AJ295">
        <v>163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-53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45">
      <c r="A296" t="s">
        <v>829</v>
      </c>
      <c r="B296" t="s">
        <v>80</v>
      </c>
      <c r="C296" t="s">
        <v>637</v>
      </c>
      <c r="D296" t="s">
        <v>82</v>
      </c>
      <c r="E296" s="2" t="str">
        <f>HYPERLINK("capsilon://?command=openfolder&amp;siteaddress=FAM.docvelocity-na8.net&amp;folderid=FX485906F3-5ADB-8764-3CDC-0B325A7C0F9A","FX22041319")</f>
        <v>FX22041319</v>
      </c>
      <c r="F296" t="s">
        <v>19</v>
      </c>
      <c r="G296" t="s">
        <v>19</v>
      </c>
      <c r="H296" t="s">
        <v>83</v>
      </c>
      <c r="I296" t="s">
        <v>830</v>
      </c>
      <c r="J296">
        <v>0</v>
      </c>
      <c r="K296" t="s">
        <v>85</v>
      </c>
      <c r="L296" t="s">
        <v>86</v>
      </c>
      <c r="M296" t="s">
        <v>87</v>
      </c>
      <c r="N296">
        <v>2</v>
      </c>
      <c r="O296" s="1">
        <v>44664.735092592593</v>
      </c>
      <c r="P296" s="1">
        <v>44664.837488425925</v>
      </c>
      <c r="Q296">
        <v>6925</v>
      </c>
      <c r="R296">
        <v>1922</v>
      </c>
      <c r="S296" t="b">
        <v>0</v>
      </c>
      <c r="T296" t="s">
        <v>88</v>
      </c>
      <c r="U296" t="b">
        <v>0</v>
      </c>
      <c r="V296" t="s">
        <v>97</v>
      </c>
      <c r="W296" s="1">
        <v>44664.793680555558</v>
      </c>
      <c r="X296">
        <v>1456</v>
      </c>
      <c r="Y296">
        <v>52</v>
      </c>
      <c r="Z296">
        <v>0</v>
      </c>
      <c r="AA296">
        <v>52</v>
      </c>
      <c r="AB296">
        <v>0</v>
      </c>
      <c r="AC296">
        <v>27</v>
      </c>
      <c r="AD296">
        <v>-52</v>
      </c>
      <c r="AE296">
        <v>0</v>
      </c>
      <c r="AF296">
        <v>0</v>
      </c>
      <c r="AG296">
        <v>0</v>
      </c>
      <c r="AH296" t="s">
        <v>272</v>
      </c>
      <c r="AI296" s="1">
        <v>44664.837488425925</v>
      </c>
      <c r="AJ296">
        <v>337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-52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45">
      <c r="A297" t="s">
        <v>831</v>
      </c>
      <c r="B297" t="s">
        <v>80</v>
      </c>
      <c r="C297" t="s">
        <v>832</v>
      </c>
      <c r="D297" t="s">
        <v>82</v>
      </c>
      <c r="E297" s="2" t="str">
        <f>HYPERLINK("capsilon://?command=openfolder&amp;siteaddress=FAM.docvelocity-na8.net&amp;folderid=FXBFB21DF5-4C79-AED6-0F83-B751439295CE","FX22033355")</f>
        <v>FX22033355</v>
      </c>
      <c r="F297" t="s">
        <v>19</v>
      </c>
      <c r="G297" t="s">
        <v>19</v>
      </c>
      <c r="H297" t="s">
        <v>83</v>
      </c>
      <c r="I297" t="s">
        <v>833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44664.74927083333</v>
      </c>
      <c r="P297" s="1">
        <v>44664.770381944443</v>
      </c>
      <c r="Q297">
        <v>1034</v>
      </c>
      <c r="R297">
        <v>790</v>
      </c>
      <c r="S297" t="b">
        <v>0</v>
      </c>
      <c r="T297" t="s">
        <v>88</v>
      </c>
      <c r="U297" t="b">
        <v>0</v>
      </c>
      <c r="V297" t="s">
        <v>93</v>
      </c>
      <c r="W297" s="1">
        <v>44664.757824074077</v>
      </c>
      <c r="X297">
        <v>655</v>
      </c>
      <c r="Y297">
        <v>37</v>
      </c>
      <c r="Z297">
        <v>0</v>
      </c>
      <c r="AA297">
        <v>37</v>
      </c>
      <c r="AB297">
        <v>0</v>
      </c>
      <c r="AC297">
        <v>27</v>
      </c>
      <c r="AD297">
        <v>-37</v>
      </c>
      <c r="AE297">
        <v>0</v>
      </c>
      <c r="AF297">
        <v>0</v>
      </c>
      <c r="AG297">
        <v>0</v>
      </c>
      <c r="AH297" t="s">
        <v>727</v>
      </c>
      <c r="AI297" s="1">
        <v>44664.770381944443</v>
      </c>
      <c r="AJ297">
        <v>135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-37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45">
      <c r="A298" t="s">
        <v>834</v>
      </c>
      <c r="B298" t="s">
        <v>80</v>
      </c>
      <c r="C298" t="s">
        <v>835</v>
      </c>
      <c r="D298" t="s">
        <v>82</v>
      </c>
      <c r="E298" s="2" t="str">
        <f>HYPERLINK("capsilon://?command=openfolder&amp;siteaddress=FAM.docvelocity-na8.net&amp;folderid=FXCEFAA2C2-A446-B897-020A-2CD501C0F629","FX22033750")</f>
        <v>FX22033750</v>
      </c>
      <c r="F298" t="s">
        <v>19</v>
      </c>
      <c r="G298" t="s">
        <v>19</v>
      </c>
      <c r="H298" t="s">
        <v>83</v>
      </c>
      <c r="I298" t="s">
        <v>836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44664.915972222225</v>
      </c>
      <c r="P298" s="1">
        <v>44664.934027777781</v>
      </c>
      <c r="Q298">
        <v>836</v>
      </c>
      <c r="R298">
        <v>724</v>
      </c>
      <c r="S298" t="b">
        <v>0</v>
      </c>
      <c r="T298" t="s">
        <v>88</v>
      </c>
      <c r="U298" t="b">
        <v>0</v>
      </c>
      <c r="V298" t="s">
        <v>278</v>
      </c>
      <c r="W298" s="1">
        <v>44664.928749999999</v>
      </c>
      <c r="X298">
        <v>433</v>
      </c>
      <c r="Y298">
        <v>37</v>
      </c>
      <c r="Z298">
        <v>0</v>
      </c>
      <c r="AA298">
        <v>37</v>
      </c>
      <c r="AB298">
        <v>0</v>
      </c>
      <c r="AC298">
        <v>7</v>
      </c>
      <c r="AD298">
        <v>-37</v>
      </c>
      <c r="AE298">
        <v>0</v>
      </c>
      <c r="AF298">
        <v>0</v>
      </c>
      <c r="AG298">
        <v>0</v>
      </c>
      <c r="AH298" t="s">
        <v>652</v>
      </c>
      <c r="AI298" s="1">
        <v>44664.934027777781</v>
      </c>
      <c r="AJ298">
        <v>228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45">
      <c r="A299" t="s">
        <v>837</v>
      </c>
      <c r="B299" t="s">
        <v>80</v>
      </c>
      <c r="C299" t="s">
        <v>838</v>
      </c>
      <c r="D299" t="s">
        <v>82</v>
      </c>
      <c r="E299" s="2" t="str">
        <f>HYPERLINK("capsilon://?command=openfolder&amp;siteaddress=FAM.docvelocity-na8.net&amp;folderid=FXFE27972F-36DE-F540-8D0B-549767DDE545","FX220311438")</f>
        <v>FX220311438</v>
      </c>
      <c r="F299" t="s">
        <v>19</v>
      </c>
      <c r="G299" t="s">
        <v>19</v>
      </c>
      <c r="H299" t="s">
        <v>83</v>
      </c>
      <c r="I299" t="s">
        <v>839</v>
      </c>
      <c r="J299">
        <v>28</v>
      </c>
      <c r="K299" t="s">
        <v>85</v>
      </c>
      <c r="L299" t="s">
        <v>86</v>
      </c>
      <c r="M299" t="s">
        <v>87</v>
      </c>
      <c r="N299">
        <v>2</v>
      </c>
      <c r="O299" s="1">
        <v>44651.973043981481</v>
      </c>
      <c r="P299" s="1">
        <v>44651.996400462966</v>
      </c>
      <c r="Q299">
        <v>1675</v>
      </c>
      <c r="R299">
        <v>343</v>
      </c>
      <c r="S299" t="b">
        <v>0</v>
      </c>
      <c r="T299" t="s">
        <v>88</v>
      </c>
      <c r="U299" t="b">
        <v>0</v>
      </c>
      <c r="V299" t="s">
        <v>276</v>
      </c>
      <c r="W299" s="1">
        <v>44651.982604166667</v>
      </c>
      <c r="X299">
        <v>260</v>
      </c>
      <c r="Y299">
        <v>21</v>
      </c>
      <c r="Z299">
        <v>0</v>
      </c>
      <c r="AA299">
        <v>21</v>
      </c>
      <c r="AB299">
        <v>0</v>
      </c>
      <c r="AC299">
        <v>0</v>
      </c>
      <c r="AD299">
        <v>7</v>
      </c>
      <c r="AE299">
        <v>0</v>
      </c>
      <c r="AF299">
        <v>0</v>
      </c>
      <c r="AG299">
        <v>0</v>
      </c>
      <c r="AH299" t="s">
        <v>518</v>
      </c>
      <c r="AI299" s="1">
        <v>44651.996400462966</v>
      </c>
      <c r="AJ299">
        <v>83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45">
      <c r="A300" t="s">
        <v>840</v>
      </c>
      <c r="B300" t="s">
        <v>80</v>
      </c>
      <c r="C300" t="s">
        <v>838</v>
      </c>
      <c r="D300" t="s">
        <v>82</v>
      </c>
      <c r="E300" s="2" t="str">
        <f>HYPERLINK("capsilon://?command=openfolder&amp;siteaddress=FAM.docvelocity-na8.net&amp;folderid=FXFE27972F-36DE-F540-8D0B-549767DDE545","FX220311438")</f>
        <v>FX220311438</v>
      </c>
      <c r="F300" t="s">
        <v>19</v>
      </c>
      <c r="G300" t="s">
        <v>19</v>
      </c>
      <c r="H300" t="s">
        <v>83</v>
      </c>
      <c r="I300" t="s">
        <v>841</v>
      </c>
      <c r="J300">
        <v>28</v>
      </c>
      <c r="K300" t="s">
        <v>85</v>
      </c>
      <c r="L300" t="s">
        <v>86</v>
      </c>
      <c r="M300" t="s">
        <v>87</v>
      </c>
      <c r="N300">
        <v>2</v>
      </c>
      <c r="O300" s="1">
        <v>44651.973252314812</v>
      </c>
      <c r="P300" s="1">
        <v>44651.999513888892</v>
      </c>
      <c r="Q300">
        <v>1648</v>
      </c>
      <c r="R300">
        <v>621</v>
      </c>
      <c r="S300" t="b">
        <v>0</v>
      </c>
      <c r="T300" t="s">
        <v>88</v>
      </c>
      <c r="U300" t="b">
        <v>0</v>
      </c>
      <c r="V300" t="s">
        <v>842</v>
      </c>
      <c r="W300" s="1">
        <v>44651.985520833332</v>
      </c>
      <c r="X300">
        <v>353</v>
      </c>
      <c r="Y300">
        <v>21</v>
      </c>
      <c r="Z300">
        <v>0</v>
      </c>
      <c r="AA300">
        <v>21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 t="s">
        <v>518</v>
      </c>
      <c r="AI300" s="1">
        <v>44651.999513888892</v>
      </c>
      <c r="AJ300">
        <v>268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45">
      <c r="A301" t="s">
        <v>843</v>
      </c>
      <c r="B301" t="s">
        <v>80</v>
      </c>
      <c r="C301" t="s">
        <v>390</v>
      </c>
      <c r="D301" t="s">
        <v>82</v>
      </c>
      <c r="E301" s="2" t="str">
        <f>HYPERLINK("capsilon://?command=openfolder&amp;siteaddress=FAM.docvelocity-na8.net&amp;folderid=FX76E90D2E-6CE4-74EC-9EB0-40B6C2AC21E6","FX22038168")</f>
        <v>FX22038168</v>
      </c>
      <c r="F301" t="s">
        <v>19</v>
      </c>
      <c r="G301" t="s">
        <v>19</v>
      </c>
      <c r="H301" t="s">
        <v>83</v>
      </c>
      <c r="I301" t="s">
        <v>844</v>
      </c>
      <c r="J301">
        <v>0</v>
      </c>
      <c r="K301" t="s">
        <v>85</v>
      </c>
      <c r="L301" t="s">
        <v>86</v>
      </c>
      <c r="M301" t="s">
        <v>87</v>
      </c>
      <c r="N301">
        <v>2</v>
      </c>
      <c r="O301" s="1">
        <v>44655.336689814816</v>
      </c>
      <c r="P301" s="1">
        <v>44655.344537037039</v>
      </c>
      <c r="Q301">
        <v>563</v>
      </c>
      <c r="R301">
        <v>115</v>
      </c>
      <c r="S301" t="b">
        <v>0</v>
      </c>
      <c r="T301" t="s">
        <v>88</v>
      </c>
      <c r="U301" t="b">
        <v>0</v>
      </c>
      <c r="V301" t="s">
        <v>101</v>
      </c>
      <c r="W301" s="1">
        <v>44655.343460648146</v>
      </c>
      <c r="X301">
        <v>90</v>
      </c>
      <c r="Y301">
        <v>0</v>
      </c>
      <c r="Z301">
        <v>0</v>
      </c>
      <c r="AA301">
        <v>0</v>
      </c>
      <c r="AB301">
        <v>52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683</v>
      </c>
      <c r="AI301" s="1">
        <v>44655.344537037039</v>
      </c>
      <c r="AJ301">
        <v>25</v>
      </c>
      <c r="AK301">
        <v>0</v>
      </c>
      <c r="AL301">
        <v>0</v>
      </c>
      <c r="AM301">
        <v>0</v>
      </c>
      <c r="AN301">
        <v>52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45">
      <c r="A302" t="s">
        <v>845</v>
      </c>
      <c r="B302" t="s">
        <v>80</v>
      </c>
      <c r="C302" t="s">
        <v>390</v>
      </c>
      <c r="D302" t="s">
        <v>82</v>
      </c>
      <c r="E302" s="2" t="str">
        <f>HYPERLINK("capsilon://?command=openfolder&amp;siteaddress=FAM.docvelocity-na8.net&amp;folderid=FX76E90D2E-6CE4-74EC-9EB0-40B6C2AC21E6","FX22038168")</f>
        <v>FX22038168</v>
      </c>
      <c r="F302" t="s">
        <v>19</v>
      </c>
      <c r="G302" t="s">
        <v>19</v>
      </c>
      <c r="H302" t="s">
        <v>83</v>
      </c>
      <c r="I302" t="s">
        <v>846</v>
      </c>
      <c r="J302">
        <v>0</v>
      </c>
      <c r="K302" t="s">
        <v>85</v>
      </c>
      <c r="L302" t="s">
        <v>86</v>
      </c>
      <c r="M302" t="s">
        <v>87</v>
      </c>
      <c r="N302">
        <v>2</v>
      </c>
      <c r="O302" s="1">
        <v>44655.336851851855</v>
      </c>
      <c r="P302" s="1">
        <v>44655.354456018518</v>
      </c>
      <c r="Q302">
        <v>591</v>
      </c>
      <c r="R302">
        <v>930</v>
      </c>
      <c r="S302" t="b">
        <v>0</v>
      </c>
      <c r="T302" t="s">
        <v>88</v>
      </c>
      <c r="U302" t="b">
        <v>0</v>
      </c>
      <c r="V302" t="s">
        <v>101</v>
      </c>
      <c r="W302" s="1">
        <v>44655.34847222222</v>
      </c>
      <c r="X302">
        <v>432</v>
      </c>
      <c r="Y302">
        <v>52</v>
      </c>
      <c r="Z302">
        <v>0</v>
      </c>
      <c r="AA302">
        <v>52</v>
      </c>
      <c r="AB302">
        <v>0</v>
      </c>
      <c r="AC302">
        <v>38</v>
      </c>
      <c r="AD302">
        <v>-52</v>
      </c>
      <c r="AE302">
        <v>0</v>
      </c>
      <c r="AF302">
        <v>0</v>
      </c>
      <c r="AG302">
        <v>0</v>
      </c>
      <c r="AH302" t="s">
        <v>102</v>
      </c>
      <c r="AI302" s="1">
        <v>44655.354456018518</v>
      </c>
      <c r="AJ302">
        <v>498</v>
      </c>
      <c r="AK302">
        <v>3</v>
      </c>
      <c r="AL302">
        <v>0</v>
      </c>
      <c r="AM302">
        <v>3</v>
      </c>
      <c r="AN302">
        <v>0</v>
      </c>
      <c r="AO302">
        <v>3</v>
      </c>
      <c r="AP302">
        <v>-55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45">
      <c r="A303" t="s">
        <v>847</v>
      </c>
      <c r="B303" t="s">
        <v>80</v>
      </c>
      <c r="C303" t="s">
        <v>848</v>
      </c>
      <c r="D303" t="s">
        <v>82</v>
      </c>
      <c r="E303" s="2" t="str">
        <f>HYPERLINK("capsilon://?command=openfolder&amp;siteaddress=FAM.docvelocity-na8.net&amp;folderid=FX61CAB72C-85A7-D448-6500-F000CB314928","FX220313361")</f>
        <v>FX220313361</v>
      </c>
      <c r="F303" t="s">
        <v>19</v>
      </c>
      <c r="G303" t="s">
        <v>19</v>
      </c>
      <c r="H303" t="s">
        <v>83</v>
      </c>
      <c r="I303" t="s">
        <v>849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44665.364305555559</v>
      </c>
      <c r="P303" s="1">
        <v>44665.375289351854</v>
      </c>
      <c r="Q303">
        <v>96</v>
      </c>
      <c r="R303">
        <v>853</v>
      </c>
      <c r="S303" t="b">
        <v>0</v>
      </c>
      <c r="T303" t="s">
        <v>88</v>
      </c>
      <c r="U303" t="b">
        <v>0</v>
      </c>
      <c r="V303" t="s">
        <v>758</v>
      </c>
      <c r="W303" s="1">
        <v>44665.371469907404</v>
      </c>
      <c r="X303">
        <v>589</v>
      </c>
      <c r="Y303">
        <v>37</v>
      </c>
      <c r="Z303">
        <v>0</v>
      </c>
      <c r="AA303">
        <v>37</v>
      </c>
      <c r="AB303">
        <v>0</v>
      </c>
      <c r="AC303">
        <v>15</v>
      </c>
      <c r="AD303">
        <v>-37</v>
      </c>
      <c r="AE303">
        <v>0</v>
      </c>
      <c r="AF303">
        <v>0</v>
      </c>
      <c r="AG303">
        <v>0</v>
      </c>
      <c r="AH303" t="s">
        <v>164</v>
      </c>
      <c r="AI303" s="1">
        <v>44665.375289351854</v>
      </c>
      <c r="AJ303">
        <v>264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45">
      <c r="A304" t="s">
        <v>850</v>
      </c>
      <c r="B304" t="s">
        <v>80</v>
      </c>
      <c r="C304" t="s">
        <v>426</v>
      </c>
      <c r="D304" t="s">
        <v>82</v>
      </c>
      <c r="E304" s="2" t="str">
        <f>HYPERLINK("capsilon://?command=openfolder&amp;siteaddress=FAM.docvelocity-na8.net&amp;folderid=FX41028851-6BD9-B7A4-7169-CAB39F3C8C36","FX220313465")</f>
        <v>FX220313465</v>
      </c>
      <c r="F304" t="s">
        <v>19</v>
      </c>
      <c r="G304" t="s">
        <v>19</v>
      </c>
      <c r="H304" t="s">
        <v>83</v>
      </c>
      <c r="I304" t="s">
        <v>851</v>
      </c>
      <c r="J304">
        <v>64</v>
      </c>
      <c r="K304" t="s">
        <v>85</v>
      </c>
      <c r="L304" t="s">
        <v>86</v>
      </c>
      <c r="M304" t="s">
        <v>87</v>
      </c>
      <c r="N304">
        <v>2</v>
      </c>
      <c r="O304" s="1">
        <v>44665.367418981485</v>
      </c>
      <c r="P304" s="1">
        <v>44665.384745370371</v>
      </c>
      <c r="Q304">
        <v>381</v>
      </c>
      <c r="R304">
        <v>1116</v>
      </c>
      <c r="S304" t="b">
        <v>0</v>
      </c>
      <c r="T304" t="s">
        <v>88</v>
      </c>
      <c r="U304" t="b">
        <v>0</v>
      </c>
      <c r="V304" t="s">
        <v>758</v>
      </c>
      <c r="W304" s="1">
        <v>44665.379930555559</v>
      </c>
      <c r="X304">
        <v>730</v>
      </c>
      <c r="Y304">
        <v>54</v>
      </c>
      <c r="Z304">
        <v>0</v>
      </c>
      <c r="AA304">
        <v>54</v>
      </c>
      <c r="AB304">
        <v>0</v>
      </c>
      <c r="AC304">
        <v>15</v>
      </c>
      <c r="AD304">
        <v>10</v>
      </c>
      <c r="AE304">
        <v>0</v>
      </c>
      <c r="AF304">
        <v>0</v>
      </c>
      <c r="AG304">
        <v>0</v>
      </c>
      <c r="AH304" t="s">
        <v>164</v>
      </c>
      <c r="AI304" s="1">
        <v>44665.384745370371</v>
      </c>
      <c r="AJ304">
        <v>386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9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45">
      <c r="A305" t="s">
        <v>852</v>
      </c>
      <c r="B305" t="s">
        <v>80</v>
      </c>
      <c r="C305" t="s">
        <v>426</v>
      </c>
      <c r="D305" t="s">
        <v>82</v>
      </c>
      <c r="E305" s="2" t="str">
        <f>HYPERLINK("capsilon://?command=openfolder&amp;siteaddress=FAM.docvelocity-na8.net&amp;folderid=FX41028851-6BD9-B7A4-7169-CAB39F3C8C36","FX220313465")</f>
        <v>FX220313465</v>
      </c>
      <c r="F305" t="s">
        <v>19</v>
      </c>
      <c r="G305" t="s">
        <v>19</v>
      </c>
      <c r="H305" t="s">
        <v>83</v>
      </c>
      <c r="I305" t="s">
        <v>853</v>
      </c>
      <c r="J305">
        <v>49</v>
      </c>
      <c r="K305" t="s">
        <v>85</v>
      </c>
      <c r="L305" t="s">
        <v>86</v>
      </c>
      <c r="M305" t="s">
        <v>87</v>
      </c>
      <c r="N305">
        <v>2</v>
      </c>
      <c r="O305" s="1">
        <v>44665.367696759262</v>
      </c>
      <c r="P305" s="1">
        <v>44665.387916666667</v>
      </c>
      <c r="Q305">
        <v>1095</v>
      </c>
      <c r="R305">
        <v>652</v>
      </c>
      <c r="S305" t="b">
        <v>0</v>
      </c>
      <c r="T305" t="s">
        <v>88</v>
      </c>
      <c r="U305" t="b">
        <v>0</v>
      </c>
      <c r="V305" t="s">
        <v>758</v>
      </c>
      <c r="W305" s="1">
        <v>44665.384317129632</v>
      </c>
      <c r="X305">
        <v>379</v>
      </c>
      <c r="Y305">
        <v>44</v>
      </c>
      <c r="Z305">
        <v>0</v>
      </c>
      <c r="AA305">
        <v>44</v>
      </c>
      <c r="AB305">
        <v>0</v>
      </c>
      <c r="AC305">
        <v>10</v>
      </c>
      <c r="AD305">
        <v>5</v>
      </c>
      <c r="AE305">
        <v>0</v>
      </c>
      <c r="AF305">
        <v>0</v>
      </c>
      <c r="AG305">
        <v>0</v>
      </c>
      <c r="AH305" t="s">
        <v>164</v>
      </c>
      <c r="AI305" s="1">
        <v>44665.387916666667</v>
      </c>
      <c r="AJ305">
        <v>273</v>
      </c>
      <c r="AK305">
        <v>1</v>
      </c>
      <c r="AL305">
        <v>0</v>
      </c>
      <c r="AM305">
        <v>1</v>
      </c>
      <c r="AN305">
        <v>0</v>
      </c>
      <c r="AO305">
        <v>0</v>
      </c>
      <c r="AP305">
        <v>4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45">
      <c r="A306" t="s">
        <v>854</v>
      </c>
      <c r="B306" t="s">
        <v>80</v>
      </c>
      <c r="C306" t="s">
        <v>426</v>
      </c>
      <c r="D306" t="s">
        <v>82</v>
      </c>
      <c r="E306" s="2" t="str">
        <f>HYPERLINK("capsilon://?command=openfolder&amp;siteaddress=FAM.docvelocity-na8.net&amp;folderid=FX41028851-6BD9-B7A4-7169-CAB39F3C8C36","FX220313465")</f>
        <v>FX220313465</v>
      </c>
      <c r="F306" t="s">
        <v>19</v>
      </c>
      <c r="G306" t="s">
        <v>19</v>
      </c>
      <c r="H306" t="s">
        <v>83</v>
      </c>
      <c r="I306" t="s">
        <v>855</v>
      </c>
      <c r="J306">
        <v>95</v>
      </c>
      <c r="K306" t="s">
        <v>85</v>
      </c>
      <c r="L306" t="s">
        <v>86</v>
      </c>
      <c r="M306" t="s">
        <v>87</v>
      </c>
      <c r="N306">
        <v>2</v>
      </c>
      <c r="O306" s="1">
        <v>44665.368321759262</v>
      </c>
      <c r="P306" s="1">
        <v>44665.39402777778</v>
      </c>
      <c r="Q306">
        <v>1238</v>
      </c>
      <c r="R306">
        <v>983</v>
      </c>
      <c r="S306" t="b">
        <v>0</v>
      </c>
      <c r="T306" t="s">
        <v>88</v>
      </c>
      <c r="U306" t="b">
        <v>0</v>
      </c>
      <c r="V306" t="s">
        <v>163</v>
      </c>
      <c r="W306" s="1">
        <v>44665.385416666664</v>
      </c>
      <c r="X306">
        <v>456</v>
      </c>
      <c r="Y306">
        <v>72</v>
      </c>
      <c r="Z306">
        <v>0</v>
      </c>
      <c r="AA306">
        <v>72</v>
      </c>
      <c r="AB306">
        <v>0</v>
      </c>
      <c r="AC306">
        <v>7</v>
      </c>
      <c r="AD306">
        <v>23</v>
      </c>
      <c r="AE306">
        <v>0</v>
      </c>
      <c r="AF306">
        <v>0</v>
      </c>
      <c r="AG306">
        <v>0</v>
      </c>
      <c r="AH306" t="s">
        <v>164</v>
      </c>
      <c r="AI306" s="1">
        <v>44665.39402777778</v>
      </c>
      <c r="AJ306">
        <v>527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22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45">
      <c r="A307" t="s">
        <v>856</v>
      </c>
      <c r="B307" t="s">
        <v>80</v>
      </c>
      <c r="C307" t="s">
        <v>426</v>
      </c>
      <c r="D307" t="s">
        <v>82</v>
      </c>
      <c r="E307" s="2" t="str">
        <f>HYPERLINK("capsilon://?command=openfolder&amp;siteaddress=FAM.docvelocity-na8.net&amp;folderid=FX41028851-6BD9-B7A4-7169-CAB39F3C8C36","FX220313465")</f>
        <v>FX220313465</v>
      </c>
      <c r="F307" t="s">
        <v>19</v>
      </c>
      <c r="G307" t="s">
        <v>19</v>
      </c>
      <c r="H307" t="s">
        <v>83</v>
      </c>
      <c r="I307" t="s">
        <v>857</v>
      </c>
      <c r="J307">
        <v>54</v>
      </c>
      <c r="K307" t="s">
        <v>85</v>
      </c>
      <c r="L307" t="s">
        <v>86</v>
      </c>
      <c r="M307" t="s">
        <v>87</v>
      </c>
      <c r="N307">
        <v>2</v>
      </c>
      <c r="O307" s="1">
        <v>44665.368391203701</v>
      </c>
      <c r="P307" s="1">
        <v>44665.397615740738</v>
      </c>
      <c r="Q307">
        <v>1912</v>
      </c>
      <c r="R307">
        <v>613</v>
      </c>
      <c r="S307" t="b">
        <v>0</v>
      </c>
      <c r="T307" t="s">
        <v>88</v>
      </c>
      <c r="U307" t="b">
        <v>0</v>
      </c>
      <c r="V307" t="s">
        <v>758</v>
      </c>
      <c r="W307" s="1">
        <v>44665.387835648151</v>
      </c>
      <c r="X307">
        <v>304</v>
      </c>
      <c r="Y307">
        <v>49</v>
      </c>
      <c r="Z307">
        <v>0</v>
      </c>
      <c r="AA307">
        <v>49</v>
      </c>
      <c r="AB307">
        <v>0</v>
      </c>
      <c r="AC307">
        <v>5</v>
      </c>
      <c r="AD307">
        <v>5</v>
      </c>
      <c r="AE307">
        <v>0</v>
      </c>
      <c r="AF307">
        <v>0</v>
      </c>
      <c r="AG307">
        <v>0</v>
      </c>
      <c r="AH307" t="s">
        <v>164</v>
      </c>
      <c r="AI307" s="1">
        <v>44665.397615740738</v>
      </c>
      <c r="AJ307">
        <v>309</v>
      </c>
      <c r="AK307">
        <v>1</v>
      </c>
      <c r="AL307">
        <v>0</v>
      </c>
      <c r="AM307">
        <v>1</v>
      </c>
      <c r="AN307">
        <v>0</v>
      </c>
      <c r="AO307">
        <v>0</v>
      </c>
      <c r="AP307">
        <v>4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45">
      <c r="A308" t="s">
        <v>858</v>
      </c>
      <c r="B308" t="s">
        <v>80</v>
      </c>
      <c r="C308" t="s">
        <v>426</v>
      </c>
      <c r="D308" t="s">
        <v>82</v>
      </c>
      <c r="E308" s="2" t="str">
        <f>HYPERLINK("capsilon://?command=openfolder&amp;siteaddress=FAM.docvelocity-na8.net&amp;folderid=FX41028851-6BD9-B7A4-7169-CAB39F3C8C36","FX220313465")</f>
        <v>FX220313465</v>
      </c>
      <c r="F308" t="s">
        <v>19</v>
      </c>
      <c r="G308" t="s">
        <v>19</v>
      </c>
      <c r="H308" t="s">
        <v>83</v>
      </c>
      <c r="I308" t="s">
        <v>859</v>
      </c>
      <c r="J308">
        <v>28</v>
      </c>
      <c r="K308" t="s">
        <v>85</v>
      </c>
      <c r="L308" t="s">
        <v>86</v>
      </c>
      <c r="M308" t="s">
        <v>87</v>
      </c>
      <c r="N308">
        <v>2</v>
      </c>
      <c r="O308" s="1">
        <v>44665.370405092595</v>
      </c>
      <c r="P308" s="1">
        <v>44665.401620370372</v>
      </c>
      <c r="Q308">
        <v>2161</v>
      </c>
      <c r="R308">
        <v>536</v>
      </c>
      <c r="S308" t="b">
        <v>0</v>
      </c>
      <c r="T308" t="s">
        <v>88</v>
      </c>
      <c r="U308" t="b">
        <v>0</v>
      </c>
      <c r="V308" t="s">
        <v>163</v>
      </c>
      <c r="W308" s="1">
        <v>44665.388472222221</v>
      </c>
      <c r="X308">
        <v>263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164</v>
      </c>
      <c r="AI308" s="1">
        <v>44665.401620370372</v>
      </c>
      <c r="AJ308">
        <v>244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45">
      <c r="A309" t="s">
        <v>860</v>
      </c>
      <c r="B309" t="s">
        <v>80</v>
      </c>
      <c r="C309" t="s">
        <v>578</v>
      </c>
      <c r="D309" t="s">
        <v>82</v>
      </c>
      <c r="E309" s="2" t="str">
        <f>HYPERLINK("capsilon://?command=openfolder&amp;siteaddress=FAM.docvelocity-na8.net&amp;folderid=FX8E9183EE-D76A-A715-3737-14627B1B3050","FX2203452")</f>
        <v>FX2203452</v>
      </c>
      <c r="F309" t="s">
        <v>19</v>
      </c>
      <c r="G309" t="s">
        <v>19</v>
      </c>
      <c r="H309" t="s">
        <v>83</v>
      </c>
      <c r="I309" t="s">
        <v>861</v>
      </c>
      <c r="J309">
        <v>52</v>
      </c>
      <c r="K309" t="s">
        <v>85</v>
      </c>
      <c r="L309" t="s">
        <v>86</v>
      </c>
      <c r="M309" t="s">
        <v>87</v>
      </c>
      <c r="N309">
        <v>2</v>
      </c>
      <c r="O309" s="1">
        <v>44665.401284722226</v>
      </c>
      <c r="P309" s="1">
        <v>44665.412569444445</v>
      </c>
      <c r="Q309">
        <v>410</v>
      </c>
      <c r="R309">
        <v>565</v>
      </c>
      <c r="S309" t="b">
        <v>0</v>
      </c>
      <c r="T309" t="s">
        <v>88</v>
      </c>
      <c r="U309" t="b">
        <v>0</v>
      </c>
      <c r="V309" t="s">
        <v>758</v>
      </c>
      <c r="W309" s="1">
        <v>44665.407141203701</v>
      </c>
      <c r="X309">
        <v>309</v>
      </c>
      <c r="Y309">
        <v>52</v>
      </c>
      <c r="Z309">
        <v>0</v>
      </c>
      <c r="AA309">
        <v>52</v>
      </c>
      <c r="AB309">
        <v>0</v>
      </c>
      <c r="AC309">
        <v>4</v>
      </c>
      <c r="AD309">
        <v>0</v>
      </c>
      <c r="AE309">
        <v>0</v>
      </c>
      <c r="AF309">
        <v>0</v>
      </c>
      <c r="AG309">
        <v>0</v>
      </c>
      <c r="AH309" t="s">
        <v>164</v>
      </c>
      <c r="AI309" s="1">
        <v>44665.412569444445</v>
      </c>
      <c r="AJ309">
        <v>256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45">
      <c r="A310" t="s">
        <v>862</v>
      </c>
      <c r="B310" t="s">
        <v>80</v>
      </c>
      <c r="C310" t="s">
        <v>174</v>
      </c>
      <c r="D310" t="s">
        <v>82</v>
      </c>
      <c r="E310" s="2" t="str">
        <f>HYPERLINK("capsilon://?command=openfolder&amp;siteaddress=FAM.docvelocity-na8.net&amp;folderid=FX79127FF4-76C9-F478-FBB4-8BCFEB7A9ED9","FX220311582")</f>
        <v>FX220311582</v>
      </c>
      <c r="F310" t="s">
        <v>19</v>
      </c>
      <c r="G310" t="s">
        <v>19</v>
      </c>
      <c r="H310" t="s">
        <v>83</v>
      </c>
      <c r="I310" t="s">
        <v>863</v>
      </c>
      <c r="J310">
        <v>56</v>
      </c>
      <c r="K310" t="s">
        <v>85</v>
      </c>
      <c r="L310" t="s">
        <v>86</v>
      </c>
      <c r="M310" t="s">
        <v>87</v>
      </c>
      <c r="N310">
        <v>2</v>
      </c>
      <c r="O310" s="1">
        <v>44665.402013888888</v>
      </c>
      <c r="P310" s="1">
        <v>44665.417627314811</v>
      </c>
      <c r="Q310">
        <v>539</v>
      </c>
      <c r="R310">
        <v>810</v>
      </c>
      <c r="S310" t="b">
        <v>0</v>
      </c>
      <c r="T310" t="s">
        <v>88</v>
      </c>
      <c r="U310" t="b">
        <v>0</v>
      </c>
      <c r="V310" t="s">
        <v>758</v>
      </c>
      <c r="W310" s="1">
        <v>44665.411481481482</v>
      </c>
      <c r="X310">
        <v>374</v>
      </c>
      <c r="Y310">
        <v>42</v>
      </c>
      <c r="Z310">
        <v>0</v>
      </c>
      <c r="AA310">
        <v>42</v>
      </c>
      <c r="AB310">
        <v>0</v>
      </c>
      <c r="AC310">
        <v>6</v>
      </c>
      <c r="AD310">
        <v>14</v>
      </c>
      <c r="AE310">
        <v>0</v>
      </c>
      <c r="AF310">
        <v>0</v>
      </c>
      <c r="AG310">
        <v>0</v>
      </c>
      <c r="AH310" t="s">
        <v>164</v>
      </c>
      <c r="AI310" s="1">
        <v>44665.417627314811</v>
      </c>
      <c r="AJ310">
        <v>436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45">
      <c r="A311" t="s">
        <v>864</v>
      </c>
      <c r="B311" t="s">
        <v>80</v>
      </c>
      <c r="C311" t="s">
        <v>865</v>
      </c>
      <c r="D311" t="s">
        <v>82</v>
      </c>
      <c r="E311" s="2" t="str">
        <f>HYPERLINK("capsilon://?command=openfolder&amp;siteaddress=FAM.docvelocity-na8.net&amp;folderid=FX40396312-8410-8481-6606-914FF55A20EF","FX220312706")</f>
        <v>FX220312706</v>
      </c>
      <c r="F311" t="s">
        <v>19</v>
      </c>
      <c r="G311" t="s">
        <v>19</v>
      </c>
      <c r="H311" t="s">
        <v>83</v>
      </c>
      <c r="I311" t="s">
        <v>866</v>
      </c>
      <c r="J311">
        <v>0</v>
      </c>
      <c r="K311" t="s">
        <v>85</v>
      </c>
      <c r="L311" t="s">
        <v>86</v>
      </c>
      <c r="M311" t="s">
        <v>87</v>
      </c>
      <c r="N311">
        <v>1</v>
      </c>
      <c r="O311" s="1">
        <v>44665.404513888891</v>
      </c>
      <c r="P311" s="1">
        <v>44665.414884259262</v>
      </c>
      <c r="Q311">
        <v>592</v>
      </c>
      <c r="R311">
        <v>304</v>
      </c>
      <c r="S311" t="b">
        <v>0</v>
      </c>
      <c r="T311" t="s">
        <v>88</v>
      </c>
      <c r="U311" t="b">
        <v>0</v>
      </c>
      <c r="V311" t="s">
        <v>758</v>
      </c>
      <c r="W311" s="1">
        <v>44665.414884259262</v>
      </c>
      <c r="X311">
        <v>293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52</v>
      </c>
      <c r="AF311">
        <v>0</v>
      </c>
      <c r="AG311">
        <v>3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45">
      <c r="A312" t="s">
        <v>867</v>
      </c>
      <c r="B312" t="s">
        <v>80</v>
      </c>
      <c r="C312" t="s">
        <v>865</v>
      </c>
      <c r="D312" t="s">
        <v>82</v>
      </c>
      <c r="E312" s="2" t="str">
        <f>HYPERLINK("capsilon://?command=openfolder&amp;siteaddress=FAM.docvelocity-na8.net&amp;folderid=FX40396312-8410-8481-6606-914FF55A20EF","FX220312706")</f>
        <v>FX220312706</v>
      </c>
      <c r="F312" t="s">
        <v>19</v>
      </c>
      <c r="G312" t="s">
        <v>19</v>
      </c>
      <c r="H312" t="s">
        <v>83</v>
      </c>
      <c r="I312" t="s">
        <v>866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44665.415370370371</v>
      </c>
      <c r="P312" s="1">
        <v>44665.471307870372</v>
      </c>
      <c r="Q312">
        <v>2043</v>
      </c>
      <c r="R312">
        <v>2790</v>
      </c>
      <c r="S312" t="b">
        <v>0</v>
      </c>
      <c r="T312" t="s">
        <v>88</v>
      </c>
      <c r="U312" t="b">
        <v>1</v>
      </c>
      <c r="V312" t="s">
        <v>189</v>
      </c>
      <c r="W312" s="1">
        <v>44665.4612037037</v>
      </c>
      <c r="X312">
        <v>1913</v>
      </c>
      <c r="Y312">
        <v>126</v>
      </c>
      <c r="Z312">
        <v>0</v>
      </c>
      <c r="AA312">
        <v>126</v>
      </c>
      <c r="AB312">
        <v>0</v>
      </c>
      <c r="AC312">
        <v>89</v>
      </c>
      <c r="AD312">
        <v>-126</v>
      </c>
      <c r="AE312">
        <v>0</v>
      </c>
      <c r="AF312">
        <v>0</v>
      </c>
      <c r="AG312">
        <v>0</v>
      </c>
      <c r="AH312" t="s">
        <v>155</v>
      </c>
      <c r="AI312" s="1">
        <v>44665.471307870372</v>
      </c>
      <c r="AJ312">
        <v>840</v>
      </c>
      <c r="AK312">
        <v>15</v>
      </c>
      <c r="AL312">
        <v>0</v>
      </c>
      <c r="AM312">
        <v>15</v>
      </c>
      <c r="AN312">
        <v>0</v>
      </c>
      <c r="AO312">
        <v>15</v>
      </c>
      <c r="AP312">
        <v>-141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45">
      <c r="A313" t="s">
        <v>868</v>
      </c>
      <c r="B313" t="s">
        <v>80</v>
      </c>
      <c r="C313" t="s">
        <v>869</v>
      </c>
      <c r="D313" t="s">
        <v>82</v>
      </c>
      <c r="E313" s="2" t="str">
        <f>HYPERLINK("capsilon://?command=openfolder&amp;siteaddress=FAM.docvelocity-na8.net&amp;folderid=FXA90F3548-3464-FBA7-0894-B1F591648180","FX22042705")</f>
        <v>FX22042705</v>
      </c>
      <c r="F313" t="s">
        <v>19</v>
      </c>
      <c r="G313" t="s">
        <v>19</v>
      </c>
      <c r="H313" t="s">
        <v>83</v>
      </c>
      <c r="I313" t="s">
        <v>870</v>
      </c>
      <c r="J313">
        <v>0</v>
      </c>
      <c r="K313" t="s">
        <v>85</v>
      </c>
      <c r="L313" t="s">
        <v>86</v>
      </c>
      <c r="M313" t="s">
        <v>87</v>
      </c>
      <c r="N313">
        <v>2</v>
      </c>
      <c r="O313" s="1">
        <v>44665.417337962965</v>
      </c>
      <c r="P313" s="1">
        <v>44665.461574074077</v>
      </c>
      <c r="Q313">
        <v>2837</v>
      </c>
      <c r="R313">
        <v>985</v>
      </c>
      <c r="S313" t="b">
        <v>0</v>
      </c>
      <c r="T313" t="s">
        <v>88</v>
      </c>
      <c r="U313" t="b">
        <v>0</v>
      </c>
      <c r="V313" t="s">
        <v>462</v>
      </c>
      <c r="W313" s="1">
        <v>44665.447384259256</v>
      </c>
      <c r="X313">
        <v>623</v>
      </c>
      <c r="Y313">
        <v>52</v>
      </c>
      <c r="Z313">
        <v>0</v>
      </c>
      <c r="AA313">
        <v>52</v>
      </c>
      <c r="AB313">
        <v>0</v>
      </c>
      <c r="AC313">
        <v>32</v>
      </c>
      <c r="AD313">
        <v>-52</v>
      </c>
      <c r="AE313">
        <v>0</v>
      </c>
      <c r="AF313">
        <v>0</v>
      </c>
      <c r="AG313">
        <v>0</v>
      </c>
      <c r="AH313" t="s">
        <v>155</v>
      </c>
      <c r="AI313" s="1">
        <v>44665.461574074077</v>
      </c>
      <c r="AJ313">
        <v>289</v>
      </c>
      <c r="AK313">
        <v>0</v>
      </c>
      <c r="AL313">
        <v>0</v>
      </c>
      <c r="AM313">
        <v>0</v>
      </c>
      <c r="AN313">
        <v>0</v>
      </c>
      <c r="AO313">
        <v>2</v>
      </c>
      <c r="AP313">
        <v>-52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45">
      <c r="A314" t="s">
        <v>871</v>
      </c>
      <c r="B314" t="s">
        <v>80</v>
      </c>
      <c r="C314" t="s">
        <v>872</v>
      </c>
      <c r="D314" t="s">
        <v>82</v>
      </c>
      <c r="E314" s="2" t="str">
        <f>HYPERLINK("capsilon://?command=openfolder&amp;siteaddress=FAM.docvelocity-na8.net&amp;folderid=FXABCDF1D3-08D0-7D35-3FA8-D23C100C8660","FX22036652")</f>
        <v>FX22036652</v>
      </c>
      <c r="F314" t="s">
        <v>19</v>
      </c>
      <c r="G314" t="s">
        <v>19</v>
      </c>
      <c r="H314" t="s">
        <v>83</v>
      </c>
      <c r="I314" t="s">
        <v>873</v>
      </c>
      <c r="J314">
        <v>128</v>
      </c>
      <c r="K314" t="s">
        <v>85</v>
      </c>
      <c r="L314" t="s">
        <v>86</v>
      </c>
      <c r="M314" t="s">
        <v>87</v>
      </c>
      <c r="N314">
        <v>2</v>
      </c>
      <c r="O314" s="1">
        <v>44665.422372685185</v>
      </c>
      <c r="P314" s="1">
        <v>44665.472025462965</v>
      </c>
      <c r="Q314">
        <v>3644</v>
      </c>
      <c r="R314">
        <v>646</v>
      </c>
      <c r="S314" t="b">
        <v>0</v>
      </c>
      <c r="T314" t="s">
        <v>88</v>
      </c>
      <c r="U314" t="b">
        <v>0</v>
      </c>
      <c r="V314" t="s">
        <v>462</v>
      </c>
      <c r="W314" s="1">
        <v>44665.453692129631</v>
      </c>
      <c r="X314">
        <v>544</v>
      </c>
      <c r="Y314">
        <v>0</v>
      </c>
      <c r="Z314">
        <v>0</v>
      </c>
      <c r="AA314">
        <v>0</v>
      </c>
      <c r="AB314">
        <v>109</v>
      </c>
      <c r="AC314">
        <v>19</v>
      </c>
      <c r="AD314">
        <v>128</v>
      </c>
      <c r="AE314">
        <v>0</v>
      </c>
      <c r="AF314">
        <v>0</v>
      </c>
      <c r="AG314">
        <v>0</v>
      </c>
      <c r="AH314" t="s">
        <v>164</v>
      </c>
      <c r="AI314" s="1">
        <v>44665.472025462965</v>
      </c>
      <c r="AJ314">
        <v>78</v>
      </c>
      <c r="AK314">
        <v>0</v>
      </c>
      <c r="AL314">
        <v>0</v>
      </c>
      <c r="AM314">
        <v>0</v>
      </c>
      <c r="AN314">
        <v>109</v>
      </c>
      <c r="AO314">
        <v>0</v>
      </c>
      <c r="AP314">
        <v>128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45">
      <c r="A315" t="s">
        <v>874</v>
      </c>
      <c r="B315" t="s">
        <v>80</v>
      </c>
      <c r="C315" t="s">
        <v>875</v>
      </c>
      <c r="D315" t="s">
        <v>82</v>
      </c>
      <c r="E315" s="2" t="str">
        <f>HYPERLINK("capsilon://?command=openfolder&amp;siteaddress=FAM.docvelocity-na8.net&amp;folderid=FX23AD55CD-35B6-9A79-33B8-0FD4D95B3A96","FX220314092")</f>
        <v>FX220314092</v>
      </c>
      <c r="F315" t="s">
        <v>19</v>
      </c>
      <c r="G315" t="s">
        <v>19</v>
      </c>
      <c r="H315" t="s">
        <v>83</v>
      </c>
      <c r="I315" t="s">
        <v>876</v>
      </c>
      <c r="J315">
        <v>32</v>
      </c>
      <c r="K315" t="s">
        <v>85</v>
      </c>
      <c r="L315" t="s">
        <v>86</v>
      </c>
      <c r="M315" t="s">
        <v>87</v>
      </c>
      <c r="N315">
        <v>2</v>
      </c>
      <c r="O315" s="1">
        <v>44665.464062500003</v>
      </c>
      <c r="P315" s="1">
        <v>44665.48269675926</v>
      </c>
      <c r="Q315">
        <v>855</v>
      </c>
      <c r="R315">
        <v>755</v>
      </c>
      <c r="S315" t="b">
        <v>0</v>
      </c>
      <c r="T315" t="s">
        <v>88</v>
      </c>
      <c r="U315" t="b">
        <v>0</v>
      </c>
      <c r="V315" t="s">
        <v>189</v>
      </c>
      <c r="W315" s="1">
        <v>44665.480914351851</v>
      </c>
      <c r="X315">
        <v>618</v>
      </c>
      <c r="Y315">
        <v>27</v>
      </c>
      <c r="Z315">
        <v>0</v>
      </c>
      <c r="AA315">
        <v>27</v>
      </c>
      <c r="AB315">
        <v>0</v>
      </c>
      <c r="AC315">
        <v>5</v>
      </c>
      <c r="AD315">
        <v>5</v>
      </c>
      <c r="AE315">
        <v>0</v>
      </c>
      <c r="AF315">
        <v>0</v>
      </c>
      <c r="AG315">
        <v>0</v>
      </c>
      <c r="AH315" t="s">
        <v>683</v>
      </c>
      <c r="AI315" s="1">
        <v>44665.48269675926</v>
      </c>
      <c r="AJ315">
        <v>117</v>
      </c>
      <c r="AK315">
        <v>1</v>
      </c>
      <c r="AL315">
        <v>0</v>
      </c>
      <c r="AM315">
        <v>1</v>
      </c>
      <c r="AN315">
        <v>0</v>
      </c>
      <c r="AO315">
        <v>0</v>
      </c>
      <c r="AP315">
        <v>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45">
      <c r="A316" t="s">
        <v>877</v>
      </c>
      <c r="B316" t="s">
        <v>80</v>
      </c>
      <c r="C316" t="s">
        <v>878</v>
      </c>
      <c r="D316" t="s">
        <v>82</v>
      </c>
      <c r="E316" s="2" t="str">
        <f>HYPERLINK("capsilon://?command=openfolder&amp;siteaddress=FAM.docvelocity-na8.net&amp;folderid=FX1F8B41AA-4AC8-0169-78D8-FC1CEA5F9B76","FX22026604")</f>
        <v>FX22026604</v>
      </c>
      <c r="F316" t="s">
        <v>19</v>
      </c>
      <c r="G316" t="s">
        <v>19</v>
      </c>
      <c r="H316" t="s">
        <v>83</v>
      </c>
      <c r="I316" t="s">
        <v>879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44655.35359953704</v>
      </c>
      <c r="P316" s="1">
        <v>44655.367708333331</v>
      </c>
      <c r="Q316">
        <v>165</v>
      </c>
      <c r="R316">
        <v>1054</v>
      </c>
      <c r="S316" t="b">
        <v>0</v>
      </c>
      <c r="T316" t="s">
        <v>88</v>
      </c>
      <c r="U316" t="b">
        <v>0</v>
      </c>
      <c r="V316" t="s">
        <v>159</v>
      </c>
      <c r="W316" s="1">
        <v>44655.364062499997</v>
      </c>
      <c r="X316">
        <v>746</v>
      </c>
      <c r="Y316">
        <v>52</v>
      </c>
      <c r="Z316">
        <v>0</v>
      </c>
      <c r="AA316">
        <v>52</v>
      </c>
      <c r="AB316">
        <v>0</v>
      </c>
      <c r="AC316">
        <v>33</v>
      </c>
      <c r="AD316">
        <v>-52</v>
      </c>
      <c r="AE316">
        <v>0</v>
      </c>
      <c r="AF316">
        <v>0</v>
      </c>
      <c r="AG316">
        <v>0</v>
      </c>
      <c r="AH316" t="s">
        <v>102</v>
      </c>
      <c r="AI316" s="1">
        <v>44655.367708333331</v>
      </c>
      <c r="AJ316">
        <v>308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-52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45">
      <c r="A317" t="s">
        <v>880</v>
      </c>
      <c r="B317" t="s">
        <v>80</v>
      </c>
      <c r="C317" t="s">
        <v>881</v>
      </c>
      <c r="D317" t="s">
        <v>82</v>
      </c>
      <c r="E317" s="2" t="str">
        <f>HYPERLINK("capsilon://?command=openfolder&amp;siteaddress=FAM.docvelocity-na8.net&amp;folderid=FX94DC2577-C75D-6723-8EC5-EE92E4B44981","FX22043047")</f>
        <v>FX22043047</v>
      </c>
      <c r="F317" t="s">
        <v>19</v>
      </c>
      <c r="G317" t="s">
        <v>19</v>
      </c>
      <c r="H317" t="s">
        <v>83</v>
      </c>
      <c r="I317" t="s">
        <v>882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44665.478298611109</v>
      </c>
      <c r="P317" s="1">
        <v>44665.483935185184</v>
      </c>
      <c r="Q317">
        <v>165</v>
      </c>
      <c r="R317">
        <v>322</v>
      </c>
      <c r="S317" t="b">
        <v>0</v>
      </c>
      <c r="T317" t="s">
        <v>88</v>
      </c>
      <c r="U317" t="b">
        <v>0</v>
      </c>
      <c r="V317" t="s">
        <v>120</v>
      </c>
      <c r="W317" s="1">
        <v>44665.481504629628</v>
      </c>
      <c r="X317">
        <v>216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683</v>
      </c>
      <c r="AI317" s="1">
        <v>44665.483935185184</v>
      </c>
      <c r="AJ317">
        <v>106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6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45">
      <c r="A318" t="s">
        <v>883</v>
      </c>
      <c r="B318" t="s">
        <v>80</v>
      </c>
      <c r="C318" t="s">
        <v>884</v>
      </c>
      <c r="D318" t="s">
        <v>82</v>
      </c>
      <c r="E318" s="2" t="str">
        <f>HYPERLINK("capsilon://?command=openfolder&amp;siteaddress=FAM.docvelocity-na8.net&amp;folderid=FX6C1EB1DF-8865-9DA3-673F-7A67C30C906E","FX220313042")</f>
        <v>FX220313042</v>
      </c>
      <c r="F318" t="s">
        <v>19</v>
      </c>
      <c r="G318" t="s">
        <v>19</v>
      </c>
      <c r="H318" t="s">
        <v>83</v>
      </c>
      <c r="I318" t="s">
        <v>885</v>
      </c>
      <c r="J318">
        <v>0</v>
      </c>
      <c r="K318" t="s">
        <v>85</v>
      </c>
      <c r="L318" t="s">
        <v>86</v>
      </c>
      <c r="M318" t="s">
        <v>87</v>
      </c>
      <c r="N318">
        <v>2</v>
      </c>
      <c r="O318" s="1">
        <v>44665.483634259261</v>
      </c>
      <c r="P318" s="1">
        <v>44665.500081018516</v>
      </c>
      <c r="Q318">
        <v>724</v>
      </c>
      <c r="R318">
        <v>697</v>
      </c>
      <c r="S318" t="b">
        <v>0</v>
      </c>
      <c r="T318" t="s">
        <v>88</v>
      </c>
      <c r="U318" t="b">
        <v>0</v>
      </c>
      <c r="V318" t="s">
        <v>450</v>
      </c>
      <c r="W318" s="1">
        <v>44665.49417824074</v>
      </c>
      <c r="X318">
        <v>556</v>
      </c>
      <c r="Y318">
        <v>52</v>
      </c>
      <c r="Z318">
        <v>0</v>
      </c>
      <c r="AA318">
        <v>52</v>
      </c>
      <c r="AB318">
        <v>0</v>
      </c>
      <c r="AC318">
        <v>17</v>
      </c>
      <c r="AD318">
        <v>-52</v>
      </c>
      <c r="AE318">
        <v>0</v>
      </c>
      <c r="AF318">
        <v>0</v>
      </c>
      <c r="AG318">
        <v>0</v>
      </c>
      <c r="AH318" t="s">
        <v>683</v>
      </c>
      <c r="AI318" s="1">
        <v>44665.500081018516</v>
      </c>
      <c r="AJ318">
        <v>124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-53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45">
      <c r="A319" t="s">
        <v>886</v>
      </c>
      <c r="B319" t="s">
        <v>80</v>
      </c>
      <c r="C319" t="s">
        <v>884</v>
      </c>
      <c r="D319" t="s">
        <v>82</v>
      </c>
      <c r="E319" s="2" t="str">
        <f>HYPERLINK("capsilon://?command=openfolder&amp;siteaddress=FAM.docvelocity-na8.net&amp;folderid=FX6C1EB1DF-8865-9DA3-673F-7A67C30C906E","FX220313042")</f>
        <v>FX220313042</v>
      </c>
      <c r="F319" t="s">
        <v>19</v>
      </c>
      <c r="G319" t="s">
        <v>19</v>
      </c>
      <c r="H319" t="s">
        <v>83</v>
      </c>
      <c r="I319" t="s">
        <v>887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44665.483796296299</v>
      </c>
      <c r="P319" s="1">
        <v>44665.501597222225</v>
      </c>
      <c r="Q319">
        <v>1002</v>
      </c>
      <c r="R319">
        <v>536</v>
      </c>
      <c r="S319" t="b">
        <v>0</v>
      </c>
      <c r="T319" t="s">
        <v>88</v>
      </c>
      <c r="U319" t="b">
        <v>0</v>
      </c>
      <c r="V319" t="s">
        <v>127</v>
      </c>
      <c r="W319" s="1">
        <v>44665.491400462961</v>
      </c>
      <c r="X319">
        <v>406</v>
      </c>
      <c r="Y319">
        <v>52</v>
      </c>
      <c r="Z319">
        <v>0</v>
      </c>
      <c r="AA319">
        <v>52</v>
      </c>
      <c r="AB319">
        <v>0</v>
      </c>
      <c r="AC319">
        <v>36</v>
      </c>
      <c r="AD319">
        <v>-52</v>
      </c>
      <c r="AE319">
        <v>0</v>
      </c>
      <c r="AF319">
        <v>0</v>
      </c>
      <c r="AG319">
        <v>0</v>
      </c>
      <c r="AH319" t="s">
        <v>683</v>
      </c>
      <c r="AI319" s="1">
        <v>44665.501597222225</v>
      </c>
      <c r="AJ319">
        <v>130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-53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45">
      <c r="A320" t="s">
        <v>888</v>
      </c>
      <c r="B320" t="s">
        <v>80</v>
      </c>
      <c r="C320" t="s">
        <v>884</v>
      </c>
      <c r="D320" t="s">
        <v>82</v>
      </c>
      <c r="E320" s="2" t="str">
        <f>HYPERLINK("capsilon://?command=openfolder&amp;siteaddress=FAM.docvelocity-na8.net&amp;folderid=FX6C1EB1DF-8865-9DA3-673F-7A67C30C906E","FX220313042")</f>
        <v>FX220313042</v>
      </c>
      <c r="F320" t="s">
        <v>19</v>
      </c>
      <c r="G320" t="s">
        <v>19</v>
      </c>
      <c r="H320" t="s">
        <v>83</v>
      </c>
      <c r="I320" t="s">
        <v>889</v>
      </c>
      <c r="J320">
        <v>0</v>
      </c>
      <c r="K320" t="s">
        <v>85</v>
      </c>
      <c r="L320" t="s">
        <v>86</v>
      </c>
      <c r="M320" t="s">
        <v>87</v>
      </c>
      <c r="N320">
        <v>2</v>
      </c>
      <c r="O320" s="1">
        <v>44665.484340277777</v>
      </c>
      <c r="P320" s="1">
        <v>44665.529502314814</v>
      </c>
      <c r="Q320">
        <v>1768</v>
      </c>
      <c r="R320">
        <v>2134</v>
      </c>
      <c r="S320" t="b">
        <v>0</v>
      </c>
      <c r="T320" t="s">
        <v>88</v>
      </c>
      <c r="U320" t="b">
        <v>0</v>
      </c>
      <c r="V320" t="s">
        <v>93</v>
      </c>
      <c r="W320" s="1">
        <v>44665.517789351848</v>
      </c>
      <c r="X320">
        <v>1786</v>
      </c>
      <c r="Y320">
        <v>52</v>
      </c>
      <c r="Z320">
        <v>0</v>
      </c>
      <c r="AA320">
        <v>52</v>
      </c>
      <c r="AB320">
        <v>0</v>
      </c>
      <c r="AC320">
        <v>47</v>
      </c>
      <c r="AD320">
        <v>-52</v>
      </c>
      <c r="AE320">
        <v>0</v>
      </c>
      <c r="AF320">
        <v>0</v>
      </c>
      <c r="AG320">
        <v>0</v>
      </c>
      <c r="AH320" t="s">
        <v>185</v>
      </c>
      <c r="AI320" s="1">
        <v>44665.529502314814</v>
      </c>
      <c r="AJ320">
        <v>348</v>
      </c>
      <c r="AK320">
        <v>4</v>
      </c>
      <c r="AL320">
        <v>0</v>
      </c>
      <c r="AM320">
        <v>4</v>
      </c>
      <c r="AN320">
        <v>0</v>
      </c>
      <c r="AO320">
        <v>4</v>
      </c>
      <c r="AP320">
        <v>-56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45">
      <c r="A321" t="s">
        <v>890</v>
      </c>
      <c r="B321" t="s">
        <v>80</v>
      </c>
      <c r="C321" t="s">
        <v>217</v>
      </c>
      <c r="D321" t="s">
        <v>82</v>
      </c>
      <c r="E321" s="2" t="str">
        <f>HYPERLINK("capsilon://?command=openfolder&amp;siteaddress=FAM.docvelocity-na8.net&amp;folderid=FXB3B406C9-76A6-D47F-4BAB-37AA13AD7477","FX220313707")</f>
        <v>FX220313707</v>
      </c>
      <c r="F321" t="s">
        <v>19</v>
      </c>
      <c r="G321" t="s">
        <v>19</v>
      </c>
      <c r="H321" t="s">
        <v>83</v>
      </c>
      <c r="I321" t="s">
        <v>891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44665.493506944447</v>
      </c>
      <c r="P321" s="1">
        <v>44665.514050925929</v>
      </c>
      <c r="Q321">
        <v>1629</v>
      </c>
      <c r="R321">
        <v>146</v>
      </c>
      <c r="S321" t="b">
        <v>0</v>
      </c>
      <c r="T321" t="s">
        <v>88</v>
      </c>
      <c r="U321" t="b">
        <v>0</v>
      </c>
      <c r="V321" t="s">
        <v>450</v>
      </c>
      <c r="W321" s="1">
        <v>44665.502233796295</v>
      </c>
      <c r="X321">
        <v>50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185</v>
      </c>
      <c r="AI321" s="1">
        <v>44665.514050925929</v>
      </c>
      <c r="AJ321">
        <v>45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45">
      <c r="A322" t="s">
        <v>892</v>
      </c>
      <c r="B322" t="s">
        <v>80</v>
      </c>
      <c r="C322" t="s">
        <v>217</v>
      </c>
      <c r="D322" t="s">
        <v>82</v>
      </c>
      <c r="E322" s="2" t="str">
        <f>HYPERLINK("capsilon://?command=openfolder&amp;siteaddress=FAM.docvelocity-na8.net&amp;folderid=FXB3B406C9-76A6-D47F-4BAB-37AA13AD7477","FX220313707")</f>
        <v>FX220313707</v>
      </c>
      <c r="F322" t="s">
        <v>19</v>
      </c>
      <c r="G322" t="s">
        <v>19</v>
      </c>
      <c r="H322" t="s">
        <v>83</v>
      </c>
      <c r="I322" t="s">
        <v>893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44665.493668981479</v>
      </c>
      <c r="P322" s="1">
        <v>44665.514317129629</v>
      </c>
      <c r="Q322">
        <v>1118</v>
      </c>
      <c r="R322">
        <v>666</v>
      </c>
      <c r="S322" t="b">
        <v>0</v>
      </c>
      <c r="T322" t="s">
        <v>88</v>
      </c>
      <c r="U322" t="b">
        <v>0</v>
      </c>
      <c r="V322" t="s">
        <v>450</v>
      </c>
      <c r="W322" s="1">
        <v>44665.501643518517</v>
      </c>
      <c r="X322">
        <v>644</v>
      </c>
      <c r="Y322">
        <v>25</v>
      </c>
      <c r="Z322">
        <v>0</v>
      </c>
      <c r="AA322">
        <v>25</v>
      </c>
      <c r="AB322">
        <v>52</v>
      </c>
      <c r="AC322">
        <v>44</v>
      </c>
      <c r="AD322">
        <v>-25</v>
      </c>
      <c r="AE322">
        <v>0</v>
      </c>
      <c r="AF322">
        <v>0</v>
      </c>
      <c r="AG322">
        <v>0</v>
      </c>
      <c r="AH322" t="s">
        <v>185</v>
      </c>
      <c r="AI322" s="1">
        <v>44665.514317129629</v>
      </c>
      <c r="AJ322">
        <v>22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-25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45">
      <c r="A323" t="s">
        <v>894</v>
      </c>
      <c r="B323" t="s">
        <v>80</v>
      </c>
      <c r="C323" t="s">
        <v>895</v>
      </c>
      <c r="D323" t="s">
        <v>82</v>
      </c>
      <c r="E323" s="2" t="str">
        <f>HYPERLINK("capsilon://?command=openfolder&amp;siteaddress=FAM.docvelocity-na8.net&amp;folderid=FXEB5939E5-0033-BA39-749C-B923A970CBC0","FX22037781")</f>
        <v>FX22037781</v>
      </c>
      <c r="F323" t="s">
        <v>19</v>
      </c>
      <c r="G323" t="s">
        <v>19</v>
      </c>
      <c r="H323" t="s">
        <v>83</v>
      </c>
      <c r="I323" t="s">
        <v>896</v>
      </c>
      <c r="J323">
        <v>0</v>
      </c>
      <c r="K323" t="s">
        <v>85</v>
      </c>
      <c r="L323" t="s">
        <v>86</v>
      </c>
      <c r="M323" t="s">
        <v>87</v>
      </c>
      <c r="N323">
        <v>1</v>
      </c>
      <c r="O323" s="1">
        <v>44665.497939814813</v>
      </c>
      <c r="P323" s="1">
        <v>44665.546875</v>
      </c>
      <c r="Q323">
        <v>3456</v>
      </c>
      <c r="R323">
        <v>772</v>
      </c>
      <c r="S323" t="b">
        <v>0</v>
      </c>
      <c r="T323" t="s">
        <v>88</v>
      </c>
      <c r="U323" t="b">
        <v>0</v>
      </c>
      <c r="V323" t="s">
        <v>106</v>
      </c>
      <c r="W323" s="1">
        <v>44665.546875</v>
      </c>
      <c r="X323">
        <v>380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74</v>
      </c>
      <c r="AF323">
        <v>0</v>
      </c>
      <c r="AG323">
        <v>4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45">
      <c r="A324" t="s">
        <v>897</v>
      </c>
      <c r="B324" t="s">
        <v>80</v>
      </c>
      <c r="C324" t="s">
        <v>895</v>
      </c>
      <c r="D324" t="s">
        <v>82</v>
      </c>
      <c r="E324" s="2" t="str">
        <f>HYPERLINK("capsilon://?command=openfolder&amp;siteaddress=FAM.docvelocity-na8.net&amp;folderid=FXEB5939E5-0033-BA39-749C-B923A970CBC0","FX22037781")</f>
        <v>FX22037781</v>
      </c>
      <c r="F324" t="s">
        <v>19</v>
      </c>
      <c r="G324" t="s">
        <v>19</v>
      </c>
      <c r="H324" t="s">
        <v>83</v>
      </c>
      <c r="I324" t="s">
        <v>898</v>
      </c>
      <c r="J324">
        <v>0</v>
      </c>
      <c r="K324" t="s">
        <v>85</v>
      </c>
      <c r="L324" t="s">
        <v>86</v>
      </c>
      <c r="M324" t="s">
        <v>87</v>
      </c>
      <c r="N324">
        <v>2</v>
      </c>
      <c r="O324" s="1">
        <v>44665.498402777775</v>
      </c>
      <c r="P324" s="1">
        <v>44665.51761574074</v>
      </c>
      <c r="Q324">
        <v>1070</v>
      </c>
      <c r="R324">
        <v>590</v>
      </c>
      <c r="S324" t="b">
        <v>0</v>
      </c>
      <c r="T324" t="s">
        <v>88</v>
      </c>
      <c r="U324" t="b">
        <v>0</v>
      </c>
      <c r="V324" t="s">
        <v>450</v>
      </c>
      <c r="W324" s="1">
        <v>44665.506319444445</v>
      </c>
      <c r="X324">
        <v>306</v>
      </c>
      <c r="Y324">
        <v>52</v>
      </c>
      <c r="Z324">
        <v>0</v>
      </c>
      <c r="AA324">
        <v>52</v>
      </c>
      <c r="AB324">
        <v>0</v>
      </c>
      <c r="AC324">
        <v>24</v>
      </c>
      <c r="AD324">
        <v>-52</v>
      </c>
      <c r="AE324">
        <v>0</v>
      </c>
      <c r="AF324">
        <v>0</v>
      </c>
      <c r="AG324">
        <v>0</v>
      </c>
      <c r="AH324" t="s">
        <v>185</v>
      </c>
      <c r="AI324" s="1">
        <v>44665.51761574074</v>
      </c>
      <c r="AJ324">
        <v>284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-53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45">
      <c r="A325" t="s">
        <v>899</v>
      </c>
      <c r="B325" t="s">
        <v>80</v>
      </c>
      <c r="C325" t="s">
        <v>900</v>
      </c>
      <c r="D325" t="s">
        <v>82</v>
      </c>
      <c r="E325" s="2" t="str">
        <f>HYPERLINK("capsilon://?command=openfolder&amp;siteaddress=FAM.docvelocity-na8.net&amp;folderid=FXFBA6D6DB-2A2B-1A5E-9FB5-42BF92B900C9","FX22014047")</f>
        <v>FX22014047</v>
      </c>
      <c r="F325" t="s">
        <v>19</v>
      </c>
      <c r="G325" t="s">
        <v>19</v>
      </c>
      <c r="H325" t="s">
        <v>83</v>
      </c>
      <c r="I325" t="s">
        <v>901</v>
      </c>
      <c r="J325">
        <v>58</v>
      </c>
      <c r="K325" t="s">
        <v>85</v>
      </c>
      <c r="L325" t="s">
        <v>86</v>
      </c>
      <c r="M325" t="s">
        <v>87</v>
      </c>
      <c r="N325">
        <v>2</v>
      </c>
      <c r="O325" s="1">
        <v>44665.505555555559</v>
      </c>
      <c r="P325" s="1">
        <v>44665.525462962964</v>
      </c>
      <c r="Q325">
        <v>230</v>
      </c>
      <c r="R325">
        <v>1490</v>
      </c>
      <c r="S325" t="b">
        <v>0</v>
      </c>
      <c r="T325" t="s">
        <v>88</v>
      </c>
      <c r="U325" t="b">
        <v>0</v>
      </c>
      <c r="V325" t="s">
        <v>450</v>
      </c>
      <c r="W325" s="1">
        <v>44665.514189814814</v>
      </c>
      <c r="X325">
        <v>679</v>
      </c>
      <c r="Y325">
        <v>33</v>
      </c>
      <c r="Z325">
        <v>0</v>
      </c>
      <c r="AA325">
        <v>33</v>
      </c>
      <c r="AB325">
        <v>5</v>
      </c>
      <c r="AC325">
        <v>29</v>
      </c>
      <c r="AD325">
        <v>25</v>
      </c>
      <c r="AE325">
        <v>0</v>
      </c>
      <c r="AF325">
        <v>0</v>
      </c>
      <c r="AG325">
        <v>0</v>
      </c>
      <c r="AH325" t="s">
        <v>185</v>
      </c>
      <c r="AI325" s="1">
        <v>44665.525462962964</v>
      </c>
      <c r="AJ325">
        <v>677</v>
      </c>
      <c r="AK325">
        <v>4</v>
      </c>
      <c r="AL325">
        <v>0</v>
      </c>
      <c r="AM325">
        <v>4</v>
      </c>
      <c r="AN325">
        <v>0</v>
      </c>
      <c r="AO325">
        <v>4</v>
      </c>
      <c r="AP325">
        <v>21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45">
      <c r="A326" t="s">
        <v>902</v>
      </c>
      <c r="B326" t="s">
        <v>80</v>
      </c>
      <c r="C326" t="s">
        <v>903</v>
      </c>
      <c r="D326" t="s">
        <v>82</v>
      </c>
      <c r="E326" s="2" t="str">
        <f>HYPERLINK("capsilon://?command=openfolder&amp;siteaddress=FAM.docvelocity-na8.net&amp;folderid=FX3A3CD10C-0355-F243-FE3A-D01AA983B46B","FX22035113")</f>
        <v>FX22035113</v>
      </c>
      <c r="F326" t="s">
        <v>19</v>
      </c>
      <c r="G326" t="s">
        <v>19</v>
      </c>
      <c r="H326" t="s">
        <v>83</v>
      </c>
      <c r="I326" t="s">
        <v>904</v>
      </c>
      <c r="J326">
        <v>52</v>
      </c>
      <c r="K326" t="s">
        <v>85</v>
      </c>
      <c r="L326" t="s">
        <v>86</v>
      </c>
      <c r="M326" t="s">
        <v>87</v>
      </c>
      <c r="N326">
        <v>2</v>
      </c>
      <c r="O326" s="1">
        <v>44665.507824074077</v>
      </c>
      <c r="P326" s="1">
        <v>44665.537870370368</v>
      </c>
      <c r="Q326">
        <v>914</v>
      </c>
      <c r="R326">
        <v>1682</v>
      </c>
      <c r="S326" t="b">
        <v>0</v>
      </c>
      <c r="T326" t="s">
        <v>88</v>
      </c>
      <c r="U326" t="b">
        <v>0</v>
      </c>
      <c r="V326" t="s">
        <v>120</v>
      </c>
      <c r="W326" s="1">
        <v>44665.520173611112</v>
      </c>
      <c r="X326">
        <v>936</v>
      </c>
      <c r="Y326">
        <v>47</v>
      </c>
      <c r="Z326">
        <v>0</v>
      </c>
      <c r="AA326">
        <v>47</v>
      </c>
      <c r="AB326">
        <v>0</v>
      </c>
      <c r="AC326">
        <v>3</v>
      </c>
      <c r="AD326">
        <v>5</v>
      </c>
      <c r="AE326">
        <v>0</v>
      </c>
      <c r="AF326">
        <v>0</v>
      </c>
      <c r="AG326">
        <v>0</v>
      </c>
      <c r="AH326" t="s">
        <v>185</v>
      </c>
      <c r="AI326" s="1">
        <v>44665.537870370368</v>
      </c>
      <c r="AJ326">
        <v>723</v>
      </c>
      <c r="AK326">
        <v>3</v>
      </c>
      <c r="AL326">
        <v>0</v>
      </c>
      <c r="AM326">
        <v>3</v>
      </c>
      <c r="AN326">
        <v>0</v>
      </c>
      <c r="AO326">
        <v>3</v>
      </c>
      <c r="AP326">
        <v>2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45">
      <c r="A327" t="s">
        <v>905</v>
      </c>
      <c r="B327" t="s">
        <v>80</v>
      </c>
      <c r="C327" t="s">
        <v>906</v>
      </c>
      <c r="D327" t="s">
        <v>82</v>
      </c>
      <c r="E327" s="2" t="str">
        <f>HYPERLINK("capsilon://?command=openfolder&amp;siteaddress=FAM.docvelocity-na8.net&amp;folderid=FX4754B339-5723-81F0-63E3-ECDAE5D2AB44","FX220311859")</f>
        <v>FX220311859</v>
      </c>
      <c r="F327" t="s">
        <v>19</v>
      </c>
      <c r="G327" t="s">
        <v>19</v>
      </c>
      <c r="H327" t="s">
        <v>83</v>
      </c>
      <c r="I327" t="s">
        <v>907</v>
      </c>
      <c r="J327">
        <v>0</v>
      </c>
      <c r="K327" t="s">
        <v>85</v>
      </c>
      <c r="L327" t="s">
        <v>86</v>
      </c>
      <c r="M327" t="s">
        <v>87</v>
      </c>
      <c r="N327">
        <v>2</v>
      </c>
      <c r="O327" s="1">
        <v>44665.526562500003</v>
      </c>
      <c r="P327" s="1">
        <v>44665.541643518518</v>
      </c>
      <c r="Q327">
        <v>495</v>
      </c>
      <c r="R327">
        <v>808</v>
      </c>
      <c r="S327" t="b">
        <v>0</v>
      </c>
      <c r="T327" t="s">
        <v>88</v>
      </c>
      <c r="U327" t="b">
        <v>0</v>
      </c>
      <c r="V327" t="s">
        <v>450</v>
      </c>
      <c r="W327" s="1">
        <v>44665.533078703702</v>
      </c>
      <c r="X327">
        <v>560</v>
      </c>
      <c r="Y327">
        <v>52</v>
      </c>
      <c r="Z327">
        <v>0</v>
      </c>
      <c r="AA327">
        <v>52</v>
      </c>
      <c r="AB327">
        <v>0</v>
      </c>
      <c r="AC327">
        <v>22</v>
      </c>
      <c r="AD327">
        <v>-52</v>
      </c>
      <c r="AE327">
        <v>0</v>
      </c>
      <c r="AF327">
        <v>0</v>
      </c>
      <c r="AG327">
        <v>0</v>
      </c>
      <c r="AH327" t="s">
        <v>185</v>
      </c>
      <c r="AI327" s="1">
        <v>44665.541643518518</v>
      </c>
      <c r="AJ327">
        <v>243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-52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45">
      <c r="A328" t="s">
        <v>908</v>
      </c>
      <c r="B328" t="s">
        <v>80</v>
      </c>
      <c r="C328" t="s">
        <v>906</v>
      </c>
      <c r="D328" t="s">
        <v>82</v>
      </c>
      <c r="E328" s="2" t="str">
        <f>HYPERLINK("capsilon://?command=openfolder&amp;siteaddress=FAM.docvelocity-na8.net&amp;folderid=FX4754B339-5723-81F0-63E3-ECDAE5D2AB44","FX220311859")</f>
        <v>FX220311859</v>
      </c>
      <c r="F328" t="s">
        <v>19</v>
      </c>
      <c r="G328" t="s">
        <v>19</v>
      </c>
      <c r="H328" t="s">
        <v>83</v>
      </c>
      <c r="I328" t="s">
        <v>909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44665.526597222219</v>
      </c>
      <c r="P328" s="1">
        <v>44665.541886574072</v>
      </c>
      <c r="Q328">
        <v>1195</v>
      </c>
      <c r="R328">
        <v>126</v>
      </c>
      <c r="S328" t="b">
        <v>0</v>
      </c>
      <c r="T328" t="s">
        <v>88</v>
      </c>
      <c r="U328" t="b">
        <v>0</v>
      </c>
      <c r="V328" t="s">
        <v>120</v>
      </c>
      <c r="W328" s="1">
        <v>44665.527951388889</v>
      </c>
      <c r="X328">
        <v>95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185</v>
      </c>
      <c r="AI328" s="1">
        <v>44665.541886574072</v>
      </c>
      <c r="AJ328">
        <v>20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45">
      <c r="A329" t="s">
        <v>910</v>
      </c>
      <c r="B329" t="s">
        <v>80</v>
      </c>
      <c r="C329" t="s">
        <v>906</v>
      </c>
      <c r="D329" t="s">
        <v>82</v>
      </c>
      <c r="E329" s="2" t="str">
        <f>HYPERLINK("capsilon://?command=openfolder&amp;siteaddress=FAM.docvelocity-na8.net&amp;folderid=FX4754B339-5723-81F0-63E3-ECDAE5D2AB44","FX220311859")</f>
        <v>FX220311859</v>
      </c>
      <c r="F329" t="s">
        <v>19</v>
      </c>
      <c r="G329" t="s">
        <v>19</v>
      </c>
      <c r="H329" t="s">
        <v>83</v>
      </c>
      <c r="I329" t="s">
        <v>911</v>
      </c>
      <c r="J329">
        <v>28</v>
      </c>
      <c r="K329" t="s">
        <v>85</v>
      </c>
      <c r="L329" t="s">
        <v>86</v>
      </c>
      <c r="M329" t="s">
        <v>87</v>
      </c>
      <c r="N329">
        <v>2</v>
      </c>
      <c r="O329" s="1">
        <v>44665.529432870368</v>
      </c>
      <c r="P329" s="1">
        <v>44665.544050925928</v>
      </c>
      <c r="Q329">
        <v>805</v>
      </c>
      <c r="R329">
        <v>458</v>
      </c>
      <c r="S329" t="b">
        <v>0</v>
      </c>
      <c r="T329" t="s">
        <v>88</v>
      </c>
      <c r="U329" t="b">
        <v>0</v>
      </c>
      <c r="V329" t="s">
        <v>93</v>
      </c>
      <c r="W329" s="1">
        <v>44665.532627314817</v>
      </c>
      <c r="X329">
        <v>272</v>
      </c>
      <c r="Y329">
        <v>21</v>
      </c>
      <c r="Z329">
        <v>0</v>
      </c>
      <c r="AA329">
        <v>21</v>
      </c>
      <c r="AB329">
        <v>0</v>
      </c>
      <c r="AC329">
        <v>0</v>
      </c>
      <c r="AD329">
        <v>7</v>
      </c>
      <c r="AE329">
        <v>0</v>
      </c>
      <c r="AF329">
        <v>0</v>
      </c>
      <c r="AG329">
        <v>0</v>
      </c>
      <c r="AH329" t="s">
        <v>185</v>
      </c>
      <c r="AI329" s="1">
        <v>44665.544050925928</v>
      </c>
      <c r="AJ329">
        <v>186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45">
      <c r="A330" t="s">
        <v>912</v>
      </c>
      <c r="B330" t="s">
        <v>80</v>
      </c>
      <c r="C330" t="s">
        <v>748</v>
      </c>
      <c r="D330" t="s">
        <v>82</v>
      </c>
      <c r="E330" s="2" t="str">
        <f>HYPERLINK("capsilon://?command=openfolder&amp;siteaddress=FAM.docvelocity-na8.net&amp;folderid=FX8C939E9E-23A3-D83E-EA9B-F9E2331EAE89","FX2204803")</f>
        <v>FX2204803</v>
      </c>
      <c r="F330" t="s">
        <v>19</v>
      </c>
      <c r="G330" t="s">
        <v>19</v>
      </c>
      <c r="H330" t="s">
        <v>83</v>
      </c>
      <c r="I330" t="s">
        <v>913</v>
      </c>
      <c r="J330">
        <v>0</v>
      </c>
      <c r="K330" t="s">
        <v>85</v>
      </c>
      <c r="L330" t="s">
        <v>86</v>
      </c>
      <c r="M330" t="s">
        <v>87</v>
      </c>
      <c r="N330">
        <v>2</v>
      </c>
      <c r="O330" s="1">
        <v>44665.539988425924</v>
      </c>
      <c r="P330" s="1">
        <v>44665.545162037037</v>
      </c>
      <c r="Q330">
        <v>153</v>
      </c>
      <c r="R330">
        <v>294</v>
      </c>
      <c r="S330" t="b">
        <v>0</v>
      </c>
      <c r="T330" t="s">
        <v>88</v>
      </c>
      <c r="U330" t="b">
        <v>0</v>
      </c>
      <c r="V330" t="s">
        <v>208</v>
      </c>
      <c r="W330" s="1">
        <v>44665.542986111112</v>
      </c>
      <c r="X330">
        <v>199</v>
      </c>
      <c r="Y330">
        <v>9</v>
      </c>
      <c r="Z330">
        <v>0</v>
      </c>
      <c r="AA330">
        <v>9</v>
      </c>
      <c r="AB330">
        <v>0</v>
      </c>
      <c r="AC330">
        <v>1</v>
      </c>
      <c r="AD330">
        <v>-9</v>
      </c>
      <c r="AE330">
        <v>0</v>
      </c>
      <c r="AF330">
        <v>0</v>
      </c>
      <c r="AG330">
        <v>0</v>
      </c>
      <c r="AH330" t="s">
        <v>185</v>
      </c>
      <c r="AI330" s="1">
        <v>44665.545162037037</v>
      </c>
      <c r="AJ330">
        <v>95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45">
      <c r="A331" t="s">
        <v>914</v>
      </c>
      <c r="B331" t="s">
        <v>80</v>
      </c>
      <c r="C331" t="s">
        <v>177</v>
      </c>
      <c r="D331" t="s">
        <v>82</v>
      </c>
      <c r="E331" s="2" t="str">
        <f>HYPERLINK("capsilon://?command=openfolder&amp;siteaddress=FAM.docvelocity-na8.net&amp;folderid=FX75552413-5658-2F29-E567-693EC196377D","FX22037146")</f>
        <v>FX22037146</v>
      </c>
      <c r="F331" t="s">
        <v>19</v>
      </c>
      <c r="G331" t="s">
        <v>19</v>
      </c>
      <c r="H331" t="s">
        <v>83</v>
      </c>
      <c r="I331" t="s">
        <v>915</v>
      </c>
      <c r="J331">
        <v>38</v>
      </c>
      <c r="K331" t="s">
        <v>85</v>
      </c>
      <c r="L331" t="s">
        <v>86</v>
      </c>
      <c r="M331" t="s">
        <v>87</v>
      </c>
      <c r="N331">
        <v>2</v>
      </c>
      <c r="O331" s="1">
        <v>44655.371608796297</v>
      </c>
      <c r="P331" s="1">
        <v>44655.381724537037</v>
      </c>
      <c r="Q331">
        <v>91</v>
      </c>
      <c r="R331">
        <v>783</v>
      </c>
      <c r="S331" t="b">
        <v>0</v>
      </c>
      <c r="T331" t="s">
        <v>88</v>
      </c>
      <c r="U331" t="b">
        <v>0</v>
      </c>
      <c r="V331" t="s">
        <v>101</v>
      </c>
      <c r="W331" s="1">
        <v>44655.377083333333</v>
      </c>
      <c r="X331">
        <v>399</v>
      </c>
      <c r="Y331">
        <v>39</v>
      </c>
      <c r="Z331">
        <v>0</v>
      </c>
      <c r="AA331">
        <v>39</v>
      </c>
      <c r="AB331">
        <v>0</v>
      </c>
      <c r="AC331">
        <v>28</v>
      </c>
      <c r="AD331">
        <v>-1</v>
      </c>
      <c r="AE331">
        <v>0</v>
      </c>
      <c r="AF331">
        <v>0</v>
      </c>
      <c r="AG331">
        <v>0</v>
      </c>
      <c r="AH331" t="s">
        <v>102</v>
      </c>
      <c r="AI331" s="1">
        <v>44655.381724537037</v>
      </c>
      <c r="AJ331">
        <v>384</v>
      </c>
      <c r="AK331">
        <v>1</v>
      </c>
      <c r="AL331">
        <v>0</v>
      </c>
      <c r="AM331">
        <v>1</v>
      </c>
      <c r="AN331">
        <v>0</v>
      </c>
      <c r="AO331">
        <v>2</v>
      </c>
      <c r="AP331">
        <v>-2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45">
      <c r="A332" t="s">
        <v>916</v>
      </c>
      <c r="B332" t="s">
        <v>80</v>
      </c>
      <c r="C332" t="s">
        <v>177</v>
      </c>
      <c r="D332" t="s">
        <v>82</v>
      </c>
      <c r="E332" s="2" t="str">
        <f>HYPERLINK("capsilon://?command=openfolder&amp;siteaddress=FAM.docvelocity-na8.net&amp;folderid=FX75552413-5658-2F29-E567-693EC196377D","FX22037146")</f>
        <v>FX22037146</v>
      </c>
      <c r="F332" t="s">
        <v>19</v>
      </c>
      <c r="G332" t="s">
        <v>19</v>
      </c>
      <c r="H332" t="s">
        <v>83</v>
      </c>
      <c r="I332" t="s">
        <v>917</v>
      </c>
      <c r="J332">
        <v>41</v>
      </c>
      <c r="K332" t="s">
        <v>85</v>
      </c>
      <c r="L332" t="s">
        <v>86</v>
      </c>
      <c r="M332" t="s">
        <v>87</v>
      </c>
      <c r="N332">
        <v>2</v>
      </c>
      <c r="O332" s="1">
        <v>44655.37190972222</v>
      </c>
      <c r="P332" s="1">
        <v>44655.386458333334</v>
      </c>
      <c r="Q332">
        <v>154</v>
      </c>
      <c r="R332">
        <v>1103</v>
      </c>
      <c r="S332" t="b">
        <v>0</v>
      </c>
      <c r="T332" t="s">
        <v>88</v>
      </c>
      <c r="U332" t="b">
        <v>0</v>
      </c>
      <c r="V332" t="s">
        <v>159</v>
      </c>
      <c r="W332" s="1">
        <v>44655.382071759261</v>
      </c>
      <c r="X332">
        <v>799</v>
      </c>
      <c r="Y332">
        <v>39</v>
      </c>
      <c r="Z332">
        <v>0</v>
      </c>
      <c r="AA332">
        <v>39</v>
      </c>
      <c r="AB332">
        <v>0</v>
      </c>
      <c r="AC332">
        <v>35</v>
      </c>
      <c r="AD332">
        <v>2</v>
      </c>
      <c r="AE332">
        <v>0</v>
      </c>
      <c r="AF332">
        <v>0</v>
      </c>
      <c r="AG332">
        <v>0</v>
      </c>
      <c r="AH332" t="s">
        <v>102</v>
      </c>
      <c r="AI332" s="1">
        <v>44655.386458333334</v>
      </c>
      <c r="AJ332">
        <v>304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45">
      <c r="A333" t="s">
        <v>918</v>
      </c>
      <c r="B333" t="s">
        <v>80</v>
      </c>
      <c r="C333" t="s">
        <v>895</v>
      </c>
      <c r="D333" t="s">
        <v>82</v>
      </c>
      <c r="E333" s="2" t="str">
        <f>HYPERLINK("capsilon://?command=openfolder&amp;siteaddress=FAM.docvelocity-na8.net&amp;folderid=FXEB5939E5-0033-BA39-749C-B923A970CBC0","FX22037781")</f>
        <v>FX22037781</v>
      </c>
      <c r="F333" t="s">
        <v>19</v>
      </c>
      <c r="G333" t="s">
        <v>19</v>
      </c>
      <c r="H333" t="s">
        <v>83</v>
      </c>
      <c r="I333" t="s">
        <v>896</v>
      </c>
      <c r="J333">
        <v>0</v>
      </c>
      <c r="K333" t="s">
        <v>85</v>
      </c>
      <c r="L333" t="s">
        <v>86</v>
      </c>
      <c r="M333" t="s">
        <v>87</v>
      </c>
      <c r="N333">
        <v>2</v>
      </c>
      <c r="O333" s="1">
        <v>44665.547395833331</v>
      </c>
      <c r="P333" s="1">
        <v>44665.658715277779</v>
      </c>
      <c r="Q333">
        <v>6242</v>
      </c>
      <c r="R333">
        <v>3376</v>
      </c>
      <c r="S333" t="b">
        <v>0</v>
      </c>
      <c r="T333" t="s">
        <v>88</v>
      </c>
      <c r="U333" t="b">
        <v>1</v>
      </c>
      <c r="V333" t="s">
        <v>450</v>
      </c>
      <c r="W333" s="1">
        <v>44665.568518518521</v>
      </c>
      <c r="X333">
        <v>1785</v>
      </c>
      <c r="Y333">
        <v>111</v>
      </c>
      <c r="Z333">
        <v>0</v>
      </c>
      <c r="AA333">
        <v>111</v>
      </c>
      <c r="AB333">
        <v>37</v>
      </c>
      <c r="AC333">
        <v>75</v>
      </c>
      <c r="AD333">
        <v>-111</v>
      </c>
      <c r="AE333">
        <v>0</v>
      </c>
      <c r="AF333">
        <v>0</v>
      </c>
      <c r="AG333">
        <v>0</v>
      </c>
      <c r="AH333" t="s">
        <v>90</v>
      </c>
      <c r="AI333" s="1">
        <v>44665.658715277779</v>
      </c>
      <c r="AJ333">
        <v>918</v>
      </c>
      <c r="AK333">
        <v>4</v>
      </c>
      <c r="AL333">
        <v>0</v>
      </c>
      <c r="AM333">
        <v>4</v>
      </c>
      <c r="AN333">
        <v>66</v>
      </c>
      <c r="AO333">
        <v>0</v>
      </c>
      <c r="AP333">
        <v>-115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45">
      <c r="A334" t="s">
        <v>919</v>
      </c>
      <c r="B334" t="s">
        <v>80</v>
      </c>
      <c r="C334" t="s">
        <v>920</v>
      </c>
      <c r="D334" t="s">
        <v>82</v>
      </c>
      <c r="E334" s="2" t="str">
        <f>HYPERLINK("capsilon://?command=openfolder&amp;siteaddress=FAM.docvelocity-na8.net&amp;folderid=FX4CC89FE2-51C3-8163-A007-D3A613817EE3","FX22043247")</f>
        <v>FX22043247</v>
      </c>
      <c r="F334" t="s">
        <v>19</v>
      </c>
      <c r="G334" t="s">
        <v>19</v>
      </c>
      <c r="H334" t="s">
        <v>83</v>
      </c>
      <c r="I334" t="s">
        <v>921</v>
      </c>
      <c r="J334">
        <v>223</v>
      </c>
      <c r="K334" t="s">
        <v>85</v>
      </c>
      <c r="L334" t="s">
        <v>86</v>
      </c>
      <c r="M334" t="s">
        <v>87</v>
      </c>
      <c r="N334">
        <v>1</v>
      </c>
      <c r="O334" s="1">
        <v>44665.553171296298</v>
      </c>
      <c r="P334" s="1">
        <v>44665.559166666666</v>
      </c>
      <c r="Q334">
        <v>251</v>
      </c>
      <c r="R334">
        <v>267</v>
      </c>
      <c r="S334" t="b">
        <v>0</v>
      </c>
      <c r="T334" t="s">
        <v>88</v>
      </c>
      <c r="U334" t="b">
        <v>0</v>
      </c>
      <c r="V334" t="s">
        <v>106</v>
      </c>
      <c r="W334" s="1">
        <v>44665.559166666666</v>
      </c>
      <c r="X334">
        <v>75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223</v>
      </c>
      <c r="AE334">
        <v>218</v>
      </c>
      <c r="AF334">
        <v>0</v>
      </c>
      <c r="AG334">
        <v>2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45">
      <c r="A335" t="s">
        <v>922</v>
      </c>
      <c r="B335" t="s">
        <v>80</v>
      </c>
      <c r="C335" t="s">
        <v>920</v>
      </c>
      <c r="D335" t="s">
        <v>82</v>
      </c>
      <c r="E335" s="2" t="str">
        <f>HYPERLINK("capsilon://?command=openfolder&amp;siteaddress=FAM.docvelocity-na8.net&amp;folderid=FX4CC89FE2-51C3-8163-A007-D3A613817EE3","FX22043247")</f>
        <v>FX22043247</v>
      </c>
      <c r="F335" t="s">
        <v>19</v>
      </c>
      <c r="G335" t="s">
        <v>19</v>
      </c>
      <c r="H335" t="s">
        <v>83</v>
      </c>
      <c r="I335" t="s">
        <v>921</v>
      </c>
      <c r="J335">
        <v>247</v>
      </c>
      <c r="K335" t="s">
        <v>85</v>
      </c>
      <c r="L335" t="s">
        <v>86</v>
      </c>
      <c r="M335" t="s">
        <v>87</v>
      </c>
      <c r="N335">
        <v>2</v>
      </c>
      <c r="O335" s="1">
        <v>44665.559907407405</v>
      </c>
      <c r="P335" s="1">
        <v>44665.673587962963</v>
      </c>
      <c r="Q335">
        <v>8362</v>
      </c>
      <c r="R335">
        <v>1460</v>
      </c>
      <c r="S335" t="b">
        <v>0</v>
      </c>
      <c r="T335" t="s">
        <v>88</v>
      </c>
      <c r="U335" t="b">
        <v>1</v>
      </c>
      <c r="V335" t="s">
        <v>189</v>
      </c>
      <c r="W335" s="1">
        <v>44665.569155092591</v>
      </c>
      <c r="X335">
        <v>464</v>
      </c>
      <c r="Y335">
        <v>237</v>
      </c>
      <c r="Z335">
        <v>0</v>
      </c>
      <c r="AA335">
        <v>237</v>
      </c>
      <c r="AB335">
        <v>0</v>
      </c>
      <c r="AC335">
        <v>2</v>
      </c>
      <c r="AD335">
        <v>10</v>
      </c>
      <c r="AE335">
        <v>0</v>
      </c>
      <c r="AF335">
        <v>0</v>
      </c>
      <c r="AG335">
        <v>0</v>
      </c>
      <c r="AH335" t="s">
        <v>185</v>
      </c>
      <c r="AI335" s="1">
        <v>44665.673587962963</v>
      </c>
      <c r="AJ335">
        <v>892</v>
      </c>
      <c r="AK335">
        <v>12</v>
      </c>
      <c r="AL335">
        <v>0</v>
      </c>
      <c r="AM335">
        <v>12</v>
      </c>
      <c r="AN335">
        <v>0</v>
      </c>
      <c r="AO335">
        <v>12</v>
      </c>
      <c r="AP335">
        <v>-2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45">
      <c r="A336" t="s">
        <v>923</v>
      </c>
      <c r="B336" t="s">
        <v>80</v>
      </c>
      <c r="C336" t="s">
        <v>790</v>
      </c>
      <c r="D336" t="s">
        <v>82</v>
      </c>
      <c r="E336" s="2" t="str">
        <f>HYPERLINK("capsilon://?command=openfolder&amp;siteaddress=FAM.docvelocity-na8.net&amp;folderid=FXEB8F3434-C93F-0E7A-F494-51E57A408A84","FX220313156")</f>
        <v>FX220313156</v>
      </c>
      <c r="F336" t="s">
        <v>19</v>
      </c>
      <c r="G336" t="s">
        <v>19</v>
      </c>
      <c r="H336" t="s">
        <v>83</v>
      </c>
      <c r="I336" t="s">
        <v>924</v>
      </c>
      <c r="J336">
        <v>0</v>
      </c>
      <c r="K336" t="s">
        <v>85</v>
      </c>
      <c r="L336" t="s">
        <v>86</v>
      </c>
      <c r="M336" t="s">
        <v>87</v>
      </c>
      <c r="N336">
        <v>2</v>
      </c>
      <c r="O336" s="1">
        <v>44655.385462962964</v>
      </c>
      <c r="P336" s="1">
        <v>44655.393750000003</v>
      </c>
      <c r="Q336">
        <v>75</v>
      </c>
      <c r="R336">
        <v>641</v>
      </c>
      <c r="S336" t="b">
        <v>0</v>
      </c>
      <c r="T336" t="s">
        <v>88</v>
      </c>
      <c r="U336" t="b">
        <v>0</v>
      </c>
      <c r="V336" t="s">
        <v>101</v>
      </c>
      <c r="W336" s="1">
        <v>44655.392164351855</v>
      </c>
      <c r="X336">
        <v>507</v>
      </c>
      <c r="Y336">
        <v>37</v>
      </c>
      <c r="Z336">
        <v>0</v>
      </c>
      <c r="AA336">
        <v>37</v>
      </c>
      <c r="AB336">
        <v>0</v>
      </c>
      <c r="AC336">
        <v>30</v>
      </c>
      <c r="AD336">
        <v>-37</v>
      </c>
      <c r="AE336">
        <v>0</v>
      </c>
      <c r="AF336">
        <v>0</v>
      </c>
      <c r="AG336">
        <v>0</v>
      </c>
      <c r="AH336" t="s">
        <v>155</v>
      </c>
      <c r="AI336" s="1">
        <v>44655.393750000003</v>
      </c>
      <c r="AJ336">
        <v>134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-37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45">
      <c r="A337" t="s">
        <v>925</v>
      </c>
      <c r="B337" t="s">
        <v>80</v>
      </c>
      <c r="C337" t="s">
        <v>790</v>
      </c>
      <c r="D337" t="s">
        <v>82</v>
      </c>
      <c r="E337" s="2" t="str">
        <f>HYPERLINK("capsilon://?command=openfolder&amp;siteaddress=FAM.docvelocity-na8.net&amp;folderid=FXEB8F3434-C93F-0E7A-F494-51E57A408A84","FX220313156")</f>
        <v>FX220313156</v>
      </c>
      <c r="F337" t="s">
        <v>19</v>
      </c>
      <c r="G337" t="s">
        <v>19</v>
      </c>
      <c r="H337" t="s">
        <v>83</v>
      </c>
      <c r="I337" t="s">
        <v>926</v>
      </c>
      <c r="J337">
        <v>0</v>
      </c>
      <c r="K337" t="s">
        <v>85</v>
      </c>
      <c r="L337" t="s">
        <v>86</v>
      </c>
      <c r="M337" t="s">
        <v>87</v>
      </c>
      <c r="N337">
        <v>2</v>
      </c>
      <c r="O337" s="1">
        <v>44655.386747685188</v>
      </c>
      <c r="P337" s="1">
        <v>44655.398587962962</v>
      </c>
      <c r="Q337">
        <v>481</v>
      </c>
      <c r="R337">
        <v>542</v>
      </c>
      <c r="S337" t="b">
        <v>0</v>
      </c>
      <c r="T337" t="s">
        <v>88</v>
      </c>
      <c r="U337" t="b">
        <v>0</v>
      </c>
      <c r="V337" t="s">
        <v>101</v>
      </c>
      <c r="W337" s="1">
        <v>44655.395636574074</v>
      </c>
      <c r="X337">
        <v>299</v>
      </c>
      <c r="Y337">
        <v>37</v>
      </c>
      <c r="Z337">
        <v>0</v>
      </c>
      <c r="AA337">
        <v>37</v>
      </c>
      <c r="AB337">
        <v>0</v>
      </c>
      <c r="AC337">
        <v>30</v>
      </c>
      <c r="AD337">
        <v>-37</v>
      </c>
      <c r="AE337">
        <v>0</v>
      </c>
      <c r="AF337">
        <v>0</v>
      </c>
      <c r="AG337">
        <v>0</v>
      </c>
      <c r="AH337" t="s">
        <v>102</v>
      </c>
      <c r="AI337" s="1">
        <v>44655.398587962962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-37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45">
      <c r="A338" t="s">
        <v>927</v>
      </c>
      <c r="B338" t="s">
        <v>80</v>
      </c>
      <c r="C338" t="s">
        <v>928</v>
      </c>
      <c r="D338" t="s">
        <v>82</v>
      </c>
      <c r="E338" s="2" t="str">
        <f>HYPERLINK("capsilon://?command=openfolder&amp;siteaddress=FAM.docvelocity-na8.net&amp;folderid=FX388A8673-E8BE-D56E-EF3A-35EF183399CE","FX22041484")</f>
        <v>FX22041484</v>
      </c>
      <c r="F338" t="s">
        <v>19</v>
      </c>
      <c r="G338" t="s">
        <v>19</v>
      </c>
      <c r="H338" t="s">
        <v>83</v>
      </c>
      <c r="I338" t="s">
        <v>929</v>
      </c>
      <c r="J338">
        <v>74</v>
      </c>
      <c r="K338" t="s">
        <v>85</v>
      </c>
      <c r="L338" t="s">
        <v>86</v>
      </c>
      <c r="M338" t="s">
        <v>87</v>
      </c>
      <c r="N338">
        <v>2</v>
      </c>
      <c r="O338" s="1">
        <v>44665.601157407407</v>
      </c>
      <c r="P338" s="1">
        <v>44665.668969907405</v>
      </c>
      <c r="Q338">
        <v>5063</v>
      </c>
      <c r="R338">
        <v>796</v>
      </c>
      <c r="S338" t="b">
        <v>0</v>
      </c>
      <c r="T338" t="s">
        <v>88</v>
      </c>
      <c r="U338" t="b">
        <v>0</v>
      </c>
      <c r="V338" t="s">
        <v>264</v>
      </c>
      <c r="W338" s="1">
        <v>44665.605925925927</v>
      </c>
      <c r="X338">
        <v>295</v>
      </c>
      <c r="Y338">
        <v>49</v>
      </c>
      <c r="Z338">
        <v>0</v>
      </c>
      <c r="AA338">
        <v>49</v>
      </c>
      <c r="AB338">
        <v>0</v>
      </c>
      <c r="AC338">
        <v>11</v>
      </c>
      <c r="AD338">
        <v>25</v>
      </c>
      <c r="AE338">
        <v>0</v>
      </c>
      <c r="AF338">
        <v>0</v>
      </c>
      <c r="AG338">
        <v>0</v>
      </c>
      <c r="AH338" t="s">
        <v>727</v>
      </c>
      <c r="AI338" s="1">
        <v>44665.668969907405</v>
      </c>
      <c r="AJ338">
        <v>481</v>
      </c>
      <c r="AK338">
        <v>3</v>
      </c>
      <c r="AL338">
        <v>0</v>
      </c>
      <c r="AM338">
        <v>3</v>
      </c>
      <c r="AN338">
        <v>0</v>
      </c>
      <c r="AO338">
        <v>3</v>
      </c>
      <c r="AP338">
        <v>22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45">
      <c r="A339" t="s">
        <v>930</v>
      </c>
      <c r="B339" t="s">
        <v>80</v>
      </c>
      <c r="C339" t="s">
        <v>928</v>
      </c>
      <c r="D339" t="s">
        <v>82</v>
      </c>
      <c r="E339" s="2" t="str">
        <f>HYPERLINK("capsilon://?command=openfolder&amp;siteaddress=FAM.docvelocity-na8.net&amp;folderid=FX388A8673-E8BE-D56E-EF3A-35EF183399CE","FX22041484")</f>
        <v>FX22041484</v>
      </c>
      <c r="F339" t="s">
        <v>19</v>
      </c>
      <c r="G339" t="s">
        <v>19</v>
      </c>
      <c r="H339" t="s">
        <v>83</v>
      </c>
      <c r="I339" t="s">
        <v>931</v>
      </c>
      <c r="J339">
        <v>74</v>
      </c>
      <c r="K339" t="s">
        <v>85</v>
      </c>
      <c r="L339" t="s">
        <v>86</v>
      </c>
      <c r="M339" t="s">
        <v>87</v>
      </c>
      <c r="N339">
        <v>2</v>
      </c>
      <c r="O339" s="1">
        <v>44665.601273148146</v>
      </c>
      <c r="P339" s="1">
        <v>44665.666585648149</v>
      </c>
      <c r="Q339">
        <v>4399</v>
      </c>
      <c r="R339">
        <v>1244</v>
      </c>
      <c r="S339" t="b">
        <v>0</v>
      </c>
      <c r="T339" t="s">
        <v>88</v>
      </c>
      <c r="U339" t="b">
        <v>0</v>
      </c>
      <c r="V339" t="s">
        <v>93</v>
      </c>
      <c r="W339" s="1">
        <v>44665.61482638889</v>
      </c>
      <c r="X339">
        <v>1123</v>
      </c>
      <c r="Y339">
        <v>49</v>
      </c>
      <c r="Z339">
        <v>0</v>
      </c>
      <c r="AA339">
        <v>49</v>
      </c>
      <c r="AB339">
        <v>0</v>
      </c>
      <c r="AC339">
        <v>13</v>
      </c>
      <c r="AD339">
        <v>25</v>
      </c>
      <c r="AE339">
        <v>0</v>
      </c>
      <c r="AF339">
        <v>0</v>
      </c>
      <c r="AG339">
        <v>0</v>
      </c>
      <c r="AH339" t="s">
        <v>121</v>
      </c>
      <c r="AI339" s="1">
        <v>44665.666585648149</v>
      </c>
      <c r="AJ339">
        <v>121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24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45">
      <c r="A340" t="s">
        <v>932</v>
      </c>
      <c r="B340" t="s">
        <v>80</v>
      </c>
      <c r="C340" t="s">
        <v>928</v>
      </c>
      <c r="D340" t="s">
        <v>82</v>
      </c>
      <c r="E340" s="2" t="str">
        <f>HYPERLINK("capsilon://?command=openfolder&amp;siteaddress=FAM.docvelocity-na8.net&amp;folderid=FX388A8673-E8BE-D56E-EF3A-35EF183399CE","FX22041484")</f>
        <v>FX22041484</v>
      </c>
      <c r="F340" t="s">
        <v>19</v>
      </c>
      <c r="G340" t="s">
        <v>19</v>
      </c>
      <c r="H340" t="s">
        <v>83</v>
      </c>
      <c r="I340" t="s">
        <v>933</v>
      </c>
      <c r="J340">
        <v>69</v>
      </c>
      <c r="K340" t="s">
        <v>85</v>
      </c>
      <c r="L340" t="s">
        <v>86</v>
      </c>
      <c r="M340" t="s">
        <v>87</v>
      </c>
      <c r="N340">
        <v>2</v>
      </c>
      <c r="O340" s="1">
        <v>44665.601574074077</v>
      </c>
      <c r="P340" s="1">
        <v>44665.668113425927</v>
      </c>
      <c r="Q340">
        <v>5053</v>
      </c>
      <c r="R340">
        <v>696</v>
      </c>
      <c r="S340" t="b">
        <v>0</v>
      </c>
      <c r="T340" t="s">
        <v>88</v>
      </c>
      <c r="U340" t="b">
        <v>0</v>
      </c>
      <c r="V340" t="s">
        <v>189</v>
      </c>
      <c r="W340" s="1">
        <v>44665.612256944441</v>
      </c>
      <c r="X340">
        <v>565</v>
      </c>
      <c r="Y340">
        <v>54</v>
      </c>
      <c r="Z340">
        <v>0</v>
      </c>
      <c r="AA340">
        <v>54</v>
      </c>
      <c r="AB340">
        <v>0</v>
      </c>
      <c r="AC340">
        <v>8</v>
      </c>
      <c r="AD340">
        <v>15</v>
      </c>
      <c r="AE340">
        <v>0</v>
      </c>
      <c r="AF340">
        <v>0</v>
      </c>
      <c r="AG340">
        <v>0</v>
      </c>
      <c r="AH340" t="s">
        <v>121</v>
      </c>
      <c r="AI340" s="1">
        <v>44665.668113425927</v>
      </c>
      <c r="AJ340">
        <v>131</v>
      </c>
      <c r="AK340">
        <v>0</v>
      </c>
      <c r="AL340">
        <v>0</v>
      </c>
      <c r="AM340">
        <v>0</v>
      </c>
      <c r="AN340">
        <v>5</v>
      </c>
      <c r="AO340">
        <v>0</v>
      </c>
      <c r="AP340">
        <v>15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45">
      <c r="A341" t="s">
        <v>934</v>
      </c>
      <c r="B341" t="s">
        <v>80</v>
      </c>
      <c r="C341" t="s">
        <v>928</v>
      </c>
      <c r="D341" t="s">
        <v>82</v>
      </c>
      <c r="E341" s="2" t="str">
        <f>HYPERLINK("capsilon://?command=openfolder&amp;siteaddress=FAM.docvelocity-na8.net&amp;folderid=FX388A8673-E8BE-D56E-EF3A-35EF183399CE","FX22041484")</f>
        <v>FX22041484</v>
      </c>
      <c r="F341" t="s">
        <v>19</v>
      </c>
      <c r="G341" t="s">
        <v>19</v>
      </c>
      <c r="H341" t="s">
        <v>83</v>
      </c>
      <c r="I341" t="s">
        <v>935</v>
      </c>
      <c r="J341">
        <v>54</v>
      </c>
      <c r="K341" t="s">
        <v>85</v>
      </c>
      <c r="L341" t="s">
        <v>86</v>
      </c>
      <c r="M341" t="s">
        <v>87</v>
      </c>
      <c r="N341">
        <v>2</v>
      </c>
      <c r="O341" s="1">
        <v>44665.601736111108</v>
      </c>
      <c r="P341" s="1">
        <v>44665.66747685185</v>
      </c>
      <c r="Q341">
        <v>5460</v>
      </c>
      <c r="R341">
        <v>220</v>
      </c>
      <c r="S341" t="b">
        <v>0</v>
      </c>
      <c r="T341" t="s">
        <v>88</v>
      </c>
      <c r="U341" t="b">
        <v>0</v>
      </c>
      <c r="V341" t="s">
        <v>264</v>
      </c>
      <c r="W341" s="1">
        <v>44665.607731481483</v>
      </c>
      <c r="X341">
        <v>155</v>
      </c>
      <c r="Y341">
        <v>49</v>
      </c>
      <c r="Z341">
        <v>0</v>
      </c>
      <c r="AA341">
        <v>49</v>
      </c>
      <c r="AB341">
        <v>0</v>
      </c>
      <c r="AC341">
        <v>0</v>
      </c>
      <c r="AD341">
        <v>5</v>
      </c>
      <c r="AE341">
        <v>0</v>
      </c>
      <c r="AF341">
        <v>0</v>
      </c>
      <c r="AG341">
        <v>0</v>
      </c>
      <c r="AH341" t="s">
        <v>90</v>
      </c>
      <c r="AI341" s="1">
        <v>44665.66747685185</v>
      </c>
      <c r="AJ341">
        <v>65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45">
      <c r="A342" t="s">
        <v>936</v>
      </c>
      <c r="B342" t="s">
        <v>80</v>
      </c>
      <c r="C342" t="s">
        <v>937</v>
      </c>
      <c r="D342" t="s">
        <v>82</v>
      </c>
      <c r="E342" s="2" t="str">
        <f>HYPERLINK("capsilon://?command=openfolder&amp;siteaddress=FAM.docvelocity-na8.net&amp;folderid=FX10F2F86A-2731-1F19-552A-16D63055982C","FX220312937")</f>
        <v>FX220312937</v>
      </c>
      <c r="F342" t="s">
        <v>19</v>
      </c>
      <c r="G342" t="s">
        <v>19</v>
      </c>
      <c r="H342" t="s">
        <v>83</v>
      </c>
      <c r="I342" t="s">
        <v>938</v>
      </c>
      <c r="J342">
        <v>0</v>
      </c>
      <c r="K342" t="s">
        <v>85</v>
      </c>
      <c r="L342" t="s">
        <v>86</v>
      </c>
      <c r="M342" t="s">
        <v>87</v>
      </c>
      <c r="N342">
        <v>1</v>
      </c>
      <c r="O342" s="1">
        <v>44665.634768518517</v>
      </c>
      <c r="P342" s="1">
        <v>44665.658993055556</v>
      </c>
      <c r="Q342">
        <v>1672</v>
      </c>
      <c r="R342">
        <v>421</v>
      </c>
      <c r="S342" t="b">
        <v>0</v>
      </c>
      <c r="T342" t="s">
        <v>88</v>
      </c>
      <c r="U342" t="b">
        <v>0</v>
      </c>
      <c r="V342" t="s">
        <v>106</v>
      </c>
      <c r="W342" s="1">
        <v>44665.658993055556</v>
      </c>
      <c r="X342">
        <v>153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52</v>
      </c>
      <c r="AF342">
        <v>0</v>
      </c>
      <c r="AG342">
        <v>2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45">
      <c r="A343" t="s">
        <v>939</v>
      </c>
      <c r="B343" t="s">
        <v>80</v>
      </c>
      <c r="C343" t="s">
        <v>940</v>
      </c>
      <c r="D343" t="s">
        <v>82</v>
      </c>
      <c r="E343" s="2" t="str">
        <f>HYPERLINK("capsilon://?command=openfolder&amp;siteaddress=FAM.docvelocity-na8.net&amp;folderid=FX2CBE0846-7999-65F9-9ABA-85B5438BBD21","FX22044540")</f>
        <v>FX22044540</v>
      </c>
      <c r="F343" t="s">
        <v>19</v>
      </c>
      <c r="G343" t="s">
        <v>19</v>
      </c>
      <c r="H343" t="s">
        <v>83</v>
      </c>
      <c r="I343" t="s">
        <v>941</v>
      </c>
      <c r="J343">
        <v>220</v>
      </c>
      <c r="K343" t="s">
        <v>85</v>
      </c>
      <c r="L343" t="s">
        <v>86</v>
      </c>
      <c r="M343" t="s">
        <v>87</v>
      </c>
      <c r="N343">
        <v>1</v>
      </c>
      <c r="O343" s="1">
        <v>44665.643113425926</v>
      </c>
      <c r="P343" s="1">
        <v>44665.66170138889</v>
      </c>
      <c r="Q343">
        <v>1129</v>
      </c>
      <c r="R343">
        <v>477</v>
      </c>
      <c r="S343" t="b">
        <v>0</v>
      </c>
      <c r="T343" t="s">
        <v>88</v>
      </c>
      <c r="U343" t="b">
        <v>0</v>
      </c>
      <c r="V343" t="s">
        <v>106</v>
      </c>
      <c r="W343" s="1">
        <v>44665.66170138889</v>
      </c>
      <c r="X343">
        <v>233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220</v>
      </c>
      <c r="AE343">
        <v>201</v>
      </c>
      <c r="AF343">
        <v>0</v>
      </c>
      <c r="AG343">
        <v>8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45">
      <c r="A344" t="s">
        <v>942</v>
      </c>
      <c r="B344" t="s">
        <v>80</v>
      </c>
      <c r="C344" t="s">
        <v>138</v>
      </c>
      <c r="D344" t="s">
        <v>82</v>
      </c>
      <c r="E344" s="2" t="str">
        <f>HYPERLINK("capsilon://?command=openfolder&amp;siteaddress=FAM.docvelocity-na8.net&amp;folderid=FX39A79A3E-225D-E871-5F83-766BA35C42F5","FX2203502")</f>
        <v>FX2203502</v>
      </c>
      <c r="F344" t="s">
        <v>19</v>
      </c>
      <c r="G344" t="s">
        <v>19</v>
      </c>
      <c r="H344" t="s">
        <v>83</v>
      </c>
      <c r="I344" t="s">
        <v>943</v>
      </c>
      <c r="J344">
        <v>0</v>
      </c>
      <c r="K344" t="s">
        <v>85</v>
      </c>
      <c r="L344" t="s">
        <v>86</v>
      </c>
      <c r="M344" t="s">
        <v>87</v>
      </c>
      <c r="N344">
        <v>1</v>
      </c>
      <c r="O344" s="1">
        <v>44665.651400462964</v>
      </c>
      <c r="P344" s="1">
        <v>44665.663055555553</v>
      </c>
      <c r="Q344">
        <v>573</v>
      </c>
      <c r="R344">
        <v>434</v>
      </c>
      <c r="S344" t="b">
        <v>0</v>
      </c>
      <c r="T344" t="s">
        <v>88</v>
      </c>
      <c r="U344" t="b">
        <v>0</v>
      </c>
      <c r="V344" t="s">
        <v>106</v>
      </c>
      <c r="W344" s="1">
        <v>44665.663055555553</v>
      </c>
      <c r="X344">
        <v>78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52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45">
      <c r="A345" t="s">
        <v>944</v>
      </c>
      <c r="B345" t="s">
        <v>80</v>
      </c>
      <c r="C345" t="s">
        <v>945</v>
      </c>
      <c r="D345" t="s">
        <v>82</v>
      </c>
      <c r="E345" s="2" t="str">
        <f>HYPERLINK("capsilon://?command=openfolder&amp;siteaddress=FAM.docvelocity-na8.net&amp;folderid=FX00AAFB3A-EF76-AEEE-E450-D70ACFD45494","FX22044538")</f>
        <v>FX22044538</v>
      </c>
      <c r="F345" t="s">
        <v>19</v>
      </c>
      <c r="G345" t="s">
        <v>19</v>
      </c>
      <c r="H345" t="s">
        <v>83</v>
      </c>
      <c r="I345" t="s">
        <v>946</v>
      </c>
      <c r="J345">
        <v>0</v>
      </c>
      <c r="K345" t="s">
        <v>85</v>
      </c>
      <c r="L345" t="s">
        <v>86</v>
      </c>
      <c r="M345" t="s">
        <v>87</v>
      </c>
      <c r="N345">
        <v>2</v>
      </c>
      <c r="O345" s="1">
        <v>44665.656261574077</v>
      </c>
      <c r="P345" s="1">
        <v>44665.667962962965</v>
      </c>
      <c r="Q345">
        <v>830</v>
      </c>
      <c r="R345">
        <v>181</v>
      </c>
      <c r="S345" t="b">
        <v>0</v>
      </c>
      <c r="T345" t="s">
        <v>88</v>
      </c>
      <c r="U345" t="b">
        <v>0</v>
      </c>
      <c r="V345" t="s">
        <v>93</v>
      </c>
      <c r="W345" s="1">
        <v>44665.65792824074</v>
      </c>
      <c r="X345">
        <v>140</v>
      </c>
      <c r="Y345">
        <v>9</v>
      </c>
      <c r="Z345">
        <v>0</v>
      </c>
      <c r="AA345">
        <v>9</v>
      </c>
      <c r="AB345">
        <v>0</v>
      </c>
      <c r="AC345">
        <v>2</v>
      </c>
      <c r="AD345">
        <v>-9</v>
      </c>
      <c r="AE345">
        <v>0</v>
      </c>
      <c r="AF345">
        <v>0</v>
      </c>
      <c r="AG345">
        <v>0</v>
      </c>
      <c r="AH345" t="s">
        <v>90</v>
      </c>
      <c r="AI345" s="1">
        <v>44665.667962962965</v>
      </c>
      <c r="AJ345">
        <v>41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45">
      <c r="A346" t="s">
        <v>947</v>
      </c>
      <c r="B346" t="s">
        <v>80</v>
      </c>
      <c r="C346" t="s">
        <v>937</v>
      </c>
      <c r="D346" t="s">
        <v>82</v>
      </c>
      <c r="E346" s="2" t="str">
        <f>HYPERLINK("capsilon://?command=openfolder&amp;siteaddress=FAM.docvelocity-na8.net&amp;folderid=FX10F2F86A-2731-1F19-552A-16D63055982C","FX220312937")</f>
        <v>FX220312937</v>
      </c>
      <c r="F346" t="s">
        <v>19</v>
      </c>
      <c r="G346" t="s">
        <v>19</v>
      </c>
      <c r="H346" t="s">
        <v>83</v>
      </c>
      <c r="I346" t="s">
        <v>938</v>
      </c>
      <c r="J346">
        <v>0</v>
      </c>
      <c r="K346" t="s">
        <v>85</v>
      </c>
      <c r="L346" t="s">
        <v>86</v>
      </c>
      <c r="M346" t="s">
        <v>87</v>
      </c>
      <c r="N346">
        <v>2</v>
      </c>
      <c r="O346" s="1">
        <v>44665.659490740742</v>
      </c>
      <c r="P346" s="1">
        <v>44665.728333333333</v>
      </c>
      <c r="Q346">
        <v>3383</v>
      </c>
      <c r="R346">
        <v>2565</v>
      </c>
      <c r="S346" t="b">
        <v>0</v>
      </c>
      <c r="T346" t="s">
        <v>88</v>
      </c>
      <c r="U346" t="b">
        <v>1</v>
      </c>
      <c r="V346" t="s">
        <v>450</v>
      </c>
      <c r="W346" s="1">
        <v>44665.674884259257</v>
      </c>
      <c r="X346">
        <v>1271</v>
      </c>
      <c r="Y346">
        <v>104</v>
      </c>
      <c r="Z346">
        <v>0</v>
      </c>
      <c r="AA346">
        <v>104</v>
      </c>
      <c r="AB346">
        <v>0</v>
      </c>
      <c r="AC346">
        <v>67</v>
      </c>
      <c r="AD346">
        <v>-104</v>
      </c>
      <c r="AE346">
        <v>0</v>
      </c>
      <c r="AF346">
        <v>0</v>
      </c>
      <c r="AG346">
        <v>0</v>
      </c>
      <c r="AH346" t="s">
        <v>185</v>
      </c>
      <c r="AI346" s="1">
        <v>44665.728333333333</v>
      </c>
      <c r="AJ346">
        <v>943</v>
      </c>
      <c r="AK346">
        <v>4</v>
      </c>
      <c r="AL346">
        <v>0</v>
      </c>
      <c r="AM346">
        <v>4</v>
      </c>
      <c r="AN346">
        <v>0</v>
      </c>
      <c r="AO346">
        <v>4</v>
      </c>
      <c r="AP346">
        <v>-108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45">
      <c r="A347" t="s">
        <v>948</v>
      </c>
      <c r="B347" t="s">
        <v>80</v>
      </c>
      <c r="C347" t="s">
        <v>940</v>
      </c>
      <c r="D347" t="s">
        <v>82</v>
      </c>
      <c r="E347" s="2" t="str">
        <f>HYPERLINK("capsilon://?command=openfolder&amp;siteaddress=FAM.docvelocity-na8.net&amp;folderid=FX2CBE0846-7999-65F9-9ABA-85B5438BBD21","FX22044540")</f>
        <v>FX22044540</v>
      </c>
      <c r="F347" t="s">
        <v>19</v>
      </c>
      <c r="G347" t="s">
        <v>19</v>
      </c>
      <c r="H347" t="s">
        <v>83</v>
      </c>
      <c r="I347" t="s">
        <v>941</v>
      </c>
      <c r="J347">
        <v>348</v>
      </c>
      <c r="K347" t="s">
        <v>85</v>
      </c>
      <c r="L347" t="s">
        <v>86</v>
      </c>
      <c r="M347" t="s">
        <v>87</v>
      </c>
      <c r="N347">
        <v>2</v>
      </c>
      <c r="O347" s="1">
        <v>44665.662847222222</v>
      </c>
      <c r="P347" s="1">
        <v>44665.742037037038</v>
      </c>
      <c r="Q347">
        <v>4028</v>
      </c>
      <c r="R347">
        <v>2814</v>
      </c>
      <c r="S347" t="b">
        <v>0</v>
      </c>
      <c r="T347" t="s">
        <v>88</v>
      </c>
      <c r="U347" t="b">
        <v>1</v>
      </c>
      <c r="V347" t="s">
        <v>97</v>
      </c>
      <c r="W347" s="1">
        <v>44665.682708333334</v>
      </c>
      <c r="X347">
        <v>1712</v>
      </c>
      <c r="Y347">
        <v>288</v>
      </c>
      <c r="Z347">
        <v>0</v>
      </c>
      <c r="AA347">
        <v>288</v>
      </c>
      <c r="AB347">
        <v>0</v>
      </c>
      <c r="AC347">
        <v>23</v>
      </c>
      <c r="AD347">
        <v>60</v>
      </c>
      <c r="AE347">
        <v>0</v>
      </c>
      <c r="AF347">
        <v>0</v>
      </c>
      <c r="AG347">
        <v>0</v>
      </c>
      <c r="AH347" t="s">
        <v>185</v>
      </c>
      <c r="AI347" s="1">
        <v>44665.742037037038</v>
      </c>
      <c r="AJ347">
        <v>596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60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45">
      <c r="A348" t="s">
        <v>949</v>
      </c>
      <c r="B348" t="s">
        <v>80</v>
      </c>
      <c r="C348" t="s">
        <v>138</v>
      </c>
      <c r="D348" t="s">
        <v>82</v>
      </c>
      <c r="E348" s="2" t="str">
        <f>HYPERLINK("capsilon://?command=openfolder&amp;siteaddress=FAM.docvelocity-na8.net&amp;folderid=FX39A79A3E-225D-E871-5F83-766BA35C42F5","FX2203502")</f>
        <v>FX2203502</v>
      </c>
      <c r="F348" t="s">
        <v>19</v>
      </c>
      <c r="G348" t="s">
        <v>19</v>
      </c>
      <c r="H348" t="s">
        <v>83</v>
      </c>
      <c r="I348" t="s">
        <v>943</v>
      </c>
      <c r="J348">
        <v>0</v>
      </c>
      <c r="K348" t="s">
        <v>85</v>
      </c>
      <c r="L348" t="s">
        <v>86</v>
      </c>
      <c r="M348" t="s">
        <v>87</v>
      </c>
      <c r="N348">
        <v>2</v>
      </c>
      <c r="O348" s="1">
        <v>44665.663483796299</v>
      </c>
      <c r="P348" s="1">
        <v>44665.671793981484</v>
      </c>
      <c r="Q348">
        <v>8</v>
      </c>
      <c r="R348">
        <v>710</v>
      </c>
      <c r="S348" t="b">
        <v>0</v>
      </c>
      <c r="T348" t="s">
        <v>88</v>
      </c>
      <c r="U348" t="b">
        <v>1</v>
      </c>
      <c r="V348" t="s">
        <v>208</v>
      </c>
      <c r="W348" s="1">
        <v>44665.668888888889</v>
      </c>
      <c r="X348">
        <v>466</v>
      </c>
      <c r="Y348">
        <v>37</v>
      </c>
      <c r="Z348">
        <v>0</v>
      </c>
      <c r="AA348">
        <v>37</v>
      </c>
      <c r="AB348">
        <v>0</v>
      </c>
      <c r="AC348">
        <v>17</v>
      </c>
      <c r="AD348">
        <v>-37</v>
      </c>
      <c r="AE348">
        <v>0</v>
      </c>
      <c r="AF348">
        <v>0</v>
      </c>
      <c r="AG348">
        <v>0</v>
      </c>
      <c r="AH348" t="s">
        <v>727</v>
      </c>
      <c r="AI348" s="1">
        <v>44665.671793981484</v>
      </c>
      <c r="AJ348">
        <v>244</v>
      </c>
      <c r="AK348">
        <v>1</v>
      </c>
      <c r="AL348">
        <v>0</v>
      </c>
      <c r="AM348">
        <v>1</v>
      </c>
      <c r="AN348">
        <v>0</v>
      </c>
      <c r="AO348">
        <v>2</v>
      </c>
      <c r="AP348">
        <v>-38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45">
      <c r="A349" t="s">
        <v>950</v>
      </c>
      <c r="B349" t="s">
        <v>80</v>
      </c>
      <c r="C349" t="s">
        <v>125</v>
      </c>
      <c r="D349" t="s">
        <v>82</v>
      </c>
      <c r="E349" s="2" t="str">
        <f>HYPERLINK("capsilon://?command=openfolder&amp;siteaddress=FAM.docvelocity-na8.net&amp;folderid=FX4FAF7983-59A3-1EFA-F946-945F70E5676A","FX22035574")</f>
        <v>FX22035574</v>
      </c>
      <c r="F349" t="s">
        <v>19</v>
      </c>
      <c r="G349" t="s">
        <v>19</v>
      </c>
      <c r="H349" t="s">
        <v>83</v>
      </c>
      <c r="I349" t="s">
        <v>951</v>
      </c>
      <c r="J349">
        <v>57</v>
      </c>
      <c r="K349" t="s">
        <v>85</v>
      </c>
      <c r="L349" t="s">
        <v>86</v>
      </c>
      <c r="M349" t="s">
        <v>87</v>
      </c>
      <c r="N349">
        <v>2</v>
      </c>
      <c r="O349" s="1">
        <v>44665.669768518521</v>
      </c>
      <c r="P349" s="1">
        <v>44665.759837962964</v>
      </c>
      <c r="Q349">
        <v>7274</v>
      </c>
      <c r="R349">
        <v>508</v>
      </c>
      <c r="S349" t="b">
        <v>0</v>
      </c>
      <c r="T349" t="s">
        <v>88</v>
      </c>
      <c r="U349" t="b">
        <v>0</v>
      </c>
      <c r="V349" t="s">
        <v>208</v>
      </c>
      <c r="W349" s="1">
        <v>44665.673807870371</v>
      </c>
      <c r="X349">
        <v>319</v>
      </c>
      <c r="Y349">
        <v>49</v>
      </c>
      <c r="Z349">
        <v>0</v>
      </c>
      <c r="AA349">
        <v>49</v>
      </c>
      <c r="AB349">
        <v>0</v>
      </c>
      <c r="AC349">
        <v>4</v>
      </c>
      <c r="AD349">
        <v>8</v>
      </c>
      <c r="AE349">
        <v>0</v>
      </c>
      <c r="AF349">
        <v>0</v>
      </c>
      <c r="AG349">
        <v>0</v>
      </c>
      <c r="AH349" t="s">
        <v>185</v>
      </c>
      <c r="AI349" s="1">
        <v>44665.759837962964</v>
      </c>
      <c r="AJ349">
        <v>184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8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45">
      <c r="A350" t="s">
        <v>952</v>
      </c>
      <c r="B350" t="s">
        <v>80</v>
      </c>
      <c r="C350" t="s">
        <v>953</v>
      </c>
      <c r="D350" t="s">
        <v>82</v>
      </c>
      <c r="E350" s="2" t="str">
        <f>HYPERLINK("capsilon://?command=openfolder&amp;siteaddress=FAM.docvelocity-na8.net&amp;folderid=FX508AB9FD-4768-34D3-7DBD-14D4DB16252C","FX22043650")</f>
        <v>FX22043650</v>
      </c>
      <c r="F350" t="s">
        <v>19</v>
      </c>
      <c r="G350" t="s">
        <v>19</v>
      </c>
      <c r="H350" t="s">
        <v>83</v>
      </c>
      <c r="I350" t="s">
        <v>954</v>
      </c>
      <c r="J350">
        <v>66</v>
      </c>
      <c r="K350" t="s">
        <v>85</v>
      </c>
      <c r="L350" t="s">
        <v>86</v>
      </c>
      <c r="M350" t="s">
        <v>87</v>
      </c>
      <c r="N350">
        <v>1</v>
      </c>
      <c r="O350" s="1">
        <v>44665.670659722222</v>
      </c>
      <c r="P350" s="1">
        <v>44665.691747685189</v>
      </c>
      <c r="Q350">
        <v>1464</v>
      </c>
      <c r="R350">
        <v>358</v>
      </c>
      <c r="S350" t="b">
        <v>0</v>
      </c>
      <c r="T350" t="s">
        <v>88</v>
      </c>
      <c r="U350" t="b">
        <v>0</v>
      </c>
      <c r="V350" t="s">
        <v>106</v>
      </c>
      <c r="W350" s="1">
        <v>44665.691747685189</v>
      </c>
      <c r="X350">
        <v>70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66</v>
      </c>
      <c r="AE350">
        <v>61</v>
      </c>
      <c r="AF350">
        <v>0</v>
      </c>
      <c r="AG350">
        <v>2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45">
      <c r="A351" t="s">
        <v>955</v>
      </c>
      <c r="B351" t="s">
        <v>80</v>
      </c>
      <c r="C351" t="s">
        <v>956</v>
      </c>
      <c r="D351" t="s">
        <v>82</v>
      </c>
      <c r="E351" s="2" t="str">
        <f>HYPERLINK("capsilon://?command=openfolder&amp;siteaddress=FAM.docvelocity-na8.net&amp;folderid=FXD529660B-AC06-DE84-6A03-6ED3D794822C","FX22041807")</f>
        <v>FX22041807</v>
      </c>
      <c r="F351" t="s">
        <v>19</v>
      </c>
      <c r="G351" t="s">
        <v>19</v>
      </c>
      <c r="H351" t="s">
        <v>83</v>
      </c>
      <c r="I351" t="s">
        <v>957</v>
      </c>
      <c r="J351">
        <v>0</v>
      </c>
      <c r="K351" t="s">
        <v>85</v>
      </c>
      <c r="L351" t="s">
        <v>86</v>
      </c>
      <c r="M351" t="s">
        <v>87</v>
      </c>
      <c r="N351">
        <v>1</v>
      </c>
      <c r="O351" s="1">
        <v>44665.670891203707</v>
      </c>
      <c r="P351" s="1">
        <v>44665.693692129629</v>
      </c>
      <c r="Q351">
        <v>1244</v>
      </c>
      <c r="R351">
        <v>726</v>
      </c>
      <c r="S351" t="b">
        <v>0</v>
      </c>
      <c r="T351" t="s">
        <v>88</v>
      </c>
      <c r="U351" t="b">
        <v>0</v>
      </c>
      <c r="V351" t="s">
        <v>106</v>
      </c>
      <c r="W351" s="1">
        <v>44665.693692129629</v>
      </c>
      <c r="X351">
        <v>167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37</v>
      </c>
      <c r="AF351">
        <v>0</v>
      </c>
      <c r="AG351">
        <v>2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45">
      <c r="A352" t="s">
        <v>958</v>
      </c>
      <c r="B352" t="s">
        <v>80</v>
      </c>
      <c r="C352" t="s">
        <v>959</v>
      </c>
      <c r="D352" t="s">
        <v>82</v>
      </c>
      <c r="E352" s="2" t="str">
        <f>HYPERLINK("capsilon://?command=openfolder&amp;siteaddress=FAM.docvelocity-na8.net&amp;folderid=FXCA9EC3B5-B580-7335-74FD-A9B2FF8C6593","FX220310940")</f>
        <v>FX220310940</v>
      </c>
      <c r="F352" t="s">
        <v>19</v>
      </c>
      <c r="G352" t="s">
        <v>19</v>
      </c>
      <c r="H352" t="s">
        <v>83</v>
      </c>
      <c r="I352" t="s">
        <v>960</v>
      </c>
      <c r="J352">
        <v>310</v>
      </c>
      <c r="K352" t="s">
        <v>85</v>
      </c>
      <c r="L352" t="s">
        <v>86</v>
      </c>
      <c r="M352" t="s">
        <v>87</v>
      </c>
      <c r="N352">
        <v>1</v>
      </c>
      <c r="O352" s="1">
        <v>44665.686909722222</v>
      </c>
      <c r="P352" s="1">
        <v>44665.695925925924</v>
      </c>
      <c r="Q352">
        <v>502</v>
      </c>
      <c r="R352">
        <v>277</v>
      </c>
      <c r="S352" t="b">
        <v>0</v>
      </c>
      <c r="T352" t="s">
        <v>88</v>
      </c>
      <c r="U352" t="b">
        <v>0</v>
      </c>
      <c r="V352" t="s">
        <v>106</v>
      </c>
      <c r="W352" s="1">
        <v>44665.695925925924</v>
      </c>
      <c r="X352">
        <v>192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310</v>
      </c>
      <c r="AE352">
        <v>305</v>
      </c>
      <c r="AF352">
        <v>0</v>
      </c>
      <c r="AG352">
        <v>3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45">
      <c r="A353" t="s">
        <v>961</v>
      </c>
      <c r="B353" t="s">
        <v>80</v>
      </c>
      <c r="C353" t="s">
        <v>962</v>
      </c>
      <c r="D353" t="s">
        <v>82</v>
      </c>
      <c r="E353" s="2" t="str">
        <f>HYPERLINK("capsilon://?command=openfolder&amp;siteaddress=FAM.docvelocity-na8.net&amp;folderid=FXD2CDE0AA-0A75-1390-AC64-68BEFAAC6610","FX22041846")</f>
        <v>FX22041846</v>
      </c>
      <c r="F353" t="s">
        <v>19</v>
      </c>
      <c r="G353" t="s">
        <v>19</v>
      </c>
      <c r="H353" t="s">
        <v>83</v>
      </c>
      <c r="I353" t="s">
        <v>963</v>
      </c>
      <c r="J353">
        <v>74</v>
      </c>
      <c r="K353" t="s">
        <v>85</v>
      </c>
      <c r="L353" t="s">
        <v>86</v>
      </c>
      <c r="M353" t="s">
        <v>87</v>
      </c>
      <c r="N353">
        <v>1</v>
      </c>
      <c r="O353" s="1">
        <v>44665.688854166663</v>
      </c>
      <c r="P353" s="1">
        <v>44665.696956018517</v>
      </c>
      <c r="Q353">
        <v>566</v>
      </c>
      <c r="R353">
        <v>134</v>
      </c>
      <c r="S353" t="b">
        <v>0</v>
      </c>
      <c r="T353" t="s">
        <v>88</v>
      </c>
      <c r="U353" t="b">
        <v>0</v>
      </c>
      <c r="V353" t="s">
        <v>106</v>
      </c>
      <c r="W353" s="1">
        <v>44665.696956018517</v>
      </c>
      <c r="X353">
        <v>65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74</v>
      </c>
      <c r="AE353">
        <v>69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45">
      <c r="A354" t="s">
        <v>964</v>
      </c>
      <c r="B354" t="s">
        <v>80</v>
      </c>
      <c r="C354" t="s">
        <v>953</v>
      </c>
      <c r="D354" t="s">
        <v>82</v>
      </c>
      <c r="E354" s="2" t="str">
        <f>HYPERLINK("capsilon://?command=openfolder&amp;siteaddress=FAM.docvelocity-na8.net&amp;folderid=FX508AB9FD-4768-34D3-7DBD-14D4DB16252C","FX22043650")</f>
        <v>FX22043650</v>
      </c>
      <c r="F354" t="s">
        <v>19</v>
      </c>
      <c r="G354" t="s">
        <v>19</v>
      </c>
      <c r="H354" t="s">
        <v>83</v>
      </c>
      <c r="I354" t="s">
        <v>954</v>
      </c>
      <c r="J354">
        <v>90</v>
      </c>
      <c r="K354" t="s">
        <v>85</v>
      </c>
      <c r="L354" t="s">
        <v>86</v>
      </c>
      <c r="M354" t="s">
        <v>87</v>
      </c>
      <c r="N354">
        <v>2</v>
      </c>
      <c r="O354" s="1">
        <v>44665.692407407405</v>
      </c>
      <c r="P354" s="1">
        <v>44665.734895833331</v>
      </c>
      <c r="Q354">
        <v>2447</v>
      </c>
      <c r="R354">
        <v>1224</v>
      </c>
      <c r="S354" t="b">
        <v>0</v>
      </c>
      <c r="T354" t="s">
        <v>88</v>
      </c>
      <c r="U354" t="b">
        <v>1</v>
      </c>
      <c r="V354" t="s">
        <v>450</v>
      </c>
      <c r="W354" s="1">
        <v>44665.703379629631</v>
      </c>
      <c r="X354">
        <v>922</v>
      </c>
      <c r="Y354">
        <v>132</v>
      </c>
      <c r="Z354">
        <v>0</v>
      </c>
      <c r="AA354">
        <v>132</v>
      </c>
      <c r="AB354">
        <v>10</v>
      </c>
      <c r="AC354">
        <v>60</v>
      </c>
      <c r="AD354">
        <v>-42</v>
      </c>
      <c r="AE354">
        <v>0</v>
      </c>
      <c r="AF354">
        <v>0</v>
      </c>
      <c r="AG354">
        <v>0</v>
      </c>
      <c r="AH354" t="s">
        <v>90</v>
      </c>
      <c r="AI354" s="1">
        <v>44665.734895833331</v>
      </c>
      <c r="AJ354">
        <v>302</v>
      </c>
      <c r="AK354">
        <v>5</v>
      </c>
      <c r="AL354">
        <v>0</v>
      </c>
      <c r="AM354">
        <v>5</v>
      </c>
      <c r="AN354">
        <v>0</v>
      </c>
      <c r="AO354">
        <v>4</v>
      </c>
      <c r="AP354">
        <v>-47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45">
      <c r="A355" t="s">
        <v>965</v>
      </c>
      <c r="B355" t="s">
        <v>80</v>
      </c>
      <c r="C355" t="s">
        <v>956</v>
      </c>
      <c r="D355" t="s">
        <v>82</v>
      </c>
      <c r="E355" s="2" t="str">
        <f>HYPERLINK("capsilon://?command=openfolder&amp;siteaddress=FAM.docvelocity-na8.net&amp;folderid=FXD529660B-AC06-DE84-6A03-6ED3D794822C","FX22041807")</f>
        <v>FX22041807</v>
      </c>
      <c r="F355" t="s">
        <v>19</v>
      </c>
      <c r="G355" t="s">
        <v>19</v>
      </c>
      <c r="H355" t="s">
        <v>83</v>
      </c>
      <c r="I355" t="s">
        <v>957</v>
      </c>
      <c r="J355">
        <v>0</v>
      </c>
      <c r="K355" t="s">
        <v>85</v>
      </c>
      <c r="L355" t="s">
        <v>86</v>
      </c>
      <c r="M355" t="s">
        <v>87</v>
      </c>
      <c r="N355">
        <v>2</v>
      </c>
      <c r="O355" s="1">
        <v>44665.694108796299</v>
      </c>
      <c r="P355" s="1">
        <v>44665.735879629632</v>
      </c>
      <c r="Q355">
        <v>2918</v>
      </c>
      <c r="R355">
        <v>691</v>
      </c>
      <c r="S355" t="b">
        <v>0</v>
      </c>
      <c r="T355" t="s">
        <v>88</v>
      </c>
      <c r="U355" t="b">
        <v>1</v>
      </c>
      <c r="V355" t="s">
        <v>450</v>
      </c>
      <c r="W355" s="1">
        <v>44665.71</v>
      </c>
      <c r="X355">
        <v>571</v>
      </c>
      <c r="Y355">
        <v>74</v>
      </c>
      <c r="Z355">
        <v>0</v>
      </c>
      <c r="AA355">
        <v>74</v>
      </c>
      <c r="AB355">
        <v>0</v>
      </c>
      <c r="AC355">
        <v>64</v>
      </c>
      <c r="AD355">
        <v>-74</v>
      </c>
      <c r="AE355">
        <v>0</v>
      </c>
      <c r="AF355">
        <v>0</v>
      </c>
      <c r="AG355">
        <v>0</v>
      </c>
      <c r="AH355" t="s">
        <v>90</v>
      </c>
      <c r="AI355" s="1">
        <v>44665.735879629632</v>
      </c>
      <c r="AJ355">
        <v>84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-74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45">
      <c r="A356" t="s">
        <v>966</v>
      </c>
      <c r="B356" t="s">
        <v>80</v>
      </c>
      <c r="C356" t="s">
        <v>959</v>
      </c>
      <c r="D356" t="s">
        <v>82</v>
      </c>
      <c r="E356" s="2" t="str">
        <f>HYPERLINK("capsilon://?command=openfolder&amp;siteaddress=FAM.docvelocity-na8.net&amp;folderid=FXCA9EC3B5-B580-7335-74FD-A9B2FF8C6593","FX220310940")</f>
        <v>FX220310940</v>
      </c>
      <c r="F356" t="s">
        <v>19</v>
      </c>
      <c r="G356" t="s">
        <v>19</v>
      </c>
      <c r="H356" t="s">
        <v>83</v>
      </c>
      <c r="I356" t="s">
        <v>960</v>
      </c>
      <c r="J356">
        <v>358</v>
      </c>
      <c r="K356" t="s">
        <v>85</v>
      </c>
      <c r="L356" t="s">
        <v>86</v>
      </c>
      <c r="M356" t="s">
        <v>87</v>
      </c>
      <c r="N356">
        <v>2</v>
      </c>
      <c r="O356" s="1">
        <v>44665.696631944447</v>
      </c>
      <c r="P356" s="1">
        <v>44665.754027777781</v>
      </c>
      <c r="Q356">
        <v>1489</v>
      </c>
      <c r="R356">
        <v>3470</v>
      </c>
      <c r="S356" t="b">
        <v>0</v>
      </c>
      <c r="T356" t="s">
        <v>88</v>
      </c>
      <c r="U356" t="b">
        <v>1</v>
      </c>
      <c r="V356" t="s">
        <v>120</v>
      </c>
      <c r="W356" s="1">
        <v>44665.731909722221</v>
      </c>
      <c r="X356">
        <v>2410</v>
      </c>
      <c r="Y356">
        <v>313</v>
      </c>
      <c r="Z356">
        <v>0</v>
      </c>
      <c r="AA356">
        <v>313</v>
      </c>
      <c r="AB356">
        <v>0</v>
      </c>
      <c r="AC356">
        <v>89</v>
      </c>
      <c r="AD356">
        <v>45</v>
      </c>
      <c r="AE356">
        <v>0</v>
      </c>
      <c r="AF356">
        <v>0</v>
      </c>
      <c r="AG356">
        <v>0</v>
      </c>
      <c r="AH356" t="s">
        <v>185</v>
      </c>
      <c r="AI356" s="1">
        <v>44665.754027777781</v>
      </c>
      <c r="AJ356">
        <v>1035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42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45">
      <c r="A357" t="s">
        <v>967</v>
      </c>
      <c r="B357" t="s">
        <v>80</v>
      </c>
      <c r="C357" t="s">
        <v>962</v>
      </c>
      <c r="D357" t="s">
        <v>82</v>
      </c>
      <c r="E357" s="2" t="str">
        <f>HYPERLINK("capsilon://?command=openfolder&amp;siteaddress=FAM.docvelocity-na8.net&amp;folderid=FXD2CDE0AA-0A75-1390-AC64-68BEFAAC6610","FX22041846")</f>
        <v>FX22041846</v>
      </c>
      <c r="F357" t="s">
        <v>19</v>
      </c>
      <c r="G357" t="s">
        <v>19</v>
      </c>
      <c r="H357" t="s">
        <v>83</v>
      </c>
      <c r="I357" t="s">
        <v>963</v>
      </c>
      <c r="J357">
        <v>98</v>
      </c>
      <c r="K357" t="s">
        <v>85</v>
      </c>
      <c r="L357" t="s">
        <v>86</v>
      </c>
      <c r="M357" t="s">
        <v>87</v>
      </c>
      <c r="N357">
        <v>2</v>
      </c>
      <c r="O357" s="1">
        <v>44665.697592592594</v>
      </c>
      <c r="P357" s="1">
        <v>44665.757708333331</v>
      </c>
      <c r="Q357">
        <v>4143</v>
      </c>
      <c r="R357">
        <v>1051</v>
      </c>
      <c r="S357" t="b">
        <v>0</v>
      </c>
      <c r="T357" t="s">
        <v>88</v>
      </c>
      <c r="U357" t="b">
        <v>1</v>
      </c>
      <c r="V357" t="s">
        <v>97</v>
      </c>
      <c r="W357" s="1">
        <v>44665.714375000003</v>
      </c>
      <c r="X357">
        <v>734</v>
      </c>
      <c r="Y357">
        <v>82</v>
      </c>
      <c r="Z357">
        <v>0</v>
      </c>
      <c r="AA357">
        <v>82</v>
      </c>
      <c r="AB357">
        <v>0</v>
      </c>
      <c r="AC357">
        <v>12</v>
      </c>
      <c r="AD357">
        <v>16</v>
      </c>
      <c r="AE357">
        <v>0</v>
      </c>
      <c r="AF357">
        <v>0</v>
      </c>
      <c r="AG357">
        <v>0</v>
      </c>
      <c r="AH357" t="s">
        <v>185</v>
      </c>
      <c r="AI357" s="1">
        <v>44665.757708333331</v>
      </c>
      <c r="AJ357">
        <v>317</v>
      </c>
      <c r="AK357">
        <v>2</v>
      </c>
      <c r="AL357">
        <v>0</v>
      </c>
      <c r="AM357">
        <v>2</v>
      </c>
      <c r="AN357">
        <v>0</v>
      </c>
      <c r="AO357">
        <v>2</v>
      </c>
      <c r="AP357">
        <v>14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45">
      <c r="A358" t="s">
        <v>968</v>
      </c>
      <c r="B358" t="s">
        <v>80</v>
      </c>
      <c r="C358" t="s">
        <v>372</v>
      </c>
      <c r="D358" t="s">
        <v>82</v>
      </c>
      <c r="E358" s="2" t="str">
        <f>HYPERLINK("capsilon://?command=openfolder&amp;siteaddress=FAM.docvelocity-na8.net&amp;folderid=FX3846641C-6A35-31AB-D0D4-B609E09561B7","FX22039206")</f>
        <v>FX22039206</v>
      </c>
      <c r="F358" t="s">
        <v>19</v>
      </c>
      <c r="G358" t="s">
        <v>19</v>
      </c>
      <c r="H358" t="s">
        <v>83</v>
      </c>
      <c r="I358" t="s">
        <v>969</v>
      </c>
      <c r="J358">
        <v>0</v>
      </c>
      <c r="K358" t="s">
        <v>85</v>
      </c>
      <c r="L358" t="s">
        <v>86</v>
      </c>
      <c r="M358" t="s">
        <v>87</v>
      </c>
      <c r="N358">
        <v>2</v>
      </c>
      <c r="O358" s="1">
        <v>44665.703368055554</v>
      </c>
      <c r="P358" s="1">
        <v>44665.762199074074</v>
      </c>
      <c r="Q358">
        <v>4476</v>
      </c>
      <c r="R358">
        <v>607</v>
      </c>
      <c r="S358" t="b">
        <v>0</v>
      </c>
      <c r="T358" t="s">
        <v>88</v>
      </c>
      <c r="U358" t="b">
        <v>0</v>
      </c>
      <c r="V358" t="s">
        <v>264</v>
      </c>
      <c r="W358" s="1">
        <v>44665.710717592592</v>
      </c>
      <c r="X358">
        <v>399</v>
      </c>
      <c r="Y358">
        <v>52</v>
      </c>
      <c r="Z358">
        <v>0</v>
      </c>
      <c r="AA358">
        <v>52</v>
      </c>
      <c r="AB358">
        <v>0</v>
      </c>
      <c r="AC358">
        <v>33</v>
      </c>
      <c r="AD358">
        <v>-52</v>
      </c>
      <c r="AE358">
        <v>0</v>
      </c>
      <c r="AF358">
        <v>0</v>
      </c>
      <c r="AG358">
        <v>0</v>
      </c>
      <c r="AH358" t="s">
        <v>185</v>
      </c>
      <c r="AI358" s="1">
        <v>44665.762199074074</v>
      </c>
      <c r="AJ358">
        <v>203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-52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45">
      <c r="A359" t="s">
        <v>970</v>
      </c>
      <c r="B359" t="s">
        <v>80</v>
      </c>
      <c r="C359" t="s">
        <v>372</v>
      </c>
      <c r="D359" t="s">
        <v>82</v>
      </c>
      <c r="E359" s="2" t="str">
        <f>HYPERLINK("capsilon://?command=openfolder&amp;siteaddress=FAM.docvelocity-na8.net&amp;folderid=FX3846641C-6A35-31AB-D0D4-B609E09561B7","FX22039206")</f>
        <v>FX22039206</v>
      </c>
      <c r="F359" t="s">
        <v>19</v>
      </c>
      <c r="G359" t="s">
        <v>19</v>
      </c>
      <c r="H359" t="s">
        <v>83</v>
      </c>
      <c r="I359" t="s">
        <v>971</v>
      </c>
      <c r="J359">
        <v>0</v>
      </c>
      <c r="K359" t="s">
        <v>85</v>
      </c>
      <c r="L359" t="s">
        <v>86</v>
      </c>
      <c r="M359" t="s">
        <v>87</v>
      </c>
      <c r="N359">
        <v>2</v>
      </c>
      <c r="O359" s="1">
        <v>44665.703946759262</v>
      </c>
      <c r="P359" s="1">
        <v>44665.76358796296</v>
      </c>
      <c r="Q359">
        <v>4389</v>
      </c>
      <c r="R359">
        <v>764</v>
      </c>
      <c r="S359" t="b">
        <v>0</v>
      </c>
      <c r="T359" t="s">
        <v>88</v>
      </c>
      <c r="U359" t="b">
        <v>0</v>
      </c>
      <c r="V359" t="s">
        <v>127</v>
      </c>
      <c r="W359" s="1">
        <v>44665.714699074073</v>
      </c>
      <c r="X359">
        <v>580</v>
      </c>
      <c r="Y359">
        <v>52</v>
      </c>
      <c r="Z359">
        <v>0</v>
      </c>
      <c r="AA359">
        <v>52</v>
      </c>
      <c r="AB359">
        <v>0</v>
      </c>
      <c r="AC359">
        <v>40</v>
      </c>
      <c r="AD359">
        <v>-52</v>
      </c>
      <c r="AE359">
        <v>0</v>
      </c>
      <c r="AF359">
        <v>0</v>
      </c>
      <c r="AG359">
        <v>0</v>
      </c>
      <c r="AH359" t="s">
        <v>90</v>
      </c>
      <c r="AI359" s="1">
        <v>44665.76358796296</v>
      </c>
      <c r="AJ359">
        <v>184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45">
      <c r="A360" t="s">
        <v>972</v>
      </c>
      <c r="B360" t="s">
        <v>80</v>
      </c>
      <c r="C360" t="s">
        <v>685</v>
      </c>
      <c r="D360" t="s">
        <v>82</v>
      </c>
      <c r="E360" s="2" t="str">
        <f>HYPERLINK("capsilon://?command=openfolder&amp;siteaddress=FAM.docvelocity-na8.net&amp;folderid=FX64010EB9-1D31-B1B8-80E6-9D70902E309C","FX22039476")</f>
        <v>FX22039476</v>
      </c>
      <c r="F360" t="s">
        <v>19</v>
      </c>
      <c r="G360" t="s">
        <v>19</v>
      </c>
      <c r="H360" t="s">
        <v>83</v>
      </c>
      <c r="I360" t="s">
        <v>973</v>
      </c>
      <c r="J360">
        <v>0</v>
      </c>
      <c r="K360" t="s">
        <v>85</v>
      </c>
      <c r="L360" t="s">
        <v>86</v>
      </c>
      <c r="M360" t="s">
        <v>87</v>
      </c>
      <c r="N360">
        <v>2</v>
      </c>
      <c r="O360" s="1">
        <v>44665.718599537038</v>
      </c>
      <c r="P360" s="1">
        <v>44665.764317129629</v>
      </c>
      <c r="Q360">
        <v>3088</v>
      </c>
      <c r="R360">
        <v>862</v>
      </c>
      <c r="S360" t="b">
        <v>0</v>
      </c>
      <c r="T360" t="s">
        <v>88</v>
      </c>
      <c r="U360" t="b">
        <v>0</v>
      </c>
      <c r="V360" t="s">
        <v>264</v>
      </c>
      <c r="W360" s="1">
        <v>44665.726539351854</v>
      </c>
      <c r="X360">
        <v>680</v>
      </c>
      <c r="Y360">
        <v>52</v>
      </c>
      <c r="Z360">
        <v>0</v>
      </c>
      <c r="AA360">
        <v>52</v>
      </c>
      <c r="AB360">
        <v>0</v>
      </c>
      <c r="AC360">
        <v>39</v>
      </c>
      <c r="AD360">
        <v>-52</v>
      </c>
      <c r="AE360">
        <v>0</v>
      </c>
      <c r="AF360">
        <v>0</v>
      </c>
      <c r="AG360">
        <v>0</v>
      </c>
      <c r="AH360" t="s">
        <v>185</v>
      </c>
      <c r="AI360" s="1">
        <v>44665.764317129629</v>
      </c>
      <c r="AJ360">
        <v>182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-53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45">
      <c r="A361" t="s">
        <v>974</v>
      </c>
      <c r="B361" t="s">
        <v>80</v>
      </c>
      <c r="C361" t="s">
        <v>975</v>
      </c>
      <c r="D361" t="s">
        <v>82</v>
      </c>
      <c r="E361" s="2" t="str">
        <f>HYPERLINK("capsilon://?command=openfolder&amp;siteaddress=FAM.docvelocity-na8.net&amp;folderid=FX285EF429-3E72-AB92-62D6-E7E2C74321DD","FX22042484")</f>
        <v>FX22042484</v>
      </c>
      <c r="F361" t="s">
        <v>19</v>
      </c>
      <c r="G361" t="s">
        <v>19</v>
      </c>
      <c r="H361" t="s">
        <v>83</v>
      </c>
      <c r="I361" t="s">
        <v>976</v>
      </c>
      <c r="J361">
        <v>0</v>
      </c>
      <c r="K361" t="s">
        <v>85</v>
      </c>
      <c r="L361" t="s">
        <v>86</v>
      </c>
      <c r="M361" t="s">
        <v>87</v>
      </c>
      <c r="N361">
        <v>2</v>
      </c>
      <c r="O361" s="1">
        <v>44665.733935185184</v>
      </c>
      <c r="P361" s="1">
        <v>44665.764004629629</v>
      </c>
      <c r="Q361">
        <v>2402</v>
      </c>
      <c r="R361">
        <v>196</v>
      </c>
      <c r="S361" t="b">
        <v>0</v>
      </c>
      <c r="T361" t="s">
        <v>88</v>
      </c>
      <c r="U361" t="b">
        <v>0</v>
      </c>
      <c r="V361" t="s">
        <v>127</v>
      </c>
      <c r="W361" s="1">
        <v>44665.735868055555</v>
      </c>
      <c r="X361">
        <v>161</v>
      </c>
      <c r="Y361">
        <v>9</v>
      </c>
      <c r="Z361">
        <v>0</v>
      </c>
      <c r="AA361">
        <v>9</v>
      </c>
      <c r="AB361">
        <v>0</v>
      </c>
      <c r="AC361">
        <v>3</v>
      </c>
      <c r="AD361">
        <v>-9</v>
      </c>
      <c r="AE361">
        <v>0</v>
      </c>
      <c r="AF361">
        <v>0</v>
      </c>
      <c r="AG361">
        <v>0</v>
      </c>
      <c r="AH361" t="s">
        <v>90</v>
      </c>
      <c r="AI361" s="1">
        <v>44665.764004629629</v>
      </c>
      <c r="AJ361">
        <v>35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-9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45">
      <c r="A362" t="s">
        <v>977</v>
      </c>
      <c r="B362" t="s">
        <v>80</v>
      </c>
      <c r="C362" t="s">
        <v>978</v>
      </c>
      <c r="D362" t="s">
        <v>82</v>
      </c>
      <c r="E362" s="2" t="str">
        <f>HYPERLINK("capsilon://?command=openfolder&amp;siteaddress=FAM.docvelocity-na8.net&amp;folderid=FXDF76E3BE-F77C-CBD8-F7A0-8660655C58DA","FX22036398")</f>
        <v>FX22036398</v>
      </c>
      <c r="F362" t="s">
        <v>19</v>
      </c>
      <c r="G362" t="s">
        <v>19</v>
      </c>
      <c r="H362" t="s">
        <v>83</v>
      </c>
      <c r="I362" t="s">
        <v>979</v>
      </c>
      <c r="J362">
        <v>0</v>
      </c>
      <c r="K362" t="s">
        <v>85</v>
      </c>
      <c r="L362" t="s">
        <v>86</v>
      </c>
      <c r="M362" t="s">
        <v>87</v>
      </c>
      <c r="N362">
        <v>2</v>
      </c>
      <c r="O362" s="1">
        <v>44665.81318287037</v>
      </c>
      <c r="P362" s="1">
        <v>44665.831504629627</v>
      </c>
      <c r="Q362">
        <v>1307</v>
      </c>
      <c r="R362">
        <v>276</v>
      </c>
      <c r="S362" t="b">
        <v>0</v>
      </c>
      <c r="T362" t="s">
        <v>88</v>
      </c>
      <c r="U362" t="b">
        <v>0</v>
      </c>
      <c r="V362" t="s">
        <v>293</v>
      </c>
      <c r="W362" s="1">
        <v>44665.826990740738</v>
      </c>
      <c r="X362">
        <v>148</v>
      </c>
      <c r="Y362">
        <v>9</v>
      </c>
      <c r="Z362">
        <v>0</v>
      </c>
      <c r="AA362">
        <v>9</v>
      </c>
      <c r="AB362">
        <v>0</v>
      </c>
      <c r="AC362">
        <v>0</v>
      </c>
      <c r="AD362">
        <v>-9</v>
      </c>
      <c r="AE362">
        <v>0</v>
      </c>
      <c r="AF362">
        <v>0</v>
      </c>
      <c r="AG362">
        <v>0</v>
      </c>
      <c r="AH362" t="s">
        <v>652</v>
      </c>
      <c r="AI362" s="1">
        <v>44665.831504629627</v>
      </c>
      <c r="AJ362">
        <v>120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-9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45">
      <c r="A363" t="s">
        <v>980</v>
      </c>
      <c r="B363" t="s">
        <v>80</v>
      </c>
      <c r="C363" t="s">
        <v>981</v>
      </c>
      <c r="D363" t="s">
        <v>82</v>
      </c>
      <c r="E363" s="2" t="str">
        <f>HYPERLINK("capsilon://?command=openfolder&amp;siteaddress=FAM.docvelocity-na8.net&amp;folderid=FX5BE0266D-640C-F33F-D20C-D01D8DACC7A0","FX22029055")</f>
        <v>FX22029055</v>
      </c>
      <c r="F363" t="s">
        <v>19</v>
      </c>
      <c r="G363" t="s">
        <v>19</v>
      </c>
      <c r="H363" t="s">
        <v>83</v>
      </c>
      <c r="I363" t="s">
        <v>982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44655.412291666667</v>
      </c>
      <c r="P363" s="1">
        <v>44655.416400462964</v>
      </c>
      <c r="Q363">
        <v>33</v>
      </c>
      <c r="R363">
        <v>322</v>
      </c>
      <c r="S363" t="b">
        <v>0</v>
      </c>
      <c r="T363" t="s">
        <v>88</v>
      </c>
      <c r="U363" t="b">
        <v>0</v>
      </c>
      <c r="V363" t="s">
        <v>159</v>
      </c>
      <c r="W363" s="1">
        <v>44655.416018518517</v>
      </c>
      <c r="X363">
        <v>300</v>
      </c>
      <c r="Y363">
        <v>0</v>
      </c>
      <c r="Z363">
        <v>0</v>
      </c>
      <c r="AA363">
        <v>0</v>
      </c>
      <c r="AB363">
        <v>9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155</v>
      </c>
      <c r="AI363" s="1">
        <v>44655.416400462964</v>
      </c>
      <c r="AJ363">
        <v>17</v>
      </c>
      <c r="AK363">
        <v>0</v>
      </c>
      <c r="AL363">
        <v>0</v>
      </c>
      <c r="AM363">
        <v>0</v>
      </c>
      <c r="AN363">
        <v>9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45">
      <c r="A364" t="s">
        <v>983</v>
      </c>
      <c r="B364" t="s">
        <v>80</v>
      </c>
      <c r="C364" t="s">
        <v>984</v>
      </c>
      <c r="D364" t="s">
        <v>82</v>
      </c>
      <c r="E364" s="2" t="str">
        <f>HYPERLINK("capsilon://?command=openfolder&amp;siteaddress=FAM.docvelocity-na8.net&amp;folderid=FX72D61C82-B251-738C-E24D-844033341D3A","FX220310527")</f>
        <v>FX220310527</v>
      </c>
      <c r="F364" t="s">
        <v>19</v>
      </c>
      <c r="G364" t="s">
        <v>19</v>
      </c>
      <c r="H364" t="s">
        <v>83</v>
      </c>
      <c r="I364" t="s">
        <v>985</v>
      </c>
      <c r="J364">
        <v>0</v>
      </c>
      <c r="K364" t="s">
        <v>85</v>
      </c>
      <c r="L364" t="s">
        <v>86</v>
      </c>
      <c r="M364" t="s">
        <v>87</v>
      </c>
      <c r="N364">
        <v>1</v>
      </c>
      <c r="O364" s="1">
        <v>44655.417094907411</v>
      </c>
      <c r="P364" s="1">
        <v>44655.424340277779</v>
      </c>
      <c r="Q364">
        <v>28</v>
      </c>
      <c r="R364">
        <v>598</v>
      </c>
      <c r="S364" t="b">
        <v>0</v>
      </c>
      <c r="T364" t="s">
        <v>88</v>
      </c>
      <c r="U364" t="b">
        <v>0</v>
      </c>
      <c r="V364" t="s">
        <v>159</v>
      </c>
      <c r="W364" s="1">
        <v>44655.424340277779</v>
      </c>
      <c r="X364">
        <v>598</v>
      </c>
      <c r="Y364">
        <v>5</v>
      </c>
      <c r="Z364">
        <v>0</v>
      </c>
      <c r="AA364">
        <v>5</v>
      </c>
      <c r="AB364">
        <v>0</v>
      </c>
      <c r="AC364">
        <v>5</v>
      </c>
      <c r="AD364">
        <v>-5</v>
      </c>
      <c r="AE364">
        <v>52</v>
      </c>
      <c r="AF364">
        <v>0</v>
      </c>
      <c r="AG364">
        <v>1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45">
      <c r="A365" t="s">
        <v>986</v>
      </c>
      <c r="B365" t="s">
        <v>80</v>
      </c>
      <c r="C365" t="s">
        <v>987</v>
      </c>
      <c r="D365" t="s">
        <v>82</v>
      </c>
      <c r="E365" s="2" t="str">
        <f>HYPERLINK("capsilon://?command=openfolder&amp;siteaddress=FAM.docvelocity-na8.net&amp;folderid=FXCD01AA0B-3C53-D23B-6021-25F542B2FEB5","FX220414")</f>
        <v>FX220414</v>
      </c>
      <c r="F365" t="s">
        <v>19</v>
      </c>
      <c r="G365" t="s">
        <v>19</v>
      </c>
      <c r="H365" t="s">
        <v>83</v>
      </c>
      <c r="I365" t="s">
        <v>988</v>
      </c>
      <c r="J365">
        <v>73</v>
      </c>
      <c r="K365" t="s">
        <v>85</v>
      </c>
      <c r="L365" t="s">
        <v>86</v>
      </c>
      <c r="M365" t="s">
        <v>87</v>
      </c>
      <c r="N365">
        <v>2</v>
      </c>
      <c r="O365" s="1">
        <v>44666.185196759259</v>
      </c>
      <c r="P365" s="1">
        <v>44666.197268518517</v>
      </c>
      <c r="Q365">
        <v>157</v>
      </c>
      <c r="R365">
        <v>886</v>
      </c>
      <c r="S365" t="b">
        <v>0</v>
      </c>
      <c r="T365" t="s">
        <v>88</v>
      </c>
      <c r="U365" t="b">
        <v>0</v>
      </c>
      <c r="V365" t="s">
        <v>101</v>
      </c>
      <c r="W365" s="1">
        <v>44666.192939814813</v>
      </c>
      <c r="X365">
        <v>504</v>
      </c>
      <c r="Y365">
        <v>63</v>
      </c>
      <c r="Z365">
        <v>0</v>
      </c>
      <c r="AA365">
        <v>63</v>
      </c>
      <c r="AB365">
        <v>0</v>
      </c>
      <c r="AC365">
        <v>23</v>
      </c>
      <c r="AD365">
        <v>10</v>
      </c>
      <c r="AE365">
        <v>0</v>
      </c>
      <c r="AF365">
        <v>0</v>
      </c>
      <c r="AG365">
        <v>0</v>
      </c>
      <c r="AH365" t="s">
        <v>164</v>
      </c>
      <c r="AI365" s="1">
        <v>44666.197268518517</v>
      </c>
      <c r="AJ365">
        <v>294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10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45">
      <c r="A366" t="s">
        <v>989</v>
      </c>
      <c r="B366" t="s">
        <v>80</v>
      </c>
      <c r="C366" t="s">
        <v>987</v>
      </c>
      <c r="D366" t="s">
        <v>82</v>
      </c>
      <c r="E366" s="2" t="str">
        <f>HYPERLINK("capsilon://?command=openfolder&amp;siteaddress=FAM.docvelocity-na8.net&amp;folderid=FXCD01AA0B-3C53-D23B-6021-25F542B2FEB5","FX220414")</f>
        <v>FX220414</v>
      </c>
      <c r="F366" t="s">
        <v>19</v>
      </c>
      <c r="G366" t="s">
        <v>19</v>
      </c>
      <c r="H366" t="s">
        <v>83</v>
      </c>
      <c r="I366" t="s">
        <v>990</v>
      </c>
      <c r="J366">
        <v>73</v>
      </c>
      <c r="K366" t="s">
        <v>85</v>
      </c>
      <c r="L366" t="s">
        <v>86</v>
      </c>
      <c r="M366" t="s">
        <v>87</v>
      </c>
      <c r="N366">
        <v>2</v>
      </c>
      <c r="O366" s="1">
        <v>44666.202523148146</v>
      </c>
      <c r="P366" s="1">
        <v>44666.208379629628</v>
      </c>
      <c r="Q366">
        <v>31</v>
      </c>
      <c r="R366">
        <v>475</v>
      </c>
      <c r="S366" t="b">
        <v>0</v>
      </c>
      <c r="T366" t="s">
        <v>88</v>
      </c>
      <c r="U366" t="b">
        <v>0</v>
      </c>
      <c r="V366" t="s">
        <v>163</v>
      </c>
      <c r="W366" s="1">
        <v>44666.206284722219</v>
      </c>
      <c r="X366">
        <v>310</v>
      </c>
      <c r="Y366">
        <v>63</v>
      </c>
      <c r="Z366">
        <v>0</v>
      </c>
      <c r="AA366">
        <v>63</v>
      </c>
      <c r="AB366">
        <v>0</v>
      </c>
      <c r="AC366">
        <v>6</v>
      </c>
      <c r="AD366">
        <v>10</v>
      </c>
      <c r="AE366">
        <v>0</v>
      </c>
      <c r="AF366">
        <v>0</v>
      </c>
      <c r="AG366">
        <v>0</v>
      </c>
      <c r="AH366" t="s">
        <v>437</v>
      </c>
      <c r="AI366" s="1">
        <v>44666.208379629628</v>
      </c>
      <c r="AJ366">
        <v>165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10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45">
      <c r="A367" t="s">
        <v>991</v>
      </c>
      <c r="B367" t="s">
        <v>80</v>
      </c>
      <c r="C367" t="s">
        <v>900</v>
      </c>
      <c r="D367" t="s">
        <v>82</v>
      </c>
      <c r="E367" s="2" t="str">
        <f>HYPERLINK("capsilon://?command=openfolder&amp;siteaddress=FAM.docvelocity-na8.net&amp;folderid=FXFBA6D6DB-2A2B-1A5E-9FB5-42BF92B900C9","FX22014047")</f>
        <v>FX22014047</v>
      </c>
      <c r="F367" t="s">
        <v>19</v>
      </c>
      <c r="G367" t="s">
        <v>19</v>
      </c>
      <c r="H367" t="s">
        <v>83</v>
      </c>
      <c r="I367" t="s">
        <v>992</v>
      </c>
      <c r="J367">
        <v>28</v>
      </c>
      <c r="K367" t="s">
        <v>85</v>
      </c>
      <c r="L367" t="s">
        <v>86</v>
      </c>
      <c r="M367" t="s">
        <v>87</v>
      </c>
      <c r="N367">
        <v>2</v>
      </c>
      <c r="O367" s="1">
        <v>44666.208541666667</v>
      </c>
      <c r="P367" s="1">
        <v>44666.212569444448</v>
      </c>
      <c r="Q367">
        <v>37</v>
      </c>
      <c r="R367">
        <v>311</v>
      </c>
      <c r="S367" t="b">
        <v>0</v>
      </c>
      <c r="T367" t="s">
        <v>88</v>
      </c>
      <c r="U367" t="b">
        <v>0</v>
      </c>
      <c r="V367" t="s">
        <v>101</v>
      </c>
      <c r="W367" s="1">
        <v>44666.210393518515</v>
      </c>
      <c r="X367">
        <v>132</v>
      </c>
      <c r="Y367">
        <v>21</v>
      </c>
      <c r="Z367">
        <v>0</v>
      </c>
      <c r="AA367">
        <v>21</v>
      </c>
      <c r="AB367">
        <v>0</v>
      </c>
      <c r="AC367">
        <v>0</v>
      </c>
      <c r="AD367">
        <v>7</v>
      </c>
      <c r="AE367">
        <v>0</v>
      </c>
      <c r="AF367">
        <v>0</v>
      </c>
      <c r="AG367">
        <v>0</v>
      </c>
      <c r="AH367" t="s">
        <v>993</v>
      </c>
      <c r="AI367" s="1">
        <v>44666.212569444448</v>
      </c>
      <c r="AJ367">
        <v>179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7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45">
      <c r="A368" t="s">
        <v>994</v>
      </c>
      <c r="B368" t="s">
        <v>80</v>
      </c>
      <c r="C368" t="s">
        <v>180</v>
      </c>
      <c r="D368" t="s">
        <v>82</v>
      </c>
      <c r="E368" s="2" t="str">
        <f>HYPERLINK("capsilon://?command=openfolder&amp;siteaddress=FAM.docvelocity-na8.net&amp;folderid=FX372BCF8B-338E-53D5-6EA1-DC691742EBE9","FX22031401")</f>
        <v>FX22031401</v>
      </c>
      <c r="F368" t="s">
        <v>19</v>
      </c>
      <c r="G368" t="s">
        <v>19</v>
      </c>
      <c r="H368" t="s">
        <v>83</v>
      </c>
      <c r="I368" t="s">
        <v>995</v>
      </c>
      <c r="J368">
        <v>178</v>
      </c>
      <c r="K368" t="s">
        <v>85</v>
      </c>
      <c r="L368" t="s">
        <v>86</v>
      </c>
      <c r="M368" t="s">
        <v>87</v>
      </c>
      <c r="N368">
        <v>2</v>
      </c>
      <c r="O368" s="1">
        <v>44666.224768518521</v>
      </c>
      <c r="P368" s="1">
        <v>44666.237280092595</v>
      </c>
      <c r="Q368">
        <v>21</v>
      </c>
      <c r="R368">
        <v>1060</v>
      </c>
      <c r="S368" t="b">
        <v>0</v>
      </c>
      <c r="T368" t="s">
        <v>88</v>
      </c>
      <c r="U368" t="b">
        <v>0</v>
      </c>
      <c r="V368" t="s">
        <v>159</v>
      </c>
      <c r="W368" s="1">
        <v>44666.229120370372</v>
      </c>
      <c r="X368">
        <v>372</v>
      </c>
      <c r="Y368">
        <v>158</v>
      </c>
      <c r="Z368">
        <v>0</v>
      </c>
      <c r="AA368">
        <v>158</v>
      </c>
      <c r="AB368">
        <v>0</v>
      </c>
      <c r="AC368">
        <v>12</v>
      </c>
      <c r="AD368">
        <v>20</v>
      </c>
      <c r="AE368">
        <v>0</v>
      </c>
      <c r="AF368">
        <v>0</v>
      </c>
      <c r="AG368">
        <v>0</v>
      </c>
      <c r="AH368" t="s">
        <v>164</v>
      </c>
      <c r="AI368" s="1">
        <v>44666.237280092595</v>
      </c>
      <c r="AJ368">
        <v>688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20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45">
      <c r="A369" t="s">
        <v>996</v>
      </c>
      <c r="B369" t="s">
        <v>80</v>
      </c>
      <c r="C369" t="s">
        <v>997</v>
      </c>
      <c r="D369" t="s">
        <v>82</v>
      </c>
      <c r="E369" s="2" t="str">
        <f>HYPERLINK("capsilon://?command=openfolder&amp;siteaddress=FAM.docvelocity-na8.net&amp;folderid=FXE9859051-497C-C95E-4E6E-D21CFF324C41","FX22033050")</f>
        <v>FX22033050</v>
      </c>
      <c r="F369" t="s">
        <v>19</v>
      </c>
      <c r="G369" t="s">
        <v>19</v>
      </c>
      <c r="H369" t="s">
        <v>83</v>
      </c>
      <c r="I369" t="s">
        <v>998</v>
      </c>
      <c r="J369">
        <v>64</v>
      </c>
      <c r="K369" t="s">
        <v>85</v>
      </c>
      <c r="L369" t="s">
        <v>86</v>
      </c>
      <c r="M369" t="s">
        <v>87</v>
      </c>
      <c r="N369">
        <v>2</v>
      </c>
      <c r="O369" s="1">
        <v>44666.231527777774</v>
      </c>
      <c r="P369" s="1">
        <v>44666.237928240742</v>
      </c>
      <c r="Q369">
        <v>10</v>
      </c>
      <c r="R369">
        <v>543</v>
      </c>
      <c r="S369" t="b">
        <v>0</v>
      </c>
      <c r="T369" t="s">
        <v>88</v>
      </c>
      <c r="U369" t="b">
        <v>0</v>
      </c>
      <c r="V369" t="s">
        <v>452</v>
      </c>
      <c r="W369" s="1">
        <v>44666.235520833332</v>
      </c>
      <c r="X369">
        <v>336</v>
      </c>
      <c r="Y369">
        <v>59</v>
      </c>
      <c r="Z369">
        <v>0</v>
      </c>
      <c r="AA369">
        <v>59</v>
      </c>
      <c r="AB369">
        <v>0</v>
      </c>
      <c r="AC369">
        <v>1</v>
      </c>
      <c r="AD369">
        <v>5</v>
      </c>
      <c r="AE369">
        <v>0</v>
      </c>
      <c r="AF369">
        <v>0</v>
      </c>
      <c r="AG369">
        <v>0</v>
      </c>
      <c r="AH369" t="s">
        <v>169</v>
      </c>
      <c r="AI369" s="1">
        <v>44666.237928240742</v>
      </c>
      <c r="AJ369">
        <v>207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45">
      <c r="A370" t="s">
        <v>999</v>
      </c>
      <c r="B370" t="s">
        <v>80</v>
      </c>
      <c r="C370" t="s">
        <v>832</v>
      </c>
      <c r="D370" t="s">
        <v>82</v>
      </c>
      <c r="E370" s="2" t="str">
        <f>HYPERLINK("capsilon://?command=openfolder&amp;siteaddress=FAM.docvelocity-na8.net&amp;folderid=FXBFB21DF5-4C79-AED6-0F83-B751439295CE","FX22033355")</f>
        <v>FX22033355</v>
      </c>
      <c r="F370" t="s">
        <v>19</v>
      </c>
      <c r="G370" t="s">
        <v>19</v>
      </c>
      <c r="H370" t="s">
        <v>83</v>
      </c>
      <c r="I370" t="s">
        <v>1000</v>
      </c>
      <c r="J370">
        <v>91</v>
      </c>
      <c r="K370" t="s">
        <v>85</v>
      </c>
      <c r="L370" t="s">
        <v>86</v>
      </c>
      <c r="M370" t="s">
        <v>87</v>
      </c>
      <c r="N370">
        <v>2</v>
      </c>
      <c r="O370" s="1">
        <v>44666.235879629632</v>
      </c>
      <c r="P370" s="1">
        <v>44666.243715277778</v>
      </c>
      <c r="Q370">
        <v>7</v>
      </c>
      <c r="R370">
        <v>670</v>
      </c>
      <c r="S370" t="b">
        <v>0</v>
      </c>
      <c r="T370" t="s">
        <v>88</v>
      </c>
      <c r="U370" t="b">
        <v>0</v>
      </c>
      <c r="V370" t="s">
        <v>163</v>
      </c>
      <c r="W370" s="1">
        <v>44666.238715277781</v>
      </c>
      <c r="X370">
        <v>238</v>
      </c>
      <c r="Y370">
        <v>86</v>
      </c>
      <c r="Z370">
        <v>0</v>
      </c>
      <c r="AA370">
        <v>86</v>
      </c>
      <c r="AB370">
        <v>0</v>
      </c>
      <c r="AC370">
        <v>1</v>
      </c>
      <c r="AD370">
        <v>5</v>
      </c>
      <c r="AE370">
        <v>0</v>
      </c>
      <c r="AF370">
        <v>0</v>
      </c>
      <c r="AG370">
        <v>0</v>
      </c>
      <c r="AH370" t="s">
        <v>164</v>
      </c>
      <c r="AI370" s="1">
        <v>44666.243715277778</v>
      </c>
      <c r="AJ370">
        <v>432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3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45">
      <c r="A371" t="s">
        <v>1001</v>
      </c>
      <c r="B371" t="s">
        <v>80</v>
      </c>
      <c r="C371" t="s">
        <v>125</v>
      </c>
      <c r="D371" t="s">
        <v>82</v>
      </c>
      <c r="E371" s="2" t="str">
        <f>HYPERLINK("capsilon://?command=openfolder&amp;siteaddress=FAM.docvelocity-na8.net&amp;folderid=FX4FAF7983-59A3-1EFA-F946-945F70E5676A","FX22035574")</f>
        <v>FX22035574</v>
      </c>
      <c r="F371" t="s">
        <v>19</v>
      </c>
      <c r="G371" t="s">
        <v>19</v>
      </c>
      <c r="H371" t="s">
        <v>83</v>
      </c>
      <c r="I371" t="s">
        <v>1002</v>
      </c>
      <c r="J371">
        <v>74</v>
      </c>
      <c r="K371" t="s">
        <v>85</v>
      </c>
      <c r="L371" t="s">
        <v>86</v>
      </c>
      <c r="M371" t="s">
        <v>87</v>
      </c>
      <c r="N371">
        <v>2</v>
      </c>
      <c r="O371" s="1">
        <v>44666.239444444444</v>
      </c>
      <c r="P371" s="1">
        <v>44666.250300925924</v>
      </c>
      <c r="Q371">
        <v>6</v>
      </c>
      <c r="R371">
        <v>932</v>
      </c>
      <c r="S371" t="b">
        <v>0</v>
      </c>
      <c r="T371" t="s">
        <v>88</v>
      </c>
      <c r="U371" t="b">
        <v>0</v>
      </c>
      <c r="V371" t="s">
        <v>163</v>
      </c>
      <c r="W371" s="1">
        <v>44666.245312500003</v>
      </c>
      <c r="X371">
        <v>504</v>
      </c>
      <c r="Y371">
        <v>49</v>
      </c>
      <c r="Z371">
        <v>0</v>
      </c>
      <c r="AA371">
        <v>49</v>
      </c>
      <c r="AB371">
        <v>0</v>
      </c>
      <c r="AC371">
        <v>7</v>
      </c>
      <c r="AD371">
        <v>25</v>
      </c>
      <c r="AE371">
        <v>0</v>
      </c>
      <c r="AF371">
        <v>0</v>
      </c>
      <c r="AG371">
        <v>0</v>
      </c>
      <c r="AH371" t="s">
        <v>993</v>
      </c>
      <c r="AI371" s="1">
        <v>44666.250300925924</v>
      </c>
      <c r="AJ371">
        <v>428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22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45">
      <c r="A372" t="s">
        <v>1003</v>
      </c>
      <c r="B372" t="s">
        <v>80</v>
      </c>
      <c r="C372" t="s">
        <v>125</v>
      </c>
      <c r="D372" t="s">
        <v>82</v>
      </c>
      <c r="E372" s="2" t="str">
        <f>HYPERLINK("capsilon://?command=openfolder&amp;siteaddress=FAM.docvelocity-na8.net&amp;folderid=FX4FAF7983-59A3-1EFA-F946-945F70E5676A","FX22035574")</f>
        <v>FX22035574</v>
      </c>
      <c r="F372" t="s">
        <v>19</v>
      </c>
      <c r="G372" t="s">
        <v>19</v>
      </c>
      <c r="H372" t="s">
        <v>83</v>
      </c>
      <c r="I372" t="s">
        <v>1004</v>
      </c>
      <c r="J372">
        <v>84</v>
      </c>
      <c r="K372" t="s">
        <v>85</v>
      </c>
      <c r="L372" t="s">
        <v>86</v>
      </c>
      <c r="M372" t="s">
        <v>87</v>
      </c>
      <c r="N372">
        <v>2</v>
      </c>
      <c r="O372" s="1">
        <v>44666.241689814815</v>
      </c>
      <c r="P372" s="1">
        <v>44666.252812500003</v>
      </c>
      <c r="Q372">
        <v>200</v>
      </c>
      <c r="R372">
        <v>761</v>
      </c>
      <c r="S372" t="b">
        <v>0</v>
      </c>
      <c r="T372" t="s">
        <v>88</v>
      </c>
      <c r="U372" t="b">
        <v>0</v>
      </c>
      <c r="V372" t="s">
        <v>452</v>
      </c>
      <c r="W372" s="1">
        <v>44666.249212962961</v>
      </c>
      <c r="X372">
        <v>457</v>
      </c>
      <c r="Y372">
        <v>49</v>
      </c>
      <c r="Z372">
        <v>0</v>
      </c>
      <c r="AA372">
        <v>49</v>
      </c>
      <c r="AB372">
        <v>0</v>
      </c>
      <c r="AC372">
        <v>18</v>
      </c>
      <c r="AD372">
        <v>35</v>
      </c>
      <c r="AE372">
        <v>0</v>
      </c>
      <c r="AF372">
        <v>0</v>
      </c>
      <c r="AG372">
        <v>0</v>
      </c>
      <c r="AH372" t="s">
        <v>437</v>
      </c>
      <c r="AI372" s="1">
        <v>44666.252812500003</v>
      </c>
      <c r="AJ372">
        <v>304</v>
      </c>
      <c r="AK372">
        <v>7</v>
      </c>
      <c r="AL372">
        <v>0</v>
      </c>
      <c r="AM372">
        <v>7</v>
      </c>
      <c r="AN372">
        <v>0</v>
      </c>
      <c r="AO372">
        <v>7</v>
      </c>
      <c r="AP372">
        <v>28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45">
      <c r="A373" t="s">
        <v>1005</v>
      </c>
      <c r="B373" t="s">
        <v>80</v>
      </c>
      <c r="C373" t="s">
        <v>125</v>
      </c>
      <c r="D373" t="s">
        <v>82</v>
      </c>
      <c r="E373" s="2" t="str">
        <f>HYPERLINK("capsilon://?command=openfolder&amp;siteaddress=FAM.docvelocity-na8.net&amp;folderid=FX4FAF7983-59A3-1EFA-F946-945F70E5676A","FX22035574")</f>
        <v>FX22035574</v>
      </c>
      <c r="F373" t="s">
        <v>19</v>
      </c>
      <c r="G373" t="s">
        <v>19</v>
      </c>
      <c r="H373" t="s">
        <v>83</v>
      </c>
      <c r="I373" t="s">
        <v>1006</v>
      </c>
      <c r="J373">
        <v>28</v>
      </c>
      <c r="K373" t="s">
        <v>85</v>
      </c>
      <c r="L373" t="s">
        <v>86</v>
      </c>
      <c r="M373" t="s">
        <v>87</v>
      </c>
      <c r="N373">
        <v>2</v>
      </c>
      <c r="O373" s="1">
        <v>44666.242997685185</v>
      </c>
      <c r="P373" s="1">
        <v>44666.24763888889</v>
      </c>
      <c r="Q373">
        <v>108</v>
      </c>
      <c r="R373">
        <v>293</v>
      </c>
      <c r="S373" t="b">
        <v>0</v>
      </c>
      <c r="T373" t="s">
        <v>88</v>
      </c>
      <c r="U373" t="b">
        <v>0</v>
      </c>
      <c r="V373" t="s">
        <v>758</v>
      </c>
      <c r="W373" s="1">
        <v>44666.246053240742</v>
      </c>
      <c r="X373">
        <v>162</v>
      </c>
      <c r="Y373">
        <v>21</v>
      </c>
      <c r="Z373">
        <v>0</v>
      </c>
      <c r="AA373">
        <v>21</v>
      </c>
      <c r="AB373">
        <v>0</v>
      </c>
      <c r="AC373">
        <v>0</v>
      </c>
      <c r="AD373">
        <v>7</v>
      </c>
      <c r="AE373">
        <v>0</v>
      </c>
      <c r="AF373">
        <v>0</v>
      </c>
      <c r="AG373">
        <v>0</v>
      </c>
      <c r="AH373" t="s">
        <v>437</v>
      </c>
      <c r="AI373" s="1">
        <v>44666.24763888889</v>
      </c>
      <c r="AJ373">
        <v>131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45">
      <c r="A374" t="s">
        <v>1007</v>
      </c>
      <c r="B374" t="s">
        <v>80</v>
      </c>
      <c r="C374" t="s">
        <v>872</v>
      </c>
      <c r="D374" t="s">
        <v>82</v>
      </c>
      <c r="E374" s="2" t="str">
        <f>HYPERLINK("capsilon://?command=openfolder&amp;siteaddress=FAM.docvelocity-na8.net&amp;folderid=FXABCDF1D3-08D0-7D35-3FA8-D23C100C8660","FX22036652")</f>
        <v>FX22036652</v>
      </c>
      <c r="F374" t="s">
        <v>19</v>
      </c>
      <c r="G374" t="s">
        <v>19</v>
      </c>
      <c r="H374" t="s">
        <v>83</v>
      </c>
      <c r="I374" t="s">
        <v>1008</v>
      </c>
      <c r="J374">
        <v>366</v>
      </c>
      <c r="K374" t="s">
        <v>85</v>
      </c>
      <c r="L374" t="s">
        <v>86</v>
      </c>
      <c r="M374" t="s">
        <v>87</v>
      </c>
      <c r="N374">
        <v>2</v>
      </c>
      <c r="O374" s="1">
        <v>44666.245081018518</v>
      </c>
      <c r="P374" s="1">
        <v>44666.281111111108</v>
      </c>
      <c r="Q374">
        <v>22</v>
      </c>
      <c r="R374">
        <v>3091</v>
      </c>
      <c r="S374" t="b">
        <v>0</v>
      </c>
      <c r="T374" t="s">
        <v>88</v>
      </c>
      <c r="U374" t="b">
        <v>0</v>
      </c>
      <c r="V374" t="s">
        <v>163</v>
      </c>
      <c r="W374" s="1">
        <v>44666.262453703705</v>
      </c>
      <c r="X374">
        <v>1480</v>
      </c>
      <c r="Y374">
        <v>326</v>
      </c>
      <c r="Z374">
        <v>0</v>
      </c>
      <c r="AA374">
        <v>326</v>
      </c>
      <c r="AB374">
        <v>0</v>
      </c>
      <c r="AC374">
        <v>19</v>
      </c>
      <c r="AD374">
        <v>40</v>
      </c>
      <c r="AE374">
        <v>0</v>
      </c>
      <c r="AF374">
        <v>0</v>
      </c>
      <c r="AG374">
        <v>0</v>
      </c>
      <c r="AH374" t="s">
        <v>164</v>
      </c>
      <c r="AI374" s="1">
        <v>44666.281111111108</v>
      </c>
      <c r="AJ374">
        <v>1611</v>
      </c>
      <c r="AK374">
        <v>3</v>
      </c>
      <c r="AL374">
        <v>0</v>
      </c>
      <c r="AM374">
        <v>3</v>
      </c>
      <c r="AN374">
        <v>0</v>
      </c>
      <c r="AO374">
        <v>3</v>
      </c>
      <c r="AP374">
        <v>37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45">
      <c r="A375" t="s">
        <v>1009</v>
      </c>
      <c r="B375" t="s">
        <v>80</v>
      </c>
      <c r="C375" t="s">
        <v>177</v>
      </c>
      <c r="D375" t="s">
        <v>82</v>
      </c>
      <c r="E375" s="2" t="str">
        <f>HYPERLINK("capsilon://?command=openfolder&amp;siteaddress=FAM.docvelocity-na8.net&amp;folderid=FX75552413-5658-2F29-E567-693EC196377D","FX22037146")</f>
        <v>FX22037146</v>
      </c>
      <c r="F375" t="s">
        <v>19</v>
      </c>
      <c r="G375" t="s">
        <v>19</v>
      </c>
      <c r="H375" t="s">
        <v>83</v>
      </c>
      <c r="I375" t="s">
        <v>1010</v>
      </c>
      <c r="J375">
        <v>46</v>
      </c>
      <c r="K375" t="s">
        <v>85</v>
      </c>
      <c r="L375" t="s">
        <v>86</v>
      </c>
      <c r="M375" t="s">
        <v>87</v>
      </c>
      <c r="N375">
        <v>2</v>
      </c>
      <c r="O375" s="1">
        <v>44666.246805555558</v>
      </c>
      <c r="P375" s="1">
        <v>44666.267754629633</v>
      </c>
      <c r="Q375">
        <v>29</v>
      </c>
      <c r="R375">
        <v>1781</v>
      </c>
      <c r="S375" t="b">
        <v>0</v>
      </c>
      <c r="T375" t="s">
        <v>88</v>
      </c>
      <c r="U375" t="b">
        <v>0</v>
      </c>
      <c r="V375" t="s">
        <v>758</v>
      </c>
      <c r="W375" s="1">
        <v>44666.261030092595</v>
      </c>
      <c r="X375">
        <v>1218</v>
      </c>
      <c r="Y375">
        <v>49</v>
      </c>
      <c r="Z375">
        <v>0</v>
      </c>
      <c r="AA375">
        <v>49</v>
      </c>
      <c r="AB375">
        <v>0</v>
      </c>
      <c r="AC375">
        <v>37</v>
      </c>
      <c r="AD375">
        <v>-3</v>
      </c>
      <c r="AE375">
        <v>0</v>
      </c>
      <c r="AF375">
        <v>0</v>
      </c>
      <c r="AG375">
        <v>0</v>
      </c>
      <c r="AH375" t="s">
        <v>102</v>
      </c>
      <c r="AI375" s="1">
        <v>44666.267754629633</v>
      </c>
      <c r="AJ375">
        <v>563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-3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45">
      <c r="A376" t="s">
        <v>1011</v>
      </c>
      <c r="B376" t="s">
        <v>80</v>
      </c>
      <c r="C376" t="s">
        <v>183</v>
      </c>
      <c r="D376" t="s">
        <v>82</v>
      </c>
      <c r="E376" s="2" t="str">
        <f>HYPERLINK("capsilon://?command=openfolder&amp;siteaddress=FAM.docvelocity-na8.net&amp;folderid=FXA0DE80E1-BA82-D108-D7A4-1337A4C811D7","FX220311045")</f>
        <v>FX220311045</v>
      </c>
      <c r="F376" t="s">
        <v>19</v>
      </c>
      <c r="G376" t="s">
        <v>19</v>
      </c>
      <c r="H376" t="s">
        <v>83</v>
      </c>
      <c r="I376" t="s">
        <v>1012</v>
      </c>
      <c r="J376">
        <v>76</v>
      </c>
      <c r="K376" t="s">
        <v>85</v>
      </c>
      <c r="L376" t="s">
        <v>86</v>
      </c>
      <c r="M376" t="s">
        <v>87</v>
      </c>
      <c r="N376">
        <v>2</v>
      </c>
      <c r="O376" s="1">
        <v>44666.249236111114</v>
      </c>
      <c r="P376" s="1">
        <v>44666.26829861111</v>
      </c>
      <c r="Q376">
        <v>57</v>
      </c>
      <c r="R376">
        <v>1590</v>
      </c>
      <c r="S376" t="b">
        <v>0</v>
      </c>
      <c r="T376" t="s">
        <v>88</v>
      </c>
      <c r="U376" t="b">
        <v>0</v>
      </c>
      <c r="V376" t="s">
        <v>1013</v>
      </c>
      <c r="W376" s="1">
        <v>44666.263865740744</v>
      </c>
      <c r="X376">
        <v>1191</v>
      </c>
      <c r="Y376">
        <v>55</v>
      </c>
      <c r="Z376">
        <v>0</v>
      </c>
      <c r="AA376">
        <v>55</v>
      </c>
      <c r="AB376">
        <v>27</v>
      </c>
      <c r="AC376">
        <v>19</v>
      </c>
      <c r="AD376">
        <v>21</v>
      </c>
      <c r="AE376">
        <v>0</v>
      </c>
      <c r="AF376">
        <v>0</v>
      </c>
      <c r="AG376">
        <v>0</v>
      </c>
      <c r="AH376" t="s">
        <v>683</v>
      </c>
      <c r="AI376" s="1">
        <v>44666.26829861111</v>
      </c>
      <c r="AJ376">
        <v>351</v>
      </c>
      <c r="AK376">
        <v>4</v>
      </c>
      <c r="AL376">
        <v>0</v>
      </c>
      <c r="AM376">
        <v>4</v>
      </c>
      <c r="AN376">
        <v>27</v>
      </c>
      <c r="AO376">
        <v>3</v>
      </c>
      <c r="AP376">
        <v>17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45">
      <c r="A377" t="s">
        <v>1014</v>
      </c>
      <c r="B377" t="s">
        <v>80</v>
      </c>
      <c r="C377" t="s">
        <v>1015</v>
      </c>
      <c r="D377" t="s">
        <v>82</v>
      </c>
      <c r="E377" s="2" t="str">
        <f>HYPERLINK("capsilon://?command=openfolder&amp;siteaddress=FAM.docvelocity-na8.net&amp;folderid=FXBAE08158-F34B-FDC2-E456-48814D33E14A","FX22037347")</f>
        <v>FX22037347</v>
      </c>
      <c r="F377" t="s">
        <v>19</v>
      </c>
      <c r="G377" t="s">
        <v>19</v>
      </c>
      <c r="H377" t="s">
        <v>83</v>
      </c>
      <c r="I377" t="s">
        <v>1016</v>
      </c>
      <c r="J377">
        <v>500</v>
      </c>
      <c r="K377" t="s">
        <v>85</v>
      </c>
      <c r="L377" t="s">
        <v>86</v>
      </c>
      <c r="M377" t="s">
        <v>87</v>
      </c>
      <c r="N377">
        <v>2</v>
      </c>
      <c r="O377" s="1">
        <v>44666.254826388889</v>
      </c>
      <c r="P377" s="1">
        <v>44666.388888888891</v>
      </c>
      <c r="Q377">
        <v>1958</v>
      </c>
      <c r="R377">
        <v>9625</v>
      </c>
      <c r="S377" t="b">
        <v>0</v>
      </c>
      <c r="T377" t="s">
        <v>88</v>
      </c>
      <c r="U377" t="b">
        <v>0</v>
      </c>
      <c r="V377" t="s">
        <v>101</v>
      </c>
      <c r="W377" s="1">
        <v>44666.324872685182</v>
      </c>
      <c r="X377">
        <v>5619</v>
      </c>
      <c r="Y377">
        <v>716</v>
      </c>
      <c r="Z377">
        <v>0</v>
      </c>
      <c r="AA377">
        <v>716</v>
      </c>
      <c r="AB377">
        <v>0</v>
      </c>
      <c r="AC377">
        <v>584</v>
      </c>
      <c r="AD377">
        <v>-216</v>
      </c>
      <c r="AE377">
        <v>0</v>
      </c>
      <c r="AF377">
        <v>0</v>
      </c>
      <c r="AG377">
        <v>0</v>
      </c>
      <c r="AH377" t="s">
        <v>437</v>
      </c>
      <c r="AI377" s="1">
        <v>44666.388888888891</v>
      </c>
      <c r="AJ377">
        <v>2719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-225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45">
      <c r="A378" t="s">
        <v>1017</v>
      </c>
      <c r="B378" t="s">
        <v>80</v>
      </c>
      <c r="C378" t="s">
        <v>1018</v>
      </c>
      <c r="D378" t="s">
        <v>82</v>
      </c>
      <c r="E378" s="2" t="str">
        <f>HYPERLINK("capsilon://?command=openfolder&amp;siteaddress=FAM.docvelocity-na8.net&amp;folderid=FXE44B9885-2969-7D83-07AC-5919152E874A","FX220311107")</f>
        <v>FX220311107</v>
      </c>
      <c r="F378" t="s">
        <v>19</v>
      </c>
      <c r="G378" t="s">
        <v>19</v>
      </c>
      <c r="H378" t="s">
        <v>83</v>
      </c>
      <c r="I378" t="s">
        <v>1019</v>
      </c>
      <c r="J378">
        <v>91</v>
      </c>
      <c r="K378" t="s">
        <v>85</v>
      </c>
      <c r="L378" t="s">
        <v>86</v>
      </c>
      <c r="M378" t="s">
        <v>87</v>
      </c>
      <c r="N378">
        <v>2</v>
      </c>
      <c r="O378" s="1">
        <v>44666.255787037036</v>
      </c>
      <c r="P378" s="1">
        <v>44666.27008101852</v>
      </c>
      <c r="Q378">
        <v>357</v>
      </c>
      <c r="R378">
        <v>878</v>
      </c>
      <c r="S378" t="b">
        <v>0</v>
      </c>
      <c r="T378" t="s">
        <v>88</v>
      </c>
      <c r="U378" t="b">
        <v>0</v>
      </c>
      <c r="V378" t="s">
        <v>159</v>
      </c>
      <c r="W378" s="1">
        <v>44666.264907407407</v>
      </c>
      <c r="X378">
        <v>435</v>
      </c>
      <c r="Y378">
        <v>83</v>
      </c>
      <c r="Z378">
        <v>0</v>
      </c>
      <c r="AA378">
        <v>83</v>
      </c>
      <c r="AB378">
        <v>0</v>
      </c>
      <c r="AC378">
        <v>10</v>
      </c>
      <c r="AD378">
        <v>8</v>
      </c>
      <c r="AE378">
        <v>0</v>
      </c>
      <c r="AF378">
        <v>0</v>
      </c>
      <c r="AG378">
        <v>0</v>
      </c>
      <c r="AH378" t="s">
        <v>155</v>
      </c>
      <c r="AI378" s="1">
        <v>44666.27008101852</v>
      </c>
      <c r="AJ378">
        <v>443</v>
      </c>
      <c r="AK378">
        <v>1</v>
      </c>
      <c r="AL378">
        <v>0</v>
      </c>
      <c r="AM378">
        <v>1</v>
      </c>
      <c r="AN378">
        <v>5</v>
      </c>
      <c r="AO378">
        <v>1</v>
      </c>
      <c r="AP378">
        <v>7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45">
      <c r="A379" t="s">
        <v>1020</v>
      </c>
      <c r="B379" t="s">
        <v>80</v>
      </c>
      <c r="C379" t="s">
        <v>1018</v>
      </c>
      <c r="D379" t="s">
        <v>82</v>
      </c>
      <c r="E379" s="2" t="str">
        <f>HYPERLINK("capsilon://?command=openfolder&amp;siteaddress=FAM.docvelocity-na8.net&amp;folderid=FXE44B9885-2969-7D83-07AC-5919152E874A","FX220311107")</f>
        <v>FX220311107</v>
      </c>
      <c r="F379" t="s">
        <v>19</v>
      </c>
      <c r="G379" t="s">
        <v>19</v>
      </c>
      <c r="H379" t="s">
        <v>83</v>
      </c>
      <c r="I379" t="s">
        <v>1021</v>
      </c>
      <c r="J379">
        <v>32</v>
      </c>
      <c r="K379" t="s">
        <v>85</v>
      </c>
      <c r="L379" t="s">
        <v>86</v>
      </c>
      <c r="M379" t="s">
        <v>87</v>
      </c>
      <c r="N379">
        <v>2</v>
      </c>
      <c r="O379" s="1">
        <v>44666.256041666667</v>
      </c>
      <c r="P379" s="1">
        <v>44666.265127314815</v>
      </c>
      <c r="Q379">
        <v>565</v>
      </c>
      <c r="R379">
        <v>220</v>
      </c>
      <c r="S379" t="b">
        <v>0</v>
      </c>
      <c r="T379" t="s">
        <v>88</v>
      </c>
      <c r="U379" t="b">
        <v>0</v>
      </c>
      <c r="V379" t="s">
        <v>163</v>
      </c>
      <c r="W379" s="1">
        <v>44666.264120370368</v>
      </c>
      <c r="X379">
        <v>102</v>
      </c>
      <c r="Y379">
        <v>22</v>
      </c>
      <c r="Z379">
        <v>0</v>
      </c>
      <c r="AA379">
        <v>22</v>
      </c>
      <c r="AB379">
        <v>27</v>
      </c>
      <c r="AC379">
        <v>0</v>
      </c>
      <c r="AD379">
        <v>10</v>
      </c>
      <c r="AE379">
        <v>0</v>
      </c>
      <c r="AF379">
        <v>0</v>
      </c>
      <c r="AG379">
        <v>0</v>
      </c>
      <c r="AH379" t="s">
        <v>437</v>
      </c>
      <c r="AI379" s="1">
        <v>44666.265127314815</v>
      </c>
      <c r="AJ379">
        <v>70</v>
      </c>
      <c r="AK379">
        <v>0</v>
      </c>
      <c r="AL379">
        <v>0</v>
      </c>
      <c r="AM379">
        <v>0</v>
      </c>
      <c r="AN379">
        <v>27</v>
      </c>
      <c r="AO379">
        <v>0</v>
      </c>
      <c r="AP379">
        <v>10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45">
      <c r="A380" t="s">
        <v>1022</v>
      </c>
      <c r="B380" t="s">
        <v>80</v>
      </c>
      <c r="C380" t="s">
        <v>1018</v>
      </c>
      <c r="D380" t="s">
        <v>82</v>
      </c>
      <c r="E380" s="2" t="str">
        <f>HYPERLINK("capsilon://?command=openfolder&amp;siteaddress=FAM.docvelocity-na8.net&amp;folderid=FXE44B9885-2969-7D83-07AC-5919152E874A","FX220311107")</f>
        <v>FX220311107</v>
      </c>
      <c r="F380" t="s">
        <v>19</v>
      </c>
      <c r="G380" t="s">
        <v>19</v>
      </c>
      <c r="H380" t="s">
        <v>83</v>
      </c>
      <c r="I380" t="s">
        <v>1023</v>
      </c>
      <c r="J380">
        <v>86</v>
      </c>
      <c r="K380" t="s">
        <v>85</v>
      </c>
      <c r="L380" t="s">
        <v>86</v>
      </c>
      <c r="M380" t="s">
        <v>87</v>
      </c>
      <c r="N380">
        <v>2</v>
      </c>
      <c r="O380" s="1">
        <v>44666.25980324074</v>
      </c>
      <c r="P380" s="1">
        <v>44666.27784722222</v>
      </c>
      <c r="Q380">
        <v>259</v>
      </c>
      <c r="R380">
        <v>1300</v>
      </c>
      <c r="S380" t="b">
        <v>0</v>
      </c>
      <c r="T380" t="s">
        <v>88</v>
      </c>
      <c r="U380" t="b">
        <v>0</v>
      </c>
      <c r="V380" t="s">
        <v>758</v>
      </c>
      <c r="W380" s="1">
        <v>44666.268784722219</v>
      </c>
      <c r="X380">
        <v>533</v>
      </c>
      <c r="Y380">
        <v>73</v>
      </c>
      <c r="Z380">
        <v>0</v>
      </c>
      <c r="AA380">
        <v>73</v>
      </c>
      <c r="AB380">
        <v>0</v>
      </c>
      <c r="AC380">
        <v>13</v>
      </c>
      <c r="AD380">
        <v>13</v>
      </c>
      <c r="AE380">
        <v>0</v>
      </c>
      <c r="AF380">
        <v>0</v>
      </c>
      <c r="AG380">
        <v>0</v>
      </c>
      <c r="AH380" t="s">
        <v>169</v>
      </c>
      <c r="AI380" s="1">
        <v>44666.27784722222</v>
      </c>
      <c r="AJ380">
        <v>767</v>
      </c>
      <c r="AK380">
        <v>3</v>
      </c>
      <c r="AL380">
        <v>0</v>
      </c>
      <c r="AM380">
        <v>3</v>
      </c>
      <c r="AN380">
        <v>0</v>
      </c>
      <c r="AO380">
        <v>2</v>
      </c>
      <c r="AP380">
        <v>10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45">
      <c r="A381" t="s">
        <v>1024</v>
      </c>
      <c r="B381" t="s">
        <v>80</v>
      </c>
      <c r="C381" t="s">
        <v>1025</v>
      </c>
      <c r="D381" t="s">
        <v>82</v>
      </c>
      <c r="E381" s="2" t="str">
        <f>HYPERLINK("capsilon://?command=openfolder&amp;siteaddress=FAM.docvelocity-na8.net&amp;folderid=FX83F40EC7-56D7-AB4B-94D3-AF00B1CB68F7","FX22039940")</f>
        <v>FX22039940</v>
      </c>
      <c r="F381" t="s">
        <v>19</v>
      </c>
      <c r="G381" t="s">
        <v>19</v>
      </c>
      <c r="H381" t="s">
        <v>83</v>
      </c>
      <c r="I381" t="s">
        <v>1026</v>
      </c>
      <c r="J381">
        <v>424</v>
      </c>
      <c r="K381" t="s">
        <v>85</v>
      </c>
      <c r="L381" t="s">
        <v>86</v>
      </c>
      <c r="M381" t="s">
        <v>87</v>
      </c>
      <c r="N381">
        <v>2</v>
      </c>
      <c r="O381" s="1">
        <v>44666.261412037034</v>
      </c>
      <c r="P381" s="1">
        <v>44666.299305555556</v>
      </c>
      <c r="Q381">
        <v>120</v>
      </c>
      <c r="R381">
        <v>3154</v>
      </c>
      <c r="S381" t="b">
        <v>0</v>
      </c>
      <c r="T381" t="s">
        <v>88</v>
      </c>
      <c r="U381" t="b">
        <v>0</v>
      </c>
      <c r="V381" t="s">
        <v>842</v>
      </c>
      <c r="W381" s="1">
        <v>44666.283009259256</v>
      </c>
      <c r="X381">
        <v>1749</v>
      </c>
      <c r="Y381">
        <v>357</v>
      </c>
      <c r="Z381">
        <v>0</v>
      </c>
      <c r="AA381">
        <v>357</v>
      </c>
      <c r="AB381">
        <v>0</v>
      </c>
      <c r="AC381">
        <v>43</v>
      </c>
      <c r="AD381">
        <v>67</v>
      </c>
      <c r="AE381">
        <v>0</v>
      </c>
      <c r="AF381">
        <v>0</v>
      </c>
      <c r="AG381">
        <v>0</v>
      </c>
      <c r="AH381" t="s">
        <v>437</v>
      </c>
      <c r="AI381" s="1">
        <v>44666.299305555556</v>
      </c>
      <c r="AJ381">
        <v>1405</v>
      </c>
      <c r="AK381">
        <v>3</v>
      </c>
      <c r="AL381">
        <v>0</v>
      </c>
      <c r="AM381">
        <v>3</v>
      </c>
      <c r="AN381">
        <v>0</v>
      </c>
      <c r="AO381">
        <v>3</v>
      </c>
      <c r="AP381">
        <v>64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45">
      <c r="A382" t="s">
        <v>1027</v>
      </c>
      <c r="B382" t="s">
        <v>80</v>
      </c>
      <c r="C382" t="s">
        <v>1018</v>
      </c>
      <c r="D382" t="s">
        <v>82</v>
      </c>
      <c r="E382" s="2" t="str">
        <f>HYPERLINK("capsilon://?command=openfolder&amp;siteaddress=FAM.docvelocity-na8.net&amp;folderid=FXE44B9885-2969-7D83-07AC-5919152E874A","FX220311107")</f>
        <v>FX220311107</v>
      </c>
      <c r="F382" t="s">
        <v>19</v>
      </c>
      <c r="G382" t="s">
        <v>19</v>
      </c>
      <c r="H382" t="s">
        <v>83</v>
      </c>
      <c r="I382" t="s">
        <v>1028</v>
      </c>
      <c r="J382">
        <v>56</v>
      </c>
      <c r="K382" t="s">
        <v>85</v>
      </c>
      <c r="L382" t="s">
        <v>86</v>
      </c>
      <c r="M382" t="s">
        <v>87</v>
      </c>
      <c r="N382">
        <v>2</v>
      </c>
      <c r="O382" s="1">
        <v>44666.262083333335</v>
      </c>
      <c r="P382" s="1">
        <v>44666.269930555558</v>
      </c>
      <c r="Q382">
        <v>250</v>
      </c>
      <c r="R382">
        <v>428</v>
      </c>
      <c r="S382" t="b">
        <v>0</v>
      </c>
      <c r="T382" t="s">
        <v>88</v>
      </c>
      <c r="U382" t="b">
        <v>0</v>
      </c>
      <c r="V382" t="s">
        <v>1013</v>
      </c>
      <c r="W382" s="1">
        <v>44666.268518518518</v>
      </c>
      <c r="X382">
        <v>401</v>
      </c>
      <c r="Y382">
        <v>0</v>
      </c>
      <c r="Z382">
        <v>0</v>
      </c>
      <c r="AA382">
        <v>0</v>
      </c>
      <c r="AB382">
        <v>42</v>
      </c>
      <c r="AC382">
        <v>0</v>
      </c>
      <c r="AD382">
        <v>56</v>
      </c>
      <c r="AE382">
        <v>0</v>
      </c>
      <c r="AF382">
        <v>0</v>
      </c>
      <c r="AG382">
        <v>0</v>
      </c>
      <c r="AH382" t="s">
        <v>683</v>
      </c>
      <c r="AI382" s="1">
        <v>44666.269930555558</v>
      </c>
      <c r="AJ382">
        <v>27</v>
      </c>
      <c r="AK382">
        <v>0</v>
      </c>
      <c r="AL382">
        <v>0</v>
      </c>
      <c r="AM382">
        <v>0</v>
      </c>
      <c r="AN382">
        <v>42</v>
      </c>
      <c r="AO382">
        <v>0</v>
      </c>
      <c r="AP382">
        <v>56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45">
      <c r="A383" t="s">
        <v>1029</v>
      </c>
      <c r="B383" t="s">
        <v>80</v>
      </c>
      <c r="C383" t="s">
        <v>1018</v>
      </c>
      <c r="D383" t="s">
        <v>82</v>
      </c>
      <c r="E383" s="2" t="str">
        <f>HYPERLINK("capsilon://?command=openfolder&amp;siteaddress=FAM.docvelocity-na8.net&amp;folderid=FXE44B9885-2969-7D83-07AC-5919152E874A","FX220311107")</f>
        <v>FX220311107</v>
      </c>
      <c r="F383" t="s">
        <v>19</v>
      </c>
      <c r="G383" t="s">
        <v>19</v>
      </c>
      <c r="H383" t="s">
        <v>83</v>
      </c>
      <c r="I383" t="s">
        <v>1030</v>
      </c>
      <c r="J383">
        <v>140</v>
      </c>
      <c r="K383" t="s">
        <v>85</v>
      </c>
      <c r="L383" t="s">
        <v>86</v>
      </c>
      <c r="M383" t="s">
        <v>87</v>
      </c>
      <c r="N383">
        <v>2</v>
      </c>
      <c r="O383" s="1">
        <v>44666.263090277775</v>
      </c>
      <c r="P383" s="1">
        <v>44666.270277777781</v>
      </c>
      <c r="Q383">
        <v>193</v>
      </c>
      <c r="R383">
        <v>428</v>
      </c>
      <c r="S383" t="b">
        <v>0</v>
      </c>
      <c r="T383" t="s">
        <v>88</v>
      </c>
      <c r="U383" t="b">
        <v>0</v>
      </c>
      <c r="V383" t="s">
        <v>163</v>
      </c>
      <c r="W383" s="1">
        <v>44666.266574074078</v>
      </c>
      <c r="X383">
        <v>211</v>
      </c>
      <c r="Y383">
        <v>0</v>
      </c>
      <c r="Z383">
        <v>0</v>
      </c>
      <c r="AA383">
        <v>0</v>
      </c>
      <c r="AB383">
        <v>105</v>
      </c>
      <c r="AC383">
        <v>0</v>
      </c>
      <c r="AD383">
        <v>140</v>
      </c>
      <c r="AE383">
        <v>0</v>
      </c>
      <c r="AF383">
        <v>0</v>
      </c>
      <c r="AG383">
        <v>0</v>
      </c>
      <c r="AH383" t="s">
        <v>102</v>
      </c>
      <c r="AI383" s="1">
        <v>44666.270277777781</v>
      </c>
      <c r="AJ383">
        <v>217</v>
      </c>
      <c r="AK383">
        <v>0</v>
      </c>
      <c r="AL383">
        <v>0</v>
      </c>
      <c r="AM383">
        <v>0</v>
      </c>
      <c r="AN383">
        <v>105</v>
      </c>
      <c r="AO383">
        <v>0</v>
      </c>
      <c r="AP383">
        <v>140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45">
      <c r="A384" t="s">
        <v>1031</v>
      </c>
      <c r="B384" t="s">
        <v>80</v>
      </c>
      <c r="C384" t="s">
        <v>1032</v>
      </c>
      <c r="D384" t="s">
        <v>82</v>
      </c>
      <c r="E384" s="2" t="str">
        <f>HYPERLINK("capsilon://?command=openfolder&amp;siteaddress=FAM.docvelocity-na8.net&amp;folderid=FXCE1A0C98-5D74-5DF2-E8A1-9BEB24C8DA10","FX22041757")</f>
        <v>FX22041757</v>
      </c>
      <c r="F384" t="s">
        <v>19</v>
      </c>
      <c r="G384" t="s">
        <v>19</v>
      </c>
      <c r="H384" t="s">
        <v>83</v>
      </c>
      <c r="I384" t="s">
        <v>1033</v>
      </c>
      <c r="J384">
        <v>28</v>
      </c>
      <c r="K384" t="s">
        <v>85</v>
      </c>
      <c r="L384" t="s">
        <v>86</v>
      </c>
      <c r="M384" t="s">
        <v>87</v>
      </c>
      <c r="N384">
        <v>2</v>
      </c>
      <c r="O384" s="1">
        <v>44666.263784722221</v>
      </c>
      <c r="P384" s="1">
        <v>44666.269606481481</v>
      </c>
      <c r="Q384">
        <v>248</v>
      </c>
      <c r="R384">
        <v>255</v>
      </c>
      <c r="S384" t="b">
        <v>0</v>
      </c>
      <c r="T384" t="s">
        <v>88</v>
      </c>
      <c r="U384" t="b">
        <v>0</v>
      </c>
      <c r="V384" t="s">
        <v>159</v>
      </c>
      <c r="W384" s="1">
        <v>44666.266099537039</v>
      </c>
      <c r="X384">
        <v>103</v>
      </c>
      <c r="Y384">
        <v>21</v>
      </c>
      <c r="Z384">
        <v>0</v>
      </c>
      <c r="AA384">
        <v>21</v>
      </c>
      <c r="AB384">
        <v>0</v>
      </c>
      <c r="AC384">
        <v>0</v>
      </c>
      <c r="AD384">
        <v>7</v>
      </c>
      <c r="AE384">
        <v>0</v>
      </c>
      <c r="AF384">
        <v>0</v>
      </c>
      <c r="AG384">
        <v>0</v>
      </c>
      <c r="AH384" t="s">
        <v>683</v>
      </c>
      <c r="AI384" s="1">
        <v>44666.269606481481</v>
      </c>
      <c r="AJ384">
        <v>112</v>
      </c>
      <c r="AK384">
        <v>1</v>
      </c>
      <c r="AL384">
        <v>0</v>
      </c>
      <c r="AM384">
        <v>1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45">
      <c r="A385" t="s">
        <v>1034</v>
      </c>
      <c r="B385" t="s">
        <v>80</v>
      </c>
      <c r="C385" t="s">
        <v>1032</v>
      </c>
      <c r="D385" t="s">
        <v>82</v>
      </c>
      <c r="E385" s="2" t="str">
        <f>HYPERLINK("capsilon://?command=openfolder&amp;siteaddress=FAM.docvelocity-na8.net&amp;folderid=FXCE1A0C98-5D74-5DF2-E8A1-9BEB24C8DA10","FX22041757")</f>
        <v>FX22041757</v>
      </c>
      <c r="F385" t="s">
        <v>19</v>
      </c>
      <c r="G385" t="s">
        <v>19</v>
      </c>
      <c r="H385" t="s">
        <v>83</v>
      </c>
      <c r="I385" t="s">
        <v>1035</v>
      </c>
      <c r="J385">
        <v>28</v>
      </c>
      <c r="K385" t="s">
        <v>85</v>
      </c>
      <c r="L385" t="s">
        <v>86</v>
      </c>
      <c r="M385" t="s">
        <v>87</v>
      </c>
      <c r="N385">
        <v>2</v>
      </c>
      <c r="O385" s="1">
        <v>44666.266516203701</v>
      </c>
      <c r="P385" s="1">
        <v>44666.271319444444</v>
      </c>
      <c r="Q385">
        <v>190</v>
      </c>
      <c r="R385">
        <v>225</v>
      </c>
      <c r="S385" t="b">
        <v>0</v>
      </c>
      <c r="T385" t="s">
        <v>88</v>
      </c>
      <c r="U385" t="b">
        <v>0</v>
      </c>
      <c r="V385" t="s">
        <v>163</v>
      </c>
      <c r="W385" s="1">
        <v>44666.267812500002</v>
      </c>
      <c r="X385">
        <v>106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683</v>
      </c>
      <c r="AI385" s="1">
        <v>44666.271319444444</v>
      </c>
      <c r="AJ385">
        <v>119</v>
      </c>
      <c r="AK385">
        <v>1</v>
      </c>
      <c r="AL385">
        <v>0</v>
      </c>
      <c r="AM385">
        <v>1</v>
      </c>
      <c r="AN385">
        <v>0</v>
      </c>
      <c r="AO385">
        <v>0</v>
      </c>
      <c r="AP385">
        <v>6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45">
      <c r="A386" t="s">
        <v>1036</v>
      </c>
      <c r="B386" t="s">
        <v>80</v>
      </c>
      <c r="C386" t="s">
        <v>1032</v>
      </c>
      <c r="D386" t="s">
        <v>82</v>
      </c>
      <c r="E386" s="2" t="str">
        <f>HYPERLINK("capsilon://?command=openfolder&amp;siteaddress=FAM.docvelocity-na8.net&amp;folderid=FXCE1A0C98-5D74-5DF2-E8A1-9BEB24C8DA10","FX22041757")</f>
        <v>FX22041757</v>
      </c>
      <c r="F386" t="s">
        <v>19</v>
      </c>
      <c r="G386" t="s">
        <v>19</v>
      </c>
      <c r="H386" t="s">
        <v>83</v>
      </c>
      <c r="I386" t="s">
        <v>1037</v>
      </c>
      <c r="J386">
        <v>74</v>
      </c>
      <c r="K386" t="s">
        <v>85</v>
      </c>
      <c r="L386" t="s">
        <v>86</v>
      </c>
      <c r="M386" t="s">
        <v>87</v>
      </c>
      <c r="N386">
        <v>2</v>
      </c>
      <c r="O386" s="1">
        <v>44666.268530092595</v>
      </c>
      <c r="P386" s="1">
        <v>44666.279131944444</v>
      </c>
      <c r="Q386">
        <v>94</v>
      </c>
      <c r="R386">
        <v>822</v>
      </c>
      <c r="S386" t="b">
        <v>0</v>
      </c>
      <c r="T386" t="s">
        <v>88</v>
      </c>
      <c r="U386" t="b">
        <v>0</v>
      </c>
      <c r="V386" t="s">
        <v>758</v>
      </c>
      <c r="W386" s="1">
        <v>44666.276585648149</v>
      </c>
      <c r="X386">
        <v>567</v>
      </c>
      <c r="Y386">
        <v>69</v>
      </c>
      <c r="Z386">
        <v>0</v>
      </c>
      <c r="AA386">
        <v>69</v>
      </c>
      <c r="AB386">
        <v>0</v>
      </c>
      <c r="AC386">
        <v>9</v>
      </c>
      <c r="AD386">
        <v>5</v>
      </c>
      <c r="AE386">
        <v>0</v>
      </c>
      <c r="AF386">
        <v>0</v>
      </c>
      <c r="AG386">
        <v>0</v>
      </c>
      <c r="AH386" t="s">
        <v>993</v>
      </c>
      <c r="AI386" s="1">
        <v>44666.279131944444</v>
      </c>
      <c r="AJ386">
        <v>216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45">
      <c r="A387" t="s">
        <v>1038</v>
      </c>
      <c r="B387" t="s">
        <v>80</v>
      </c>
      <c r="C387" t="s">
        <v>1032</v>
      </c>
      <c r="D387" t="s">
        <v>82</v>
      </c>
      <c r="E387" s="2" t="str">
        <f>HYPERLINK("capsilon://?command=openfolder&amp;siteaddress=FAM.docvelocity-na8.net&amp;folderid=FXCE1A0C98-5D74-5DF2-E8A1-9BEB24C8DA10","FX22041757")</f>
        <v>FX22041757</v>
      </c>
      <c r="F387" t="s">
        <v>19</v>
      </c>
      <c r="G387" t="s">
        <v>19</v>
      </c>
      <c r="H387" t="s">
        <v>83</v>
      </c>
      <c r="I387" t="s">
        <v>1039</v>
      </c>
      <c r="J387">
        <v>79</v>
      </c>
      <c r="K387" t="s">
        <v>85</v>
      </c>
      <c r="L387" t="s">
        <v>86</v>
      </c>
      <c r="M387" t="s">
        <v>87</v>
      </c>
      <c r="N387">
        <v>2</v>
      </c>
      <c r="O387" s="1">
        <v>44666.269675925927</v>
      </c>
      <c r="P387" s="1">
        <v>44666.275983796295</v>
      </c>
      <c r="Q387">
        <v>49</v>
      </c>
      <c r="R387">
        <v>496</v>
      </c>
      <c r="S387" t="b">
        <v>0</v>
      </c>
      <c r="T387" t="s">
        <v>88</v>
      </c>
      <c r="U387" t="b">
        <v>0</v>
      </c>
      <c r="V387" t="s">
        <v>163</v>
      </c>
      <c r="W387" s="1">
        <v>44666.273310185185</v>
      </c>
      <c r="X387">
        <v>269</v>
      </c>
      <c r="Y387">
        <v>74</v>
      </c>
      <c r="Z387">
        <v>0</v>
      </c>
      <c r="AA387">
        <v>74</v>
      </c>
      <c r="AB387">
        <v>0</v>
      </c>
      <c r="AC387">
        <v>3</v>
      </c>
      <c r="AD387">
        <v>5</v>
      </c>
      <c r="AE387">
        <v>0</v>
      </c>
      <c r="AF387">
        <v>0</v>
      </c>
      <c r="AG387">
        <v>0</v>
      </c>
      <c r="AH387" t="s">
        <v>102</v>
      </c>
      <c r="AI387" s="1">
        <v>44666.275983796295</v>
      </c>
      <c r="AJ387">
        <v>227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45">
      <c r="A388" t="s">
        <v>1040</v>
      </c>
      <c r="B388" t="s">
        <v>80</v>
      </c>
      <c r="C388" t="s">
        <v>1041</v>
      </c>
      <c r="D388" t="s">
        <v>82</v>
      </c>
      <c r="E388" s="2" t="str">
        <f>HYPERLINK("capsilon://?command=openfolder&amp;siteaddress=FAM.docvelocity-na8.net&amp;folderid=FX4AC9B1EE-7D70-3D8E-151A-EBD1F3E542B0","FX220311256")</f>
        <v>FX220311256</v>
      </c>
      <c r="F388" t="s">
        <v>19</v>
      </c>
      <c r="G388" t="s">
        <v>19</v>
      </c>
      <c r="H388" t="s">
        <v>83</v>
      </c>
      <c r="I388" t="s">
        <v>1042</v>
      </c>
      <c r="J388">
        <v>0</v>
      </c>
      <c r="K388" t="s">
        <v>85</v>
      </c>
      <c r="L388" t="s">
        <v>86</v>
      </c>
      <c r="M388" t="s">
        <v>87</v>
      </c>
      <c r="N388">
        <v>2</v>
      </c>
      <c r="O388" s="1">
        <v>44666.27039351852</v>
      </c>
      <c r="P388" s="1">
        <v>44666.279606481483</v>
      </c>
      <c r="Q388">
        <v>202</v>
      </c>
      <c r="R388">
        <v>594</v>
      </c>
      <c r="S388" t="b">
        <v>0</v>
      </c>
      <c r="T388" t="s">
        <v>88</v>
      </c>
      <c r="U388" t="b">
        <v>0</v>
      </c>
      <c r="V388" t="s">
        <v>452</v>
      </c>
      <c r="W388" s="1">
        <v>44666.278090277781</v>
      </c>
      <c r="X388">
        <v>463</v>
      </c>
      <c r="Y388">
        <v>37</v>
      </c>
      <c r="Z388">
        <v>0</v>
      </c>
      <c r="AA388">
        <v>37</v>
      </c>
      <c r="AB388">
        <v>0</v>
      </c>
      <c r="AC388">
        <v>15</v>
      </c>
      <c r="AD388">
        <v>-37</v>
      </c>
      <c r="AE388">
        <v>0</v>
      </c>
      <c r="AF388">
        <v>0</v>
      </c>
      <c r="AG388">
        <v>0</v>
      </c>
      <c r="AH388" t="s">
        <v>169</v>
      </c>
      <c r="AI388" s="1">
        <v>44666.279606481483</v>
      </c>
      <c r="AJ388">
        <v>131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-37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45">
      <c r="A389" t="s">
        <v>1043</v>
      </c>
      <c r="B389" t="s">
        <v>80</v>
      </c>
      <c r="C389" t="s">
        <v>798</v>
      </c>
      <c r="D389" t="s">
        <v>82</v>
      </c>
      <c r="E389" s="2" t="str">
        <f>HYPERLINK("capsilon://?command=openfolder&amp;siteaddress=FAM.docvelocity-na8.net&amp;folderid=FX0ACF49E4-17EF-B5EC-41F9-E9C635A3AEF8","FX220311597")</f>
        <v>FX220311597</v>
      </c>
      <c r="F389" t="s">
        <v>19</v>
      </c>
      <c r="G389" t="s">
        <v>19</v>
      </c>
      <c r="H389" t="s">
        <v>83</v>
      </c>
      <c r="I389" t="s">
        <v>1044</v>
      </c>
      <c r="J389">
        <v>50</v>
      </c>
      <c r="K389" t="s">
        <v>85</v>
      </c>
      <c r="L389" t="s">
        <v>86</v>
      </c>
      <c r="M389" t="s">
        <v>87</v>
      </c>
      <c r="N389">
        <v>2</v>
      </c>
      <c r="O389" s="1">
        <v>44666.272453703707</v>
      </c>
      <c r="P389" s="1">
        <v>44666.277488425927</v>
      </c>
      <c r="Q389">
        <v>76</v>
      </c>
      <c r="R389">
        <v>359</v>
      </c>
      <c r="S389" t="b">
        <v>0</v>
      </c>
      <c r="T389" t="s">
        <v>88</v>
      </c>
      <c r="U389" t="b">
        <v>0</v>
      </c>
      <c r="V389" t="s">
        <v>163</v>
      </c>
      <c r="W389" s="1">
        <v>44666.275104166663</v>
      </c>
      <c r="X389">
        <v>154</v>
      </c>
      <c r="Y389">
        <v>45</v>
      </c>
      <c r="Z389">
        <v>0</v>
      </c>
      <c r="AA389">
        <v>45</v>
      </c>
      <c r="AB389">
        <v>0</v>
      </c>
      <c r="AC389">
        <v>4</v>
      </c>
      <c r="AD389">
        <v>5</v>
      </c>
      <c r="AE389">
        <v>0</v>
      </c>
      <c r="AF389">
        <v>0</v>
      </c>
      <c r="AG389">
        <v>0</v>
      </c>
      <c r="AH389" t="s">
        <v>437</v>
      </c>
      <c r="AI389" s="1">
        <v>44666.277488425927</v>
      </c>
      <c r="AJ389">
        <v>205</v>
      </c>
      <c r="AK389">
        <v>1</v>
      </c>
      <c r="AL389">
        <v>0</v>
      </c>
      <c r="AM389">
        <v>1</v>
      </c>
      <c r="AN389">
        <v>0</v>
      </c>
      <c r="AO389">
        <v>0</v>
      </c>
      <c r="AP389">
        <v>4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45">
      <c r="A390" t="s">
        <v>1045</v>
      </c>
      <c r="B390" t="s">
        <v>80</v>
      </c>
      <c r="C390" t="s">
        <v>798</v>
      </c>
      <c r="D390" t="s">
        <v>82</v>
      </c>
      <c r="E390" s="2" t="str">
        <f>HYPERLINK("capsilon://?command=openfolder&amp;siteaddress=FAM.docvelocity-na8.net&amp;folderid=FX0ACF49E4-17EF-B5EC-41F9-E9C635A3AEF8","FX220311597")</f>
        <v>FX220311597</v>
      </c>
      <c r="F390" t="s">
        <v>19</v>
      </c>
      <c r="G390" t="s">
        <v>19</v>
      </c>
      <c r="H390" t="s">
        <v>83</v>
      </c>
      <c r="I390" t="s">
        <v>1046</v>
      </c>
      <c r="J390">
        <v>50</v>
      </c>
      <c r="K390" t="s">
        <v>85</v>
      </c>
      <c r="L390" t="s">
        <v>86</v>
      </c>
      <c r="M390" t="s">
        <v>87</v>
      </c>
      <c r="N390">
        <v>2</v>
      </c>
      <c r="O390" s="1">
        <v>44666.27547453704</v>
      </c>
      <c r="P390" s="1">
        <v>44666.27921296296</v>
      </c>
      <c r="Q390">
        <v>23</v>
      </c>
      <c r="R390">
        <v>300</v>
      </c>
      <c r="S390" t="b">
        <v>0</v>
      </c>
      <c r="T390" t="s">
        <v>88</v>
      </c>
      <c r="U390" t="b">
        <v>0</v>
      </c>
      <c r="V390" t="s">
        <v>163</v>
      </c>
      <c r="W390" s="1">
        <v>44666.27747685185</v>
      </c>
      <c r="X390">
        <v>151</v>
      </c>
      <c r="Y390">
        <v>45</v>
      </c>
      <c r="Z390">
        <v>0</v>
      </c>
      <c r="AA390">
        <v>45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437</v>
      </c>
      <c r="AI390" s="1">
        <v>44666.27921296296</v>
      </c>
      <c r="AJ390">
        <v>149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45">
      <c r="A391" t="s">
        <v>1047</v>
      </c>
      <c r="B391" t="s">
        <v>80</v>
      </c>
      <c r="C391" t="s">
        <v>798</v>
      </c>
      <c r="D391" t="s">
        <v>82</v>
      </c>
      <c r="E391" s="2" t="str">
        <f>HYPERLINK("capsilon://?command=openfolder&amp;siteaddress=FAM.docvelocity-na8.net&amp;folderid=FX0ACF49E4-17EF-B5EC-41F9-E9C635A3AEF8","FX220311597")</f>
        <v>FX220311597</v>
      </c>
      <c r="F391" t="s">
        <v>19</v>
      </c>
      <c r="G391" t="s">
        <v>19</v>
      </c>
      <c r="H391" t="s">
        <v>83</v>
      </c>
      <c r="I391" t="s">
        <v>1048</v>
      </c>
      <c r="J391">
        <v>50</v>
      </c>
      <c r="K391" t="s">
        <v>85</v>
      </c>
      <c r="L391" t="s">
        <v>86</v>
      </c>
      <c r="M391" t="s">
        <v>87</v>
      </c>
      <c r="N391">
        <v>2</v>
      </c>
      <c r="O391" s="1">
        <v>44666.277557870373</v>
      </c>
      <c r="P391" s="1">
        <v>44666.282164351855</v>
      </c>
      <c r="Q391">
        <v>17</v>
      </c>
      <c r="R391">
        <v>381</v>
      </c>
      <c r="S391" t="b">
        <v>0</v>
      </c>
      <c r="T391" t="s">
        <v>88</v>
      </c>
      <c r="U391" t="b">
        <v>0</v>
      </c>
      <c r="V391" t="s">
        <v>163</v>
      </c>
      <c r="W391" s="1">
        <v>44666.279027777775</v>
      </c>
      <c r="X391">
        <v>117</v>
      </c>
      <c r="Y391">
        <v>45</v>
      </c>
      <c r="Z391">
        <v>0</v>
      </c>
      <c r="AA391">
        <v>45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102</v>
      </c>
      <c r="AI391" s="1">
        <v>44666.282164351855</v>
      </c>
      <c r="AJ391">
        <v>264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4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45">
      <c r="A392" t="s">
        <v>1049</v>
      </c>
      <c r="B392" t="s">
        <v>80</v>
      </c>
      <c r="C392" t="s">
        <v>975</v>
      </c>
      <c r="D392" t="s">
        <v>82</v>
      </c>
      <c r="E392" s="2" t="str">
        <f>HYPERLINK("capsilon://?command=openfolder&amp;siteaddress=FAM.docvelocity-na8.net&amp;folderid=FX285EF429-3E72-AB92-62D6-E7E2C74321DD","FX22042484")</f>
        <v>FX22042484</v>
      </c>
      <c r="F392" t="s">
        <v>19</v>
      </c>
      <c r="G392" t="s">
        <v>19</v>
      </c>
      <c r="H392" t="s">
        <v>83</v>
      </c>
      <c r="I392" t="s">
        <v>1050</v>
      </c>
      <c r="J392">
        <v>168</v>
      </c>
      <c r="K392" t="s">
        <v>85</v>
      </c>
      <c r="L392" t="s">
        <v>86</v>
      </c>
      <c r="M392" t="s">
        <v>87</v>
      </c>
      <c r="N392">
        <v>2</v>
      </c>
      <c r="O392" s="1">
        <v>44666.281030092592</v>
      </c>
      <c r="P392" s="1">
        <v>44666.295682870368</v>
      </c>
      <c r="Q392">
        <v>3</v>
      </c>
      <c r="R392">
        <v>1263</v>
      </c>
      <c r="S392" t="b">
        <v>0</v>
      </c>
      <c r="T392" t="s">
        <v>88</v>
      </c>
      <c r="U392" t="b">
        <v>0</v>
      </c>
      <c r="V392" t="s">
        <v>163</v>
      </c>
      <c r="W392" s="1">
        <v>44666.286620370367</v>
      </c>
      <c r="X392">
        <v>481</v>
      </c>
      <c r="Y392">
        <v>153</v>
      </c>
      <c r="Z392">
        <v>0</v>
      </c>
      <c r="AA392">
        <v>153</v>
      </c>
      <c r="AB392">
        <v>0</v>
      </c>
      <c r="AC392">
        <v>7</v>
      </c>
      <c r="AD392">
        <v>15</v>
      </c>
      <c r="AE392">
        <v>0</v>
      </c>
      <c r="AF392">
        <v>0</v>
      </c>
      <c r="AG392">
        <v>0</v>
      </c>
      <c r="AH392" t="s">
        <v>164</v>
      </c>
      <c r="AI392" s="1">
        <v>44666.295682870368</v>
      </c>
      <c r="AJ392">
        <v>782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14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45">
      <c r="A393" t="s">
        <v>1051</v>
      </c>
      <c r="B393" t="s">
        <v>80</v>
      </c>
      <c r="C393" t="s">
        <v>1052</v>
      </c>
      <c r="D393" t="s">
        <v>82</v>
      </c>
      <c r="E393" s="2" t="str">
        <f>HYPERLINK("capsilon://?command=openfolder&amp;siteaddress=FAM.docvelocity-na8.net&amp;folderid=FXE787DBDC-8B96-649C-B247-4A01699E92C7","FX220311646")</f>
        <v>FX220311646</v>
      </c>
      <c r="F393" t="s">
        <v>19</v>
      </c>
      <c r="G393" t="s">
        <v>19</v>
      </c>
      <c r="H393" t="s">
        <v>83</v>
      </c>
      <c r="I393" t="s">
        <v>1053</v>
      </c>
      <c r="J393">
        <v>72</v>
      </c>
      <c r="K393" t="s">
        <v>85</v>
      </c>
      <c r="L393" t="s">
        <v>86</v>
      </c>
      <c r="M393" t="s">
        <v>87</v>
      </c>
      <c r="N393">
        <v>2</v>
      </c>
      <c r="O393" s="1">
        <v>44666.284953703704</v>
      </c>
      <c r="P393" s="1">
        <v>44666.295034722221</v>
      </c>
      <c r="Q393">
        <v>166</v>
      </c>
      <c r="R393">
        <v>705</v>
      </c>
      <c r="S393" t="b">
        <v>0</v>
      </c>
      <c r="T393" t="s">
        <v>88</v>
      </c>
      <c r="U393" t="b">
        <v>0</v>
      </c>
      <c r="V393" t="s">
        <v>163</v>
      </c>
      <c r="W393" s="1">
        <v>44666.291122685187</v>
      </c>
      <c r="X393">
        <v>388</v>
      </c>
      <c r="Y393">
        <v>62</v>
      </c>
      <c r="Z393">
        <v>0</v>
      </c>
      <c r="AA393">
        <v>62</v>
      </c>
      <c r="AB393">
        <v>0</v>
      </c>
      <c r="AC393">
        <v>8</v>
      </c>
      <c r="AD393">
        <v>10</v>
      </c>
      <c r="AE393">
        <v>0</v>
      </c>
      <c r="AF393">
        <v>0</v>
      </c>
      <c r="AG393">
        <v>0</v>
      </c>
      <c r="AH393" t="s">
        <v>102</v>
      </c>
      <c r="AI393" s="1">
        <v>44666.295034722221</v>
      </c>
      <c r="AJ393">
        <v>317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9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45">
      <c r="A394" t="s">
        <v>1054</v>
      </c>
      <c r="B394" t="s">
        <v>80</v>
      </c>
      <c r="C394" t="s">
        <v>1052</v>
      </c>
      <c r="D394" t="s">
        <v>82</v>
      </c>
      <c r="E394" s="2" t="str">
        <f>HYPERLINK("capsilon://?command=openfolder&amp;siteaddress=FAM.docvelocity-na8.net&amp;folderid=FXE787DBDC-8B96-649C-B247-4A01699E92C7","FX220311646")</f>
        <v>FX220311646</v>
      </c>
      <c r="F394" t="s">
        <v>19</v>
      </c>
      <c r="G394" t="s">
        <v>19</v>
      </c>
      <c r="H394" t="s">
        <v>83</v>
      </c>
      <c r="I394" t="s">
        <v>1055</v>
      </c>
      <c r="J394">
        <v>139</v>
      </c>
      <c r="K394" t="s">
        <v>85</v>
      </c>
      <c r="L394" t="s">
        <v>86</v>
      </c>
      <c r="M394" t="s">
        <v>87</v>
      </c>
      <c r="N394">
        <v>2</v>
      </c>
      <c r="O394" s="1">
        <v>44666.285162037035</v>
      </c>
      <c r="P394" s="1">
        <v>44666.304027777776</v>
      </c>
      <c r="Q394">
        <v>709</v>
      </c>
      <c r="R394">
        <v>921</v>
      </c>
      <c r="S394" t="b">
        <v>0</v>
      </c>
      <c r="T394" t="s">
        <v>88</v>
      </c>
      <c r="U394" t="b">
        <v>0</v>
      </c>
      <c r="V394" t="s">
        <v>163</v>
      </c>
      <c r="W394" s="1">
        <v>44666.296064814815</v>
      </c>
      <c r="X394">
        <v>426</v>
      </c>
      <c r="Y394">
        <v>113</v>
      </c>
      <c r="Z394">
        <v>0</v>
      </c>
      <c r="AA394">
        <v>113</v>
      </c>
      <c r="AB394">
        <v>0</v>
      </c>
      <c r="AC394">
        <v>14</v>
      </c>
      <c r="AD394">
        <v>26</v>
      </c>
      <c r="AE394">
        <v>0</v>
      </c>
      <c r="AF394">
        <v>0</v>
      </c>
      <c r="AG394">
        <v>0</v>
      </c>
      <c r="AH394" t="s">
        <v>164</v>
      </c>
      <c r="AI394" s="1">
        <v>44666.304027777776</v>
      </c>
      <c r="AJ394">
        <v>495</v>
      </c>
      <c r="AK394">
        <v>3</v>
      </c>
      <c r="AL394">
        <v>0</v>
      </c>
      <c r="AM394">
        <v>3</v>
      </c>
      <c r="AN394">
        <v>0</v>
      </c>
      <c r="AO394">
        <v>3</v>
      </c>
      <c r="AP394">
        <v>23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45">
      <c r="A395" t="s">
        <v>1056</v>
      </c>
      <c r="B395" t="s">
        <v>80</v>
      </c>
      <c r="C395" t="s">
        <v>1057</v>
      </c>
      <c r="D395" t="s">
        <v>82</v>
      </c>
      <c r="E395" s="2" t="str">
        <f>HYPERLINK("capsilon://?command=openfolder&amp;siteaddress=FAM.docvelocity-na8.net&amp;folderid=FXAE643504-7B35-2DFB-2B4A-E3E5FC12C486","FX220312918")</f>
        <v>FX220312918</v>
      </c>
      <c r="F395" t="s">
        <v>19</v>
      </c>
      <c r="G395" t="s">
        <v>19</v>
      </c>
      <c r="H395" t="s">
        <v>83</v>
      </c>
      <c r="I395" t="s">
        <v>1058</v>
      </c>
      <c r="J395">
        <v>54</v>
      </c>
      <c r="K395" t="s">
        <v>85</v>
      </c>
      <c r="L395" t="s">
        <v>86</v>
      </c>
      <c r="M395" t="s">
        <v>87</v>
      </c>
      <c r="N395">
        <v>2</v>
      </c>
      <c r="O395" s="1">
        <v>44666.294525462959</v>
      </c>
      <c r="P395" s="1">
        <v>44666.300509259258</v>
      </c>
      <c r="Q395">
        <v>185</v>
      </c>
      <c r="R395">
        <v>332</v>
      </c>
      <c r="S395" t="b">
        <v>0</v>
      </c>
      <c r="T395" t="s">
        <v>88</v>
      </c>
      <c r="U395" t="b">
        <v>0</v>
      </c>
      <c r="V395" t="s">
        <v>153</v>
      </c>
      <c r="W395" s="1">
        <v>44666.297083333331</v>
      </c>
      <c r="X395">
        <v>158</v>
      </c>
      <c r="Y395">
        <v>49</v>
      </c>
      <c r="Z395">
        <v>0</v>
      </c>
      <c r="AA395">
        <v>49</v>
      </c>
      <c r="AB395">
        <v>0</v>
      </c>
      <c r="AC395">
        <v>0</v>
      </c>
      <c r="AD395">
        <v>5</v>
      </c>
      <c r="AE395">
        <v>0</v>
      </c>
      <c r="AF395">
        <v>0</v>
      </c>
      <c r="AG395">
        <v>0</v>
      </c>
      <c r="AH395" t="s">
        <v>155</v>
      </c>
      <c r="AI395" s="1">
        <v>44666.300509259258</v>
      </c>
      <c r="AJ395">
        <v>174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45">
      <c r="A396" t="s">
        <v>1059</v>
      </c>
      <c r="B396" t="s">
        <v>80</v>
      </c>
      <c r="C396" t="s">
        <v>1060</v>
      </c>
      <c r="D396" t="s">
        <v>82</v>
      </c>
      <c r="E396" s="2" t="str">
        <f>HYPERLINK("capsilon://?command=openfolder&amp;siteaddress=FAM.docvelocity-na8.net&amp;folderid=FX864D068A-DCC7-E63E-249E-E52D70A693DF","FX22044239")</f>
        <v>FX22044239</v>
      </c>
      <c r="F396" t="s">
        <v>19</v>
      </c>
      <c r="G396" t="s">
        <v>19</v>
      </c>
      <c r="H396" t="s">
        <v>83</v>
      </c>
      <c r="I396" t="s">
        <v>1061</v>
      </c>
      <c r="J396">
        <v>28</v>
      </c>
      <c r="K396" t="s">
        <v>85</v>
      </c>
      <c r="L396" t="s">
        <v>86</v>
      </c>
      <c r="M396" t="s">
        <v>87</v>
      </c>
      <c r="N396">
        <v>2</v>
      </c>
      <c r="O396" s="1">
        <v>44666.297025462962</v>
      </c>
      <c r="P396" s="1">
        <v>44666.301180555558</v>
      </c>
      <c r="Q396">
        <v>59</v>
      </c>
      <c r="R396">
        <v>300</v>
      </c>
      <c r="S396" t="b">
        <v>0</v>
      </c>
      <c r="T396" t="s">
        <v>88</v>
      </c>
      <c r="U396" t="b">
        <v>0</v>
      </c>
      <c r="V396" t="s">
        <v>153</v>
      </c>
      <c r="W396" s="1">
        <v>44666.298125000001</v>
      </c>
      <c r="X396">
        <v>89</v>
      </c>
      <c r="Y396">
        <v>21</v>
      </c>
      <c r="Z396">
        <v>0</v>
      </c>
      <c r="AA396">
        <v>21</v>
      </c>
      <c r="AB396">
        <v>0</v>
      </c>
      <c r="AC396">
        <v>0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44666.301180555558</v>
      </c>
      <c r="AJ396">
        <v>211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45">
      <c r="A397" t="s">
        <v>1062</v>
      </c>
      <c r="B397" t="s">
        <v>80</v>
      </c>
      <c r="C397" t="s">
        <v>1063</v>
      </c>
      <c r="D397" t="s">
        <v>82</v>
      </c>
      <c r="E397" s="2" t="str">
        <f>HYPERLINK("capsilon://?command=openfolder&amp;siteaddress=FAM.docvelocity-na8.net&amp;folderid=FX934DF69D-2C12-6D36-6DFA-34E93485C298","FX220313181")</f>
        <v>FX220313181</v>
      </c>
      <c r="F397" t="s">
        <v>19</v>
      </c>
      <c r="G397" t="s">
        <v>19</v>
      </c>
      <c r="H397" t="s">
        <v>83</v>
      </c>
      <c r="I397" t="s">
        <v>1064</v>
      </c>
      <c r="J397">
        <v>56</v>
      </c>
      <c r="K397" t="s">
        <v>85</v>
      </c>
      <c r="L397" t="s">
        <v>86</v>
      </c>
      <c r="M397" t="s">
        <v>87</v>
      </c>
      <c r="N397">
        <v>2</v>
      </c>
      <c r="O397" s="1">
        <v>44666.29828703704</v>
      </c>
      <c r="P397" s="1">
        <v>44666.318831018521</v>
      </c>
      <c r="Q397">
        <v>249</v>
      </c>
      <c r="R397">
        <v>1526</v>
      </c>
      <c r="S397" t="b">
        <v>0</v>
      </c>
      <c r="T397" t="s">
        <v>88</v>
      </c>
      <c r="U397" t="b">
        <v>0</v>
      </c>
      <c r="V397" t="s">
        <v>758</v>
      </c>
      <c r="W397" s="1">
        <v>44666.315046296295</v>
      </c>
      <c r="X397">
        <v>919</v>
      </c>
      <c r="Y397">
        <v>42</v>
      </c>
      <c r="Z397">
        <v>0</v>
      </c>
      <c r="AA397">
        <v>42</v>
      </c>
      <c r="AB397">
        <v>0</v>
      </c>
      <c r="AC397">
        <v>10</v>
      </c>
      <c r="AD397">
        <v>14</v>
      </c>
      <c r="AE397">
        <v>0</v>
      </c>
      <c r="AF397">
        <v>0</v>
      </c>
      <c r="AG397">
        <v>0</v>
      </c>
      <c r="AH397" t="s">
        <v>169</v>
      </c>
      <c r="AI397" s="1">
        <v>44666.318831018521</v>
      </c>
      <c r="AJ397">
        <v>321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14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45">
      <c r="A398" t="s">
        <v>1065</v>
      </c>
      <c r="B398" t="s">
        <v>80</v>
      </c>
      <c r="C398" t="s">
        <v>1060</v>
      </c>
      <c r="D398" t="s">
        <v>82</v>
      </c>
      <c r="E398" s="2" t="str">
        <f>HYPERLINK("capsilon://?command=openfolder&amp;siteaddress=FAM.docvelocity-na8.net&amp;folderid=FX864D068A-DCC7-E63E-249E-E52D70A693DF","FX22044239")</f>
        <v>FX22044239</v>
      </c>
      <c r="F398" t="s">
        <v>19</v>
      </c>
      <c r="G398" t="s">
        <v>19</v>
      </c>
      <c r="H398" t="s">
        <v>83</v>
      </c>
      <c r="I398" t="s">
        <v>1066</v>
      </c>
      <c r="J398">
        <v>88</v>
      </c>
      <c r="K398" t="s">
        <v>85</v>
      </c>
      <c r="L398" t="s">
        <v>86</v>
      </c>
      <c r="M398" t="s">
        <v>87</v>
      </c>
      <c r="N398">
        <v>2</v>
      </c>
      <c r="O398" s="1">
        <v>44666.299050925925</v>
      </c>
      <c r="P398" s="1">
        <v>44666.314409722225</v>
      </c>
      <c r="Q398">
        <v>468</v>
      </c>
      <c r="R398">
        <v>859</v>
      </c>
      <c r="S398" t="b">
        <v>0</v>
      </c>
      <c r="T398" t="s">
        <v>88</v>
      </c>
      <c r="U398" t="b">
        <v>0</v>
      </c>
      <c r="V398" t="s">
        <v>159</v>
      </c>
      <c r="W398" s="1">
        <v>44666.30872685185</v>
      </c>
      <c r="X398">
        <v>368</v>
      </c>
      <c r="Y398">
        <v>78</v>
      </c>
      <c r="Z398">
        <v>0</v>
      </c>
      <c r="AA398">
        <v>78</v>
      </c>
      <c r="AB398">
        <v>0</v>
      </c>
      <c r="AC398">
        <v>5</v>
      </c>
      <c r="AD398">
        <v>10</v>
      </c>
      <c r="AE398">
        <v>0</v>
      </c>
      <c r="AF398">
        <v>0</v>
      </c>
      <c r="AG398">
        <v>0</v>
      </c>
      <c r="AH398" t="s">
        <v>102</v>
      </c>
      <c r="AI398" s="1">
        <v>44666.314409722225</v>
      </c>
      <c r="AJ398">
        <v>484</v>
      </c>
      <c r="AK398">
        <v>2</v>
      </c>
      <c r="AL398">
        <v>0</v>
      </c>
      <c r="AM398">
        <v>2</v>
      </c>
      <c r="AN398">
        <v>0</v>
      </c>
      <c r="AO398">
        <v>2</v>
      </c>
      <c r="AP398">
        <v>8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45">
      <c r="A399" t="s">
        <v>1067</v>
      </c>
      <c r="B399" t="s">
        <v>80</v>
      </c>
      <c r="C399" t="s">
        <v>1063</v>
      </c>
      <c r="D399" t="s">
        <v>82</v>
      </c>
      <c r="E399" s="2" t="str">
        <f>HYPERLINK("capsilon://?command=openfolder&amp;siteaddress=FAM.docvelocity-na8.net&amp;folderid=FX934DF69D-2C12-6D36-6DFA-34E93485C298","FX220313181")</f>
        <v>FX220313181</v>
      </c>
      <c r="F399" t="s">
        <v>19</v>
      </c>
      <c r="G399" t="s">
        <v>19</v>
      </c>
      <c r="H399" t="s">
        <v>83</v>
      </c>
      <c r="I399" t="s">
        <v>1068</v>
      </c>
      <c r="J399">
        <v>95</v>
      </c>
      <c r="K399" t="s">
        <v>85</v>
      </c>
      <c r="L399" t="s">
        <v>86</v>
      </c>
      <c r="M399" t="s">
        <v>87</v>
      </c>
      <c r="N399">
        <v>2</v>
      </c>
      <c r="O399" s="1">
        <v>44666.299826388888</v>
      </c>
      <c r="P399" s="1">
        <v>44666.316030092596</v>
      </c>
      <c r="Q399">
        <v>784</v>
      </c>
      <c r="R399">
        <v>616</v>
      </c>
      <c r="S399" t="b">
        <v>0</v>
      </c>
      <c r="T399" t="s">
        <v>88</v>
      </c>
      <c r="U399" t="b">
        <v>0</v>
      </c>
      <c r="V399" t="s">
        <v>159</v>
      </c>
      <c r="W399" s="1">
        <v>44666.313055555554</v>
      </c>
      <c r="X399">
        <v>373</v>
      </c>
      <c r="Y399">
        <v>95</v>
      </c>
      <c r="Z399">
        <v>0</v>
      </c>
      <c r="AA399">
        <v>95</v>
      </c>
      <c r="AB399">
        <v>0</v>
      </c>
      <c r="AC399">
        <v>48</v>
      </c>
      <c r="AD399">
        <v>0</v>
      </c>
      <c r="AE399">
        <v>0</v>
      </c>
      <c r="AF399">
        <v>0</v>
      </c>
      <c r="AG399">
        <v>0</v>
      </c>
      <c r="AH399" t="s">
        <v>993</v>
      </c>
      <c r="AI399" s="1">
        <v>44666.316030092596</v>
      </c>
      <c r="AJ399">
        <v>243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45">
      <c r="A400" t="s">
        <v>1069</v>
      </c>
      <c r="B400" t="s">
        <v>80</v>
      </c>
      <c r="C400" t="s">
        <v>1060</v>
      </c>
      <c r="D400" t="s">
        <v>82</v>
      </c>
      <c r="E400" s="2" t="str">
        <f>HYPERLINK("capsilon://?command=openfolder&amp;siteaddress=FAM.docvelocity-na8.net&amp;folderid=FX864D068A-DCC7-E63E-249E-E52D70A693DF","FX22044239")</f>
        <v>FX22044239</v>
      </c>
      <c r="F400" t="s">
        <v>19</v>
      </c>
      <c r="G400" t="s">
        <v>19</v>
      </c>
      <c r="H400" t="s">
        <v>83</v>
      </c>
      <c r="I400" t="s">
        <v>1070</v>
      </c>
      <c r="J400">
        <v>84</v>
      </c>
      <c r="K400" t="s">
        <v>85</v>
      </c>
      <c r="L400" t="s">
        <v>86</v>
      </c>
      <c r="M400" t="s">
        <v>87</v>
      </c>
      <c r="N400">
        <v>2</v>
      </c>
      <c r="O400" s="1">
        <v>44666.300532407404</v>
      </c>
      <c r="P400" s="1">
        <v>44666.320081018515</v>
      </c>
      <c r="Q400">
        <v>1121</v>
      </c>
      <c r="R400">
        <v>568</v>
      </c>
      <c r="S400" t="b">
        <v>0</v>
      </c>
      <c r="T400" t="s">
        <v>88</v>
      </c>
      <c r="U400" t="b">
        <v>0</v>
      </c>
      <c r="V400" t="s">
        <v>159</v>
      </c>
      <c r="W400" s="1">
        <v>44666.316678240742</v>
      </c>
      <c r="X400">
        <v>312</v>
      </c>
      <c r="Y400">
        <v>42</v>
      </c>
      <c r="Z400">
        <v>0</v>
      </c>
      <c r="AA400">
        <v>42</v>
      </c>
      <c r="AB400">
        <v>21</v>
      </c>
      <c r="AC400">
        <v>0</v>
      </c>
      <c r="AD400">
        <v>42</v>
      </c>
      <c r="AE400">
        <v>0</v>
      </c>
      <c r="AF400">
        <v>0</v>
      </c>
      <c r="AG400">
        <v>0</v>
      </c>
      <c r="AH400" t="s">
        <v>155</v>
      </c>
      <c r="AI400" s="1">
        <v>44666.320081018515</v>
      </c>
      <c r="AJ400">
        <v>256</v>
      </c>
      <c r="AK400">
        <v>0</v>
      </c>
      <c r="AL400">
        <v>0</v>
      </c>
      <c r="AM400">
        <v>0</v>
      </c>
      <c r="AN400">
        <v>21</v>
      </c>
      <c r="AO400">
        <v>0</v>
      </c>
      <c r="AP400">
        <v>42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45">
      <c r="A401" t="s">
        <v>1071</v>
      </c>
      <c r="B401" t="s">
        <v>80</v>
      </c>
      <c r="C401" t="s">
        <v>1072</v>
      </c>
      <c r="D401" t="s">
        <v>82</v>
      </c>
      <c r="E401" s="2" t="str">
        <f>HYPERLINK("capsilon://?command=openfolder&amp;siteaddress=FAM.docvelocity-na8.net&amp;folderid=FX131A8FD7-0162-1108-2DBA-5B041560B298","FX22042702")</f>
        <v>FX22042702</v>
      </c>
      <c r="F401" t="s">
        <v>19</v>
      </c>
      <c r="G401" t="s">
        <v>19</v>
      </c>
      <c r="H401" t="s">
        <v>83</v>
      </c>
      <c r="I401" t="s">
        <v>1073</v>
      </c>
      <c r="J401">
        <v>56</v>
      </c>
      <c r="K401" t="s">
        <v>85</v>
      </c>
      <c r="L401" t="s">
        <v>86</v>
      </c>
      <c r="M401" t="s">
        <v>87</v>
      </c>
      <c r="N401">
        <v>1</v>
      </c>
      <c r="O401" s="1">
        <v>44666.302303240744</v>
      </c>
      <c r="P401" s="1">
        <v>44666.319201388891</v>
      </c>
      <c r="Q401">
        <v>972</v>
      </c>
      <c r="R401">
        <v>488</v>
      </c>
      <c r="S401" t="b">
        <v>0</v>
      </c>
      <c r="T401" t="s">
        <v>88</v>
      </c>
      <c r="U401" t="b">
        <v>0</v>
      </c>
      <c r="V401" t="s">
        <v>452</v>
      </c>
      <c r="W401" s="1">
        <v>44666.319201388891</v>
      </c>
      <c r="X401">
        <v>488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56</v>
      </c>
      <c r="AE401">
        <v>42</v>
      </c>
      <c r="AF401">
        <v>0</v>
      </c>
      <c r="AG401">
        <v>4</v>
      </c>
      <c r="AH401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88</v>
      </c>
      <c r="AN401" t="s">
        <v>88</v>
      </c>
      <c r="AO401" t="s">
        <v>88</v>
      </c>
      <c r="AP401" t="s">
        <v>88</v>
      </c>
      <c r="AQ401" t="s">
        <v>88</v>
      </c>
      <c r="AR401" t="s">
        <v>88</v>
      </c>
      <c r="AS401" t="s">
        <v>88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45">
      <c r="A402" t="s">
        <v>1074</v>
      </c>
      <c r="B402" t="s">
        <v>80</v>
      </c>
      <c r="C402" t="s">
        <v>1063</v>
      </c>
      <c r="D402" t="s">
        <v>82</v>
      </c>
      <c r="E402" s="2" t="str">
        <f>HYPERLINK("capsilon://?command=openfolder&amp;siteaddress=FAM.docvelocity-na8.net&amp;folderid=FX934DF69D-2C12-6D36-6DFA-34E93485C298","FX220313181")</f>
        <v>FX220313181</v>
      </c>
      <c r="F402" t="s">
        <v>19</v>
      </c>
      <c r="G402" t="s">
        <v>19</v>
      </c>
      <c r="H402" t="s">
        <v>83</v>
      </c>
      <c r="I402" t="s">
        <v>1075</v>
      </c>
      <c r="J402">
        <v>95</v>
      </c>
      <c r="K402" t="s">
        <v>85</v>
      </c>
      <c r="L402" t="s">
        <v>86</v>
      </c>
      <c r="M402" t="s">
        <v>87</v>
      </c>
      <c r="N402">
        <v>2</v>
      </c>
      <c r="O402" s="1">
        <v>44666.303229166668</v>
      </c>
      <c r="P402" s="1">
        <v>44666.32099537037</v>
      </c>
      <c r="Q402">
        <v>1037</v>
      </c>
      <c r="R402">
        <v>498</v>
      </c>
      <c r="S402" t="b">
        <v>0</v>
      </c>
      <c r="T402" t="s">
        <v>88</v>
      </c>
      <c r="U402" t="b">
        <v>0</v>
      </c>
      <c r="V402" t="s">
        <v>153</v>
      </c>
      <c r="W402" s="1">
        <v>44666.317129629628</v>
      </c>
      <c r="X402">
        <v>186</v>
      </c>
      <c r="Y402">
        <v>90</v>
      </c>
      <c r="Z402">
        <v>0</v>
      </c>
      <c r="AA402">
        <v>90</v>
      </c>
      <c r="AB402">
        <v>0</v>
      </c>
      <c r="AC402">
        <v>3</v>
      </c>
      <c r="AD402">
        <v>5</v>
      </c>
      <c r="AE402">
        <v>0</v>
      </c>
      <c r="AF402">
        <v>0</v>
      </c>
      <c r="AG402">
        <v>0</v>
      </c>
      <c r="AH402" t="s">
        <v>102</v>
      </c>
      <c r="AI402" s="1">
        <v>44666.32099537037</v>
      </c>
      <c r="AJ402">
        <v>305</v>
      </c>
      <c r="AK402">
        <v>2</v>
      </c>
      <c r="AL402">
        <v>0</v>
      </c>
      <c r="AM402">
        <v>2</v>
      </c>
      <c r="AN402">
        <v>0</v>
      </c>
      <c r="AO402">
        <v>2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x14ac:dyDescent="0.45">
      <c r="A403" t="s">
        <v>1076</v>
      </c>
      <c r="B403" t="s">
        <v>80</v>
      </c>
      <c r="C403" t="s">
        <v>1063</v>
      </c>
      <c r="D403" t="s">
        <v>82</v>
      </c>
      <c r="E403" s="2" t="str">
        <f>HYPERLINK("capsilon://?command=openfolder&amp;siteaddress=FAM.docvelocity-na8.net&amp;folderid=FX934DF69D-2C12-6D36-6DFA-34E93485C298","FX220313181")</f>
        <v>FX220313181</v>
      </c>
      <c r="F403" t="s">
        <v>19</v>
      </c>
      <c r="G403" t="s">
        <v>19</v>
      </c>
      <c r="H403" t="s">
        <v>83</v>
      </c>
      <c r="I403" t="s">
        <v>1077</v>
      </c>
      <c r="J403">
        <v>95</v>
      </c>
      <c r="K403" t="s">
        <v>85</v>
      </c>
      <c r="L403" t="s">
        <v>86</v>
      </c>
      <c r="M403" t="s">
        <v>87</v>
      </c>
      <c r="N403">
        <v>2</v>
      </c>
      <c r="O403" s="1">
        <v>44666.303344907406</v>
      </c>
      <c r="P403" s="1">
        <v>44666.325173611112</v>
      </c>
      <c r="Q403">
        <v>1006</v>
      </c>
      <c r="R403">
        <v>880</v>
      </c>
      <c r="S403" t="b">
        <v>0</v>
      </c>
      <c r="T403" t="s">
        <v>88</v>
      </c>
      <c r="U403" t="b">
        <v>0</v>
      </c>
      <c r="V403" t="s">
        <v>758</v>
      </c>
      <c r="W403" s="1">
        <v>44666.321550925924</v>
      </c>
      <c r="X403">
        <v>561</v>
      </c>
      <c r="Y403">
        <v>90</v>
      </c>
      <c r="Z403">
        <v>0</v>
      </c>
      <c r="AA403">
        <v>90</v>
      </c>
      <c r="AB403">
        <v>0</v>
      </c>
      <c r="AC403">
        <v>5</v>
      </c>
      <c r="AD403">
        <v>5</v>
      </c>
      <c r="AE403">
        <v>0</v>
      </c>
      <c r="AF403">
        <v>0</v>
      </c>
      <c r="AG403">
        <v>0</v>
      </c>
      <c r="AH403" t="s">
        <v>437</v>
      </c>
      <c r="AI403" s="1">
        <v>44666.325173611112</v>
      </c>
      <c r="AJ403">
        <v>271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5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x14ac:dyDescent="0.45">
      <c r="A404" t="s">
        <v>1078</v>
      </c>
      <c r="B404" t="s">
        <v>80</v>
      </c>
      <c r="C404" t="s">
        <v>1079</v>
      </c>
      <c r="D404" t="s">
        <v>82</v>
      </c>
      <c r="E404" s="2" t="str">
        <f>HYPERLINK("capsilon://?command=openfolder&amp;siteaddress=FAM.docvelocity-na8.net&amp;folderid=FX19512FC7-8594-205B-A27A-5A34A1A75A76","FX22044272")</f>
        <v>FX22044272</v>
      </c>
      <c r="F404" t="s">
        <v>19</v>
      </c>
      <c r="G404" t="s">
        <v>19</v>
      </c>
      <c r="H404" t="s">
        <v>83</v>
      </c>
      <c r="I404" t="s">
        <v>1080</v>
      </c>
      <c r="J404">
        <v>112</v>
      </c>
      <c r="K404" t="s">
        <v>85</v>
      </c>
      <c r="L404" t="s">
        <v>86</v>
      </c>
      <c r="M404" t="s">
        <v>87</v>
      </c>
      <c r="N404">
        <v>1</v>
      </c>
      <c r="O404" s="1">
        <v>44666.303460648145</v>
      </c>
      <c r="P404" s="1">
        <v>44666.318460648145</v>
      </c>
      <c r="Q404">
        <v>1160</v>
      </c>
      <c r="R404">
        <v>136</v>
      </c>
      <c r="S404" t="b">
        <v>0</v>
      </c>
      <c r="T404" t="s">
        <v>88</v>
      </c>
      <c r="U404" t="b">
        <v>0</v>
      </c>
      <c r="V404" t="s">
        <v>153</v>
      </c>
      <c r="W404" s="1">
        <v>44666.318460648145</v>
      </c>
      <c r="X404">
        <v>114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112</v>
      </c>
      <c r="AE404">
        <v>93</v>
      </c>
      <c r="AF404">
        <v>0</v>
      </c>
      <c r="AG404">
        <v>3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x14ac:dyDescent="0.45">
      <c r="A405" t="s">
        <v>1081</v>
      </c>
      <c r="B405" t="s">
        <v>80</v>
      </c>
      <c r="C405" t="s">
        <v>1082</v>
      </c>
      <c r="D405" t="s">
        <v>82</v>
      </c>
      <c r="E405" s="2" t="str">
        <f>HYPERLINK("capsilon://?command=openfolder&amp;siteaddress=FAM.docvelocity-na8.net&amp;folderid=FXDC4118C4-ACEB-1595-899B-FF1EF9497FF6","FX22044381")</f>
        <v>FX22044381</v>
      </c>
      <c r="F405" t="s">
        <v>19</v>
      </c>
      <c r="G405" t="s">
        <v>19</v>
      </c>
      <c r="H405" t="s">
        <v>83</v>
      </c>
      <c r="I405" t="s">
        <v>1083</v>
      </c>
      <c r="J405">
        <v>61</v>
      </c>
      <c r="K405" t="s">
        <v>85</v>
      </c>
      <c r="L405" t="s">
        <v>86</v>
      </c>
      <c r="M405" t="s">
        <v>87</v>
      </c>
      <c r="N405">
        <v>1</v>
      </c>
      <c r="O405" s="1">
        <v>44666.305150462962</v>
      </c>
      <c r="P405" s="1">
        <v>44666.320162037038</v>
      </c>
      <c r="Q405">
        <v>1072</v>
      </c>
      <c r="R405">
        <v>225</v>
      </c>
      <c r="S405" t="b">
        <v>0</v>
      </c>
      <c r="T405" t="s">
        <v>88</v>
      </c>
      <c r="U405" t="b">
        <v>0</v>
      </c>
      <c r="V405" t="s">
        <v>163</v>
      </c>
      <c r="W405" s="1">
        <v>44666.320162037038</v>
      </c>
      <c r="X405">
        <v>225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61</v>
      </c>
      <c r="AE405">
        <v>56</v>
      </c>
      <c r="AF405">
        <v>0</v>
      </c>
      <c r="AG405">
        <v>2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x14ac:dyDescent="0.45">
      <c r="A406" t="s">
        <v>1084</v>
      </c>
      <c r="B406" t="s">
        <v>80</v>
      </c>
      <c r="C406" t="s">
        <v>1082</v>
      </c>
      <c r="D406" t="s">
        <v>82</v>
      </c>
      <c r="E406" s="2" t="str">
        <f>HYPERLINK("capsilon://?command=openfolder&amp;siteaddress=FAM.docvelocity-na8.net&amp;folderid=FXDC4118C4-ACEB-1595-899B-FF1EF9497FF6","FX22044381")</f>
        <v>FX22044381</v>
      </c>
      <c r="F406" t="s">
        <v>19</v>
      </c>
      <c r="G406" t="s">
        <v>19</v>
      </c>
      <c r="H406" t="s">
        <v>83</v>
      </c>
      <c r="I406" t="s">
        <v>1085</v>
      </c>
      <c r="J406">
        <v>64</v>
      </c>
      <c r="K406" t="s">
        <v>85</v>
      </c>
      <c r="L406" t="s">
        <v>86</v>
      </c>
      <c r="M406" t="s">
        <v>87</v>
      </c>
      <c r="N406">
        <v>1</v>
      </c>
      <c r="O406" s="1">
        <v>44666.306527777779</v>
      </c>
      <c r="P406" s="1">
        <v>44666.320451388892</v>
      </c>
      <c r="Q406">
        <v>1032</v>
      </c>
      <c r="R406">
        <v>171</v>
      </c>
      <c r="S406" t="b">
        <v>0</v>
      </c>
      <c r="T406" t="s">
        <v>88</v>
      </c>
      <c r="U406" t="b">
        <v>0</v>
      </c>
      <c r="V406" t="s">
        <v>153</v>
      </c>
      <c r="W406" s="1">
        <v>44666.320451388892</v>
      </c>
      <c r="X406">
        <v>171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64</v>
      </c>
      <c r="AE406">
        <v>59</v>
      </c>
      <c r="AF406">
        <v>0</v>
      </c>
      <c r="AG406">
        <v>2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x14ac:dyDescent="0.45">
      <c r="A407" t="s">
        <v>1086</v>
      </c>
      <c r="B407" t="s">
        <v>80</v>
      </c>
      <c r="C407" t="s">
        <v>1072</v>
      </c>
      <c r="D407" t="s">
        <v>82</v>
      </c>
      <c r="E407" s="2" t="str">
        <f>HYPERLINK("capsilon://?command=openfolder&amp;siteaddress=FAM.docvelocity-na8.net&amp;folderid=FX131A8FD7-0162-1108-2DBA-5B041560B298","FX22042702")</f>
        <v>FX22042702</v>
      </c>
      <c r="F407" t="s">
        <v>19</v>
      </c>
      <c r="G407" t="s">
        <v>19</v>
      </c>
      <c r="H407" t="s">
        <v>83</v>
      </c>
      <c r="I407" t="s">
        <v>1087</v>
      </c>
      <c r="J407">
        <v>56</v>
      </c>
      <c r="K407" t="s">
        <v>85</v>
      </c>
      <c r="L407" t="s">
        <v>86</v>
      </c>
      <c r="M407" t="s">
        <v>87</v>
      </c>
      <c r="N407">
        <v>1</v>
      </c>
      <c r="O407" s="1">
        <v>44666.306898148148</v>
      </c>
      <c r="P407" s="1">
        <v>44666.331516203703</v>
      </c>
      <c r="Q407">
        <v>1929</v>
      </c>
      <c r="R407">
        <v>198</v>
      </c>
      <c r="S407" t="b">
        <v>0</v>
      </c>
      <c r="T407" t="s">
        <v>88</v>
      </c>
      <c r="U407" t="b">
        <v>0</v>
      </c>
      <c r="V407" t="s">
        <v>153</v>
      </c>
      <c r="W407" s="1">
        <v>44666.331516203703</v>
      </c>
      <c r="X407">
        <v>160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56</v>
      </c>
      <c r="AE407">
        <v>42</v>
      </c>
      <c r="AF407">
        <v>0</v>
      </c>
      <c r="AG407">
        <v>3</v>
      </c>
      <c r="AH407" t="s">
        <v>88</v>
      </c>
      <c r="AI407" t="s">
        <v>88</v>
      </c>
      <c r="AJ407" t="s">
        <v>88</v>
      </c>
      <c r="AK407" t="s">
        <v>88</v>
      </c>
      <c r="AL407" t="s">
        <v>88</v>
      </c>
      <c r="AM407" t="s">
        <v>88</v>
      </c>
      <c r="AN407" t="s">
        <v>88</v>
      </c>
      <c r="AO407" t="s">
        <v>88</v>
      </c>
      <c r="AP407" t="s">
        <v>88</v>
      </c>
      <c r="AQ407" t="s">
        <v>88</v>
      </c>
      <c r="AR407" t="s">
        <v>88</v>
      </c>
      <c r="AS407" t="s">
        <v>88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x14ac:dyDescent="0.45">
      <c r="A408" t="s">
        <v>1088</v>
      </c>
      <c r="B408" t="s">
        <v>80</v>
      </c>
      <c r="C408" t="s">
        <v>1063</v>
      </c>
      <c r="D408" t="s">
        <v>82</v>
      </c>
      <c r="E408" s="2" t="str">
        <f>HYPERLINK("capsilon://?command=openfolder&amp;siteaddress=FAM.docvelocity-na8.net&amp;folderid=FX934DF69D-2C12-6D36-6DFA-34E93485C298","FX220313181")</f>
        <v>FX220313181</v>
      </c>
      <c r="F408" t="s">
        <v>19</v>
      </c>
      <c r="G408" t="s">
        <v>19</v>
      </c>
      <c r="H408" t="s">
        <v>83</v>
      </c>
      <c r="I408" t="s">
        <v>1089</v>
      </c>
      <c r="J408">
        <v>28</v>
      </c>
      <c r="K408" t="s">
        <v>85</v>
      </c>
      <c r="L408" t="s">
        <v>86</v>
      </c>
      <c r="M408" t="s">
        <v>87</v>
      </c>
      <c r="N408">
        <v>2</v>
      </c>
      <c r="O408" s="1">
        <v>44666.309398148151</v>
      </c>
      <c r="P408" s="1">
        <v>44666.33556712963</v>
      </c>
      <c r="Q408">
        <v>2027</v>
      </c>
      <c r="R408">
        <v>234</v>
      </c>
      <c r="S408" t="b">
        <v>0</v>
      </c>
      <c r="T408" t="s">
        <v>88</v>
      </c>
      <c r="U408" t="b">
        <v>0</v>
      </c>
      <c r="V408" t="s">
        <v>153</v>
      </c>
      <c r="W408" s="1">
        <v>44666.332546296297</v>
      </c>
      <c r="X408">
        <v>88</v>
      </c>
      <c r="Y408">
        <v>21</v>
      </c>
      <c r="Z408">
        <v>0</v>
      </c>
      <c r="AA408">
        <v>21</v>
      </c>
      <c r="AB408">
        <v>0</v>
      </c>
      <c r="AC408">
        <v>0</v>
      </c>
      <c r="AD408">
        <v>7</v>
      </c>
      <c r="AE408">
        <v>0</v>
      </c>
      <c r="AF408">
        <v>0</v>
      </c>
      <c r="AG408">
        <v>0</v>
      </c>
      <c r="AH408" t="s">
        <v>683</v>
      </c>
      <c r="AI408" s="1">
        <v>44666.33556712963</v>
      </c>
      <c r="AJ408">
        <v>146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x14ac:dyDescent="0.45">
      <c r="A409" t="s">
        <v>1090</v>
      </c>
      <c r="B409" t="s">
        <v>80</v>
      </c>
      <c r="C409" t="s">
        <v>1063</v>
      </c>
      <c r="D409" t="s">
        <v>82</v>
      </c>
      <c r="E409" s="2" t="str">
        <f>HYPERLINK("capsilon://?command=openfolder&amp;siteaddress=FAM.docvelocity-na8.net&amp;folderid=FX934DF69D-2C12-6D36-6DFA-34E93485C298","FX220313181")</f>
        <v>FX220313181</v>
      </c>
      <c r="F409" t="s">
        <v>19</v>
      </c>
      <c r="G409" t="s">
        <v>19</v>
      </c>
      <c r="H409" t="s">
        <v>83</v>
      </c>
      <c r="I409" t="s">
        <v>1091</v>
      </c>
      <c r="J409">
        <v>28</v>
      </c>
      <c r="K409" t="s">
        <v>85</v>
      </c>
      <c r="L409" t="s">
        <v>86</v>
      </c>
      <c r="M409" t="s">
        <v>87</v>
      </c>
      <c r="N409">
        <v>2</v>
      </c>
      <c r="O409" s="1">
        <v>44666.310729166667</v>
      </c>
      <c r="P409" s="1">
        <v>44666.336678240739</v>
      </c>
      <c r="Q409">
        <v>2063</v>
      </c>
      <c r="R409">
        <v>179</v>
      </c>
      <c r="S409" t="b">
        <v>0</v>
      </c>
      <c r="T409" t="s">
        <v>88</v>
      </c>
      <c r="U409" t="b">
        <v>0</v>
      </c>
      <c r="V409" t="s">
        <v>758</v>
      </c>
      <c r="W409" s="1">
        <v>44666.336111111108</v>
      </c>
      <c r="X409">
        <v>139</v>
      </c>
      <c r="Y409">
        <v>0</v>
      </c>
      <c r="Z409">
        <v>0</v>
      </c>
      <c r="AA409">
        <v>0</v>
      </c>
      <c r="AB409">
        <v>21</v>
      </c>
      <c r="AC409">
        <v>0</v>
      </c>
      <c r="AD409">
        <v>28</v>
      </c>
      <c r="AE409">
        <v>0</v>
      </c>
      <c r="AF409">
        <v>0</v>
      </c>
      <c r="AG409">
        <v>0</v>
      </c>
      <c r="AH409" t="s">
        <v>155</v>
      </c>
      <c r="AI409" s="1">
        <v>44666.336678240739</v>
      </c>
      <c r="AJ409">
        <v>40</v>
      </c>
      <c r="AK409">
        <v>0</v>
      </c>
      <c r="AL409">
        <v>0</v>
      </c>
      <c r="AM409">
        <v>0</v>
      </c>
      <c r="AN409">
        <v>21</v>
      </c>
      <c r="AO409">
        <v>0</v>
      </c>
      <c r="AP409">
        <v>28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x14ac:dyDescent="0.45">
      <c r="A410" t="s">
        <v>1092</v>
      </c>
      <c r="B410" t="s">
        <v>80</v>
      </c>
      <c r="C410" t="s">
        <v>1082</v>
      </c>
      <c r="D410" t="s">
        <v>82</v>
      </c>
      <c r="E410" s="2" t="str">
        <f>HYPERLINK("capsilon://?command=openfolder&amp;siteaddress=FAM.docvelocity-na8.net&amp;folderid=FXDC4118C4-ACEB-1595-899B-FF1EF9497FF6","FX22044381")</f>
        <v>FX22044381</v>
      </c>
      <c r="F410" t="s">
        <v>19</v>
      </c>
      <c r="G410" t="s">
        <v>19</v>
      </c>
      <c r="H410" t="s">
        <v>83</v>
      </c>
      <c r="I410" t="s">
        <v>1093</v>
      </c>
      <c r="J410">
        <v>542</v>
      </c>
      <c r="K410" t="s">
        <v>85</v>
      </c>
      <c r="L410" t="s">
        <v>86</v>
      </c>
      <c r="M410" t="s">
        <v>87</v>
      </c>
      <c r="N410">
        <v>2</v>
      </c>
      <c r="O410" s="1">
        <v>44666.311493055553</v>
      </c>
      <c r="P410" s="1">
        <v>44666.395428240743</v>
      </c>
      <c r="Q410">
        <v>2289</v>
      </c>
      <c r="R410">
        <v>4963</v>
      </c>
      <c r="S410" t="b">
        <v>0</v>
      </c>
      <c r="T410" t="s">
        <v>88</v>
      </c>
      <c r="U410" t="b">
        <v>0</v>
      </c>
      <c r="V410" t="s">
        <v>758</v>
      </c>
      <c r="W410" s="1">
        <v>44666.369768518518</v>
      </c>
      <c r="X410">
        <v>2907</v>
      </c>
      <c r="Y410">
        <v>427</v>
      </c>
      <c r="Z410">
        <v>0</v>
      </c>
      <c r="AA410">
        <v>427</v>
      </c>
      <c r="AB410">
        <v>0</v>
      </c>
      <c r="AC410">
        <v>53</v>
      </c>
      <c r="AD410">
        <v>115</v>
      </c>
      <c r="AE410">
        <v>0</v>
      </c>
      <c r="AF410">
        <v>0</v>
      </c>
      <c r="AG410">
        <v>0</v>
      </c>
      <c r="AH410" t="s">
        <v>683</v>
      </c>
      <c r="AI410" s="1">
        <v>44666.395428240743</v>
      </c>
      <c r="AJ410">
        <v>2056</v>
      </c>
      <c r="AK410">
        <v>6</v>
      </c>
      <c r="AL410">
        <v>0</v>
      </c>
      <c r="AM410">
        <v>6</v>
      </c>
      <c r="AN410">
        <v>0</v>
      </c>
      <c r="AO410">
        <v>5</v>
      </c>
      <c r="AP410">
        <v>109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x14ac:dyDescent="0.45">
      <c r="A411" t="s">
        <v>1094</v>
      </c>
      <c r="B411" t="s">
        <v>80</v>
      </c>
      <c r="C411" t="s">
        <v>1095</v>
      </c>
      <c r="D411" t="s">
        <v>82</v>
      </c>
      <c r="E411" s="2" t="str">
        <f>HYPERLINK("capsilon://?command=openfolder&amp;siteaddress=FAM.docvelocity-na8.net&amp;folderid=FX959CE839-B6E4-DC75-9CD3-E9845F112B41","FX22044409")</f>
        <v>FX22044409</v>
      </c>
      <c r="F411" t="s">
        <v>19</v>
      </c>
      <c r="G411" t="s">
        <v>19</v>
      </c>
      <c r="H411" t="s">
        <v>83</v>
      </c>
      <c r="I411" t="s">
        <v>1096</v>
      </c>
      <c r="J411">
        <v>424</v>
      </c>
      <c r="K411" t="s">
        <v>85</v>
      </c>
      <c r="L411" t="s">
        <v>86</v>
      </c>
      <c r="M411" t="s">
        <v>87</v>
      </c>
      <c r="N411">
        <v>1</v>
      </c>
      <c r="O411" s="1">
        <v>44666.316493055558</v>
      </c>
      <c r="P411" s="1">
        <v>44666.350601851853</v>
      </c>
      <c r="Q411">
        <v>2650</v>
      </c>
      <c r="R411">
        <v>297</v>
      </c>
      <c r="S411" t="b">
        <v>0</v>
      </c>
      <c r="T411" t="s">
        <v>88</v>
      </c>
      <c r="U411" t="b">
        <v>0</v>
      </c>
      <c r="V411" t="s">
        <v>153</v>
      </c>
      <c r="W411" s="1">
        <v>44666.350601851853</v>
      </c>
      <c r="X411">
        <v>259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424</v>
      </c>
      <c r="AE411">
        <v>366</v>
      </c>
      <c r="AF411">
        <v>0</v>
      </c>
      <c r="AG411">
        <v>10</v>
      </c>
      <c r="AH411" t="s">
        <v>88</v>
      </c>
      <c r="AI411" t="s">
        <v>88</v>
      </c>
      <c r="AJ411" t="s">
        <v>88</v>
      </c>
      <c r="AK411" t="s">
        <v>88</v>
      </c>
      <c r="AL411" t="s">
        <v>88</v>
      </c>
      <c r="AM411" t="s">
        <v>88</v>
      </c>
      <c r="AN411" t="s">
        <v>88</v>
      </c>
      <c r="AO411" t="s">
        <v>88</v>
      </c>
      <c r="AP411" t="s">
        <v>88</v>
      </c>
      <c r="AQ411" t="s">
        <v>88</v>
      </c>
      <c r="AR411" t="s">
        <v>88</v>
      </c>
      <c r="AS411" t="s">
        <v>88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x14ac:dyDescent="0.45">
      <c r="A412" t="s">
        <v>1097</v>
      </c>
      <c r="B412" t="s">
        <v>80</v>
      </c>
      <c r="C412" t="s">
        <v>217</v>
      </c>
      <c r="D412" t="s">
        <v>82</v>
      </c>
      <c r="E412" s="2" t="str">
        <f>HYPERLINK("capsilon://?command=openfolder&amp;siteaddress=FAM.docvelocity-na8.net&amp;folderid=FXB3B406C9-76A6-D47F-4BAB-37AA13AD7477","FX220313707")</f>
        <v>FX220313707</v>
      </c>
      <c r="F412" t="s">
        <v>19</v>
      </c>
      <c r="G412" t="s">
        <v>19</v>
      </c>
      <c r="H412" t="s">
        <v>83</v>
      </c>
      <c r="I412" t="s">
        <v>1098</v>
      </c>
      <c r="J412">
        <v>28</v>
      </c>
      <c r="K412" t="s">
        <v>85</v>
      </c>
      <c r="L412" t="s">
        <v>86</v>
      </c>
      <c r="M412" t="s">
        <v>87</v>
      </c>
      <c r="N412">
        <v>2</v>
      </c>
      <c r="O412" s="1">
        <v>44666.317499999997</v>
      </c>
      <c r="P412" s="1">
        <v>44666.36037037037</v>
      </c>
      <c r="Q412">
        <v>3427</v>
      </c>
      <c r="R412">
        <v>277</v>
      </c>
      <c r="S412" t="b">
        <v>0</v>
      </c>
      <c r="T412" t="s">
        <v>88</v>
      </c>
      <c r="U412" t="b">
        <v>0</v>
      </c>
      <c r="V412" t="s">
        <v>153</v>
      </c>
      <c r="W412" s="1">
        <v>44666.351574074077</v>
      </c>
      <c r="X412">
        <v>83</v>
      </c>
      <c r="Y412">
        <v>21</v>
      </c>
      <c r="Z412">
        <v>0</v>
      </c>
      <c r="AA412">
        <v>21</v>
      </c>
      <c r="AB412">
        <v>0</v>
      </c>
      <c r="AC412">
        <v>0</v>
      </c>
      <c r="AD412">
        <v>7</v>
      </c>
      <c r="AE412">
        <v>0</v>
      </c>
      <c r="AF412">
        <v>0</v>
      </c>
      <c r="AG412">
        <v>0</v>
      </c>
      <c r="AH412" t="s">
        <v>164</v>
      </c>
      <c r="AI412" s="1">
        <v>44666.36037037037</v>
      </c>
      <c r="AJ412">
        <v>194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x14ac:dyDescent="0.45">
      <c r="A413" t="s">
        <v>1099</v>
      </c>
      <c r="B413" t="s">
        <v>80</v>
      </c>
      <c r="C413" t="s">
        <v>1079</v>
      </c>
      <c r="D413" t="s">
        <v>82</v>
      </c>
      <c r="E413" s="2" t="str">
        <f>HYPERLINK("capsilon://?command=openfolder&amp;siteaddress=FAM.docvelocity-na8.net&amp;folderid=FX19512FC7-8594-205B-A27A-5A34A1A75A76","FX22044272")</f>
        <v>FX22044272</v>
      </c>
      <c r="F413" t="s">
        <v>19</v>
      </c>
      <c r="G413" t="s">
        <v>19</v>
      </c>
      <c r="H413" t="s">
        <v>83</v>
      </c>
      <c r="I413" t="s">
        <v>1080</v>
      </c>
      <c r="J413">
        <v>112</v>
      </c>
      <c r="K413" t="s">
        <v>85</v>
      </c>
      <c r="L413" t="s">
        <v>86</v>
      </c>
      <c r="M413" t="s">
        <v>87</v>
      </c>
      <c r="N413">
        <v>2</v>
      </c>
      <c r="O413" s="1">
        <v>44666.319293981483</v>
      </c>
      <c r="P413" s="1">
        <v>44666.334305555552</v>
      </c>
      <c r="Q413">
        <v>257</v>
      </c>
      <c r="R413">
        <v>1040</v>
      </c>
      <c r="S413" t="b">
        <v>0</v>
      </c>
      <c r="T413" t="s">
        <v>88</v>
      </c>
      <c r="U413" t="b">
        <v>1</v>
      </c>
      <c r="V413" t="s">
        <v>163</v>
      </c>
      <c r="W413" s="1">
        <v>44666.326331018521</v>
      </c>
      <c r="X413">
        <v>533</v>
      </c>
      <c r="Y413">
        <v>88</v>
      </c>
      <c r="Z413">
        <v>0</v>
      </c>
      <c r="AA413">
        <v>88</v>
      </c>
      <c r="AB413">
        <v>0</v>
      </c>
      <c r="AC413">
        <v>9</v>
      </c>
      <c r="AD413">
        <v>24</v>
      </c>
      <c r="AE413">
        <v>0</v>
      </c>
      <c r="AF413">
        <v>0</v>
      </c>
      <c r="AG413">
        <v>0</v>
      </c>
      <c r="AH413" t="s">
        <v>437</v>
      </c>
      <c r="AI413" s="1">
        <v>44666.334305555552</v>
      </c>
      <c r="AJ413">
        <v>507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24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x14ac:dyDescent="0.45">
      <c r="A414" t="s">
        <v>1100</v>
      </c>
      <c r="B414" t="s">
        <v>80</v>
      </c>
      <c r="C414" t="s">
        <v>1072</v>
      </c>
      <c r="D414" t="s">
        <v>82</v>
      </c>
      <c r="E414" s="2" t="str">
        <f>HYPERLINK("capsilon://?command=openfolder&amp;siteaddress=FAM.docvelocity-na8.net&amp;folderid=FX131A8FD7-0162-1108-2DBA-5B041560B298","FX22042702")</f>
        <v>FX22042702</v>
      </c>
      <c r="F414" t="s">
        <v>19</v>
      </c>
      <c r="G414" t="s">
        <v>19</v>
      </c>
      <c r="H414" t="s">
        <v>83</v>
      </c>
      <c r="I414" t="s">
        <v>1073</v>
      </c>
      <c r="J414">
        <v>112</v>
      </c>
      <c r="K414" t="s">
        <v>85</v>
      </c>
      <c r="L414" t="s">
        <v>86</v>
      </c>
      <c r="M414" t="s">
        <v>87</v>
      </c>
      <c r="N414">
        <v>2</v>
      </c>
      <c r="O414" s="1">
        <v>44666.320138888892</v>
      </c>
      <c r="P414" s="1">
        <v>44666.343958333331</v>
      </c>
      <c r="Q414">
        <v>209</v>
      </c>
      <c r="R414">
        <v>1849</v>
      </c>
      <c r="S414" t="b">
        <v>0</v>
      </c>
      <c r="T414" t="s">
        <v>88</v>
      </c>
      <c r="U414" t="b">
        <v>1</v>
      </c>
      <c r="V414" t="s">
        <v>153</v>
      </c>
      <c r="W414" s="1">
        <v>44666.329652777778</v>
      </c>
      <c r="X414">
        <v>794</v>
      </c>
      <c r="Y414">
        <v>84</v>
      </c>
      <c r="Z414">
        <v>0</v>
      </c>
      <c r="AA414">
        <v>84</v>
      </c>
      <c r="AB414">
        <v>0</v>
      </c>
      <c r="AC414">
        <v>42</v>
      </c>
      <c r="AD414">
        <v>28</v>
      </c>
      <c r="AE414">
        <v>0</v>
      </c>
      <c r="AF414">
        <v>0</v>
      </c>
      <c r="AG414">
        <v>0</v>
      </c>
      <c r="AH414" t="s">
        <v>169</v>
      </c>
      <c r="AI414" s="1">
        <v>44666.343958333331</v>
      </c>
      <c r="AJ414">
        <v>1055</v>
      </c>
      <c r="AK414">
        <v>5</v>
      </c>
      <c r="AL414">
        <v>0</v>
      </c>
      <c r="AM414">
        <v>5</v>
      </c>
      <c r="AN414">
        <v>0</v>
      </c>
      <c r="AO414">
        <v>5</v>
      </c>
      <c r="AP414">
        <v>23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x14ac:dyDescent="0.45">
      <c r="A415" t="s">
        <v>1101</v>
      </c>
      <c r="B415" t="s">
        <v>80</v>
      </c>
      <c r="C415" t="s">
        <v>1102</v>
      </c>
      <c r="D415" t="s">
        <v>82</v>
      </c>
      <c r="E415" s="2" t="str">
        <f>HYPERLINK("capsilon://?command=openfolder&amp;siteaddress=FAM.docvelocity-na8.net&amp;folderid=FX5B4DDCCF-D921-AC64-C125-3B05AA9E0AEF","FX220310123")</f>
        <v>FX220310123</v>
      </c>
      <c r="F415" t="s">
        <v>19</v>
      </c>
      <c r="G415" t="s">
        <v>19</v>
      </c>
      <c r="H415" t="s">
        <v>83</v>
      </c>
      <c r="I415" t="s">
        <v>1103</v>
      </c>
      <c r="J415">
        <v>366</v>
      </c>
      <c r="K415" t="s">
        <v>85</v>
      </c>
      <c r="L415" t="s">
        <v>86</v>
      </c>
      <c r="M415" t="s">
        <v>87</v>
      </c>
      <c r="N415">
        <v>2</v>
      </c>
      <c r="O415" s="1">
        <v>44666.320173611108</v>
      </c>
      <c r="P415" s="1">
        <v>44666.388124999998</v>
      </c>
      <c r="Q415">
        <v>2727</v>
      </c>
      <c r="R415">
        <v>3144</v>
      </c>
      <c r="S415" t="b">
        <v>0</v>
      </c>
      <c r="T415" t="s">
        <v>88</v>
      </c>
      <c r="U415" t="b">
        <v>0</v>
      </c>
      <c r="V415" t="s">
        <v>153</v>
      </c>
      <c r="W415" s="1">
        <v>44666.365474537037</v>
      </c>
      <c r="X415">
        <v>1200</v>
      </c>
      <c r="Y415">
        <v>299</v>
      </c>
      <c r="Z415">
        <v>0</v>
      </c>
      <c r="AA415">
        <v>299</v>
      </c>
      <c r="AB415">
        <v>0</v>
      </c>
      <c r="AC415">
        <v>26</v>
      </c>
      <c r="AD415">
        <v>67</v>
      </c>
      <c r="AE415">
        <v>26</v>
      </c>
      <c r="AF415">
        <v>0</v>
      </c>
      <c r="AG415">
        <v>0</v>
      </c>
      <c r="AH415" t="s">
        <v>164</v>
      </c>
      <c r="AI415" s="1">
        <v>44666.388124999998</v>
      </c>
      <c r="AJ415">
        <v>1944</v>
      </c>
      <c r="AK415">
        <v>8</v>
      </c>
      <c r="AL415">
        <v>0</v>
      </c>
      <c r="AM415">
        <v>8</v>
      </c>
      <c r="AN415">
        <v>0</v>
      </c>
      <c r="AO415">
        <v>8</v>
      </c>
      <c r="AP415">
        <v>59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x14ac:dyDescent="0.45">
      <c r="A416" t="s">
        <v>1104</v>
      </c>
      <c r="B416" t="s">
        <v>80</v>
      </c>
      <c r="C416" t="s">
        <v>1105</v>
      </c>
      <c r="D416" t="s">
        <v>82</v>
      </c>
      <c r="E416" s="2" t="str">
        <f>HYPERLINK("capsilon://?command=openfolder&amp;siteaddress=FAM.docvelocity-na8.net&amp;folderid=FXAE5C35FF-EE63-E182-31B0-DA7B4B3CB104","FX22044471")</f>
        <v>FX22044471</v>
      </c>
      <c r="F416" t="s">
        <v>19</v>
      </c>
      <c r="G416" t="s">
        <v>19</v>
      </c>
      <c r="H416" t="s">
        <v>83</v>
      </c>
      <c r="I416" t="s">
        <v>1106</v>
      </c>
      <c r="J416">
        <v>372</v>
      </c>
      <c r="K416" t="s">
        <v>85</v>
      </c>
      <c r="L416" t="s">
        <v>86</v>
      </c>
      <c r="M416" t="s">
        <v>87</v>
      </c>
      <c r="N416">
        <v>1</v>
      </c>
      <c r="O416" s="1">
        <v>44666.320636574077</v>
      </c>
      <c r="P416" s="1">
        <v>44666.362592592595</v>
      </c>
      <c r="Q416">
        <v>3078</v>
      </c>
      <c r="R416">
        <v>547</v>
      </c>
      <c r="S416" t="b">
        <v>0</v>
      </c>
      <c r="T416" t="s">
        <v>88</v>
      </c>
      <c r="U416" t="b">
        <v>0</v>
      </c>
      <c r="V416" t="s">
        <v>163</v>
      </c>
      <c r="W416" s="1">
        <v>44666.362592592595</v>
      </c>
      <c r="X416">
        <v>547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372</v>
      </c>
      <c r="AE416">
        <v>313</v>
      </c>
      <c r="AF416">
        <v>1</v>
      </c>
      <c r="AG416">
        <v>12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x14ac:dyDescent="0.45">
      <c r="A417" t="s">
        <v>1107</v>
      </c>
      <c r="B417" t="s">
        <v>80</v>
      </c>
      <c r="C417" t="s">
        <v>1082</v>
      </c>
      <c r="D417" t="s">
        <v>82</v>
      </c>
      <c r="E417" s="2" t="str">
        <f>HYPERLINK("capsilon://?command=openfolder&amp;siteaddress=FAM.docvelocity-na8.net&amp;folderid=FXDC4118C4-ACEB-1595-899B-FF1EF9497FF6","FX22044381")</f>
        <v>FX22044381</v>
      </c>
      <c r="F417" t="s">
        <v>19</v>
      </c>
      <c r="G417" t="s">
        <v>19</v>
      </c>
      <c r="H417" t="s">
        <v>83</v>
      </c>
      <c r="I417" t="s">
        <v>1083</v>
      </c>
      <c r="J417">
        <v>122</v>
      </c>
      <c r="K417" t="s">
        <v>85</v>
      </c>
      <c r="L417" t="s">
        <v>86</v>
      </c>
      <c r="M417" t="s">
        <v>87</v>
      </c>
      <c r="N417">
        <v>2</v>
      </c>
      <c r="O417" s="1">
        <v>44666.320983796293</v>
      </c>
      <c r="P417" s="1">
        <v>44666.340914351851</v>
      </c>
      <c r="Q417">
        <v>52</v>
      </c>
      <c r="R417">
        <v>1670</v>
      </c>
      <c r="S417" t="b">
        <v>0</v>
      </c>
      <c r="T417" t="s">
        <v>88</v>
      </c>
      <c r="U417" t="b">
        <v>1</v>
      </c>
      <c r="V417" t="s">
        <v>758</v>
      </c>
      <c r="W417" s="1">
        <v>44666.334490740737</v>
      </c>
      <c r="X417">
        <v>1117</v>
      </c>
      <c r="Y417">
        <v>102</v>
      </c>
      <c r="Z417">
        <v>0</v>
      </c>
      <c r="AA417">
        <v>102</v>
      </c>
      <c r="AB417">
        <v>0</v>
      </c>
      <c r="AC417">
        <v>53</v>
      </c>
      <c r="AD417">
        <v>20</v>
      </c>
      <c r="AE417">
        <v>0</v>
      </c>
      <c r="AF417">
        <v>0</v>
      </c>
      <c r="AG417">
        <v>0</v>
      </c>
      <c r="AH417" t="s">
        <v>437</v>
      </c>
      <c r="AI417" s="1">
        <v>44666.340914351851</v>
      </c>
      <c r="AJ417">
        <v>553</v>
      </c>
      <c r="AK417">
        <v>4</v>
      </c>
      <c r="AL417">
        <v>0</v>
      </c>
      <c r="AM417">
        <v>4</v>
      </c>
      <c r="AN417">
        <v>0</v>
      </c>
      <c r="AO417">
        <v>4</v>
      </c>
      <c r="AP417">
        <v>16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x14ac:dyDescent="0.45">
      <c r="A418" t="s">
        <v>1108</v>
      </c>
      <c r="B418" t="s">
        <v>80</v>
      </c>
      <c r="C418" t="s">
        <v>1082</v>
      </c>
      <c r="D418" t="s">
        <v>82</v>
      </c>
      <c r="E418" s="2" t="str">
        <f>HYPERLINK("capsilon://?command=openfolder&amp;siteaddress=FAM.docvelocity-na8.net&amp;folderid=FXDC4118C4-ACEB-1595-899B-FF1EF9497FF6","FX22044381")</f>
        <v>FX22044381</v>
      </c>
      <c r="F418" t="s">
        <v>19</v>
      </c>
      <c r="G418" t="s">
        <v>19</v>
      </c>
      <c r="H418" t="s">
        <v>83</v>
      </c>
      <c r="I418" t="s">
        <v>1085</v>
      </c>
      <c r="J418">
        <v>128</v>
      </c>
      <c r="K418" t="s">
        <v>85</v>
      </c>
      <c r="L418" t="s">
        <v>86</v>
      </c>
      <c r="M418" t="s">
        <v>87</v>
      </c>
      <c r="N418">
        <v>2</v>
      </c>
      <c r="O418" s="1">
        <v>44666.321296296293</v>
      </c>
      <c r="P418" s="1">
        <v>44666.344305555554</v>
      </c>
      <c r="Q418">
        <v>477</v>
      </c>
      <c r="R418">
        <v>1511</v>
      </c>
      <c r="S418" t="b">
        <v>0</v>
      </c>
      <c r="T418" t="s">
        <v>88</v>
      </c>
      <c r="U418" t="b">
        <v>1</v>
      </c>
      <c r="V418" t="s">
        <v>163</v>
      </c>
      <c r="W418" s="1">
        <v>44666.339212962965</v>
      </c>
      <c r="X418">
        <v>1112</v>
      </c>
      <c r="Y418">
        <v>96</v>
      </c>
      <c r="Z418">
        <v>0</v>
      </c>
      <c r="AA418">
        <v>96</v>
      </c>
      <c r="AB418">
        <v>0</v>
      </c>
      <c r="AC418">
        <v>58</v>
      </c>
      <c r="AD418">
        <v>32</v>
      </c>
      <c r="AE418">
        <v>0</v>
      </c>
      <c r="AF418">
        <v>0</v>
      </c>
      <c r="AG418">
        <v>0</v>
      </c>
      <c r="AH418" t="s">
        <v>155</v>
      </c>
      <c r="AI418" s="1">
        <v>44666.344305555554</v>
      </c>
      <c r="AJ418">
        <v>394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31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x14ac:dyDescent="0.45">
      <c r="A419" t="s">
        <v>1109</v>
      </c>
      <c r="B419" t="s">
        <v>80</v>
      </c>
      <c r="C419" t="s">
        <v>945</v>
      </c>
      <c r="D419" t="s">
        <v>82</v>
      </c>
      <c r="E419" s="2" t="str">
        <f>HYPERLINK("capsilon://?command=openfolder&amp;siteaddress=FAM.docvelocity-na8.net&amp;folderid=FX00AAFB3A-EF76-AEEE-E450-D70ACFD45494","FX22044538")</f>
        <v>FX22044538</v>
      </c>
      <c r="F419" t="s">
        <v>19</v>
      </c>
      <c r="G419" t="s">
        <v>19</v>
      </c>
      <c r="H419" t="s">
        <v>83</v>
      </c>
      <c r="I419" t="s">
        <v>1110</v>
      </c>
      <c r="J419">
        <v>528</v>
      </c>
      <c r="K419" t="s">
        <v>85</v>
      </c>
      <c r="L419" t="s">
        <v>86</v>
      </c>
      <c r="M419" t="s">
        <v>87</v>
      </c>
      <c r="N419">
        <v>1</v>
      </c>
      <c r="O419" s="1">
        <v>44666.326469907406</v>
      </c>
      <c r="P419" s="1">
        <v>44666.376550925925</v>
      </c>
      <c r="Q419">
        <v>3896</v>
      </c>
      <c r="R419">
        <v>431</v>
      </c>
      <c r="S419" t="b">
        <v>0</v>
      </c>
      <c r="T419" t="s">
        <v>88</v>
      </c>
      <c r="U419" t="b">
        <v>0</v>
      </c>
      <c r="V419" t="s">
        <v>153</v>
      </c>
      <c r="W419" s="1">
        <v>44666.376550925925</v>
      </c>
      <c r="X419">
        <v>409</v>
      </c>
      <c r="Y419">
        <v>117</v>
      </c>
      <c r="Z419">
        <v>0</v>
      </c>
      <c r="AA419">
        <v>117</v>
      </c>
      <c r="AB419">
        <v>0</v>
      </c>
      <c r="AC419">
        <v>0</v>
      </c>
      <c r="AD419">
        <v>411</v>
      </c>
      <c r="AE419">
        <v>467</v>
      </c>
      <c r="AF419">
        <v>0</v>
      </c>
      <c r="AG419">
        <v>11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x14ac:dyDescent="0.45">
      <c r="A420" t="s">
        <v>1111</v>
      </c>
      <c r="B420" t="s">
        <v>80</v>
      </c>
      <c r="C420" t="s">
        <v>390</v>
      </c>
      <c r="D420" t="s">
        <v>82</v>
      </c>
      <c r="E420" s="2" t="str">
        <f>HYPERLINK("capsilon://?command=openfolder&amp;siteaddress=FAM.docvelocity-na8.net&amp;folderid=FX76E90D2E-6CE4-74EC-9EB0-40B6C2AC21E6","FX22038168")</f>
        <v>FX22038168</v>
      </c>
      <c r="F420" t="s">
        <v>19</v>
      </c>
      <c r="G420" t="s">
        <v>19</v>
      </c>
      <c r="H420" t="s">
        <v>83</v>
      </c>
      <c r="I420" t="s">
        <v>1112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44666.328344907408</v>
      </c>
      <c r="P420" s="1">
        <v>44666.388749999998</v>
      </c>
      <c r="Q420">
        <v>5040</v>
      </c>
      <c r="R420">
        <v>179</v>
      </c>
      <c r="S420" t="b">
        <v>0</v>
      </c>
      <c r="T420" t="s">
        <v>88</v>
      </c>
      <c r="U420" t="b">
        <v>0</v>
      </c>
      <c r="V420" t="s">
        <v>452</v>
      </c>
      <c r="W420" s="1">
        <v>44666.385081018518</v>
      </c>
      <c r="X420">
        <v>63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169</v>
      </c>
      <c r="AI420" s="1">
        <v>44666.388749999998</v>
      </c>
      <c r="AJ420">
        <v>52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x14ac:dyDescent="0.45">
      <c r="A421" t="s">
        <v>1113</v>
      </c>
      <c r="B421" t="s">
        <v>80</v>
      </c>
      <c r="C421" t="s">
        <v>1114</v>
      </c>
      <c r="D421" t="s">
        <v>82</v>
      </c>
      <c r="E421" s="2" t="str">
        <f>HYPERLINK("capsilon://?command=openfolder&amp;siteaddress=FAM.docvelocity-na8.net&amp;folderid=FX1B58D480-FC3A-C7DC-D161-F6A1FD432E3D","FX22044576")</f>
        <v>FX22044576</v>
      </c>
      <c r="F421" t="s">
        <v>19</v>
      </c>
      <c r="G421" t="s">
        <v>19</v>
      </c>
      <c r="H421" t="s">
        <v>83</v>
      </c>
      <c r="I421" t="s">
        <v>1115</v>
      </c>
      <c r="J421">
        <v>28</v>
      </c>
      <c r="K421" t="s">
        <v>85</v>
      </c>
      <c r="L421" t="s">
        <v>86</v>
      </c>
      <c r="M421" t="s">
        <v>87</v>
      </c>
      <c r="N421">
        <v>2</v>
      </c>
      <c r="O421" s="1">
        <v>44666.329837962963</v>
      </c>
      <c r="P421" s="1">
        <v>44666.382002314815</v>
      </c>
      <c r="Q421">
        <v>4090</v>
      </c>
      <c r="R421">
        <v>417</v>
      </c>
      <c r="S421" t="b">
        <v>0</v>
      </c>
      <c r="T421" t="s">
        <v>88</v>
      </c>
      <c r="U421" t="b">
        <v>0</v>
      </c>
      <c r="V421" t="s">
        <v>153</v>
      </c>
      <c r="W421" s="1">
        <v>44666.378472222219</v>
      </c>
      <c r="X421">
        <v>104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7</v>
      </c>
      <c r="AE421">
        <v>0</v>
      </c>
      <c r="AF421">
        <v>0</v>
      </c>
      <c r="AG421">
        <v>0</v>
      </c>
      <c r="AH421" t="s">
        <v>993</v>
      </c>
      <c r="AI421" s="1">
        <v>44666.382002314815</v>
      </c>
      <c r="AJ421">
        <v>297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x14ac:dyDescent="0.45">
      <c r="A422" t="s">
        <v>1116</v>
      </c>
      <c r="B422" t="s">
        <v>80</v>
      </c>
      <c r="C422" t="s">
        <v>1114</v>
      </c>
      <c r="D422" t="s">
        <v>82</v>
      </c>
      <c r="E422" s="2" t="str">
        <f>HYPERLINK("capsilon://?command=openfolder&amp;siteaddress=FAM.docvelocity-na8.net&amp;folderid=FX1B58D480-FC3A-C7DC-D161-F6A1FD432E3D","FX22044576")</f>
        <v>FX22044576</v>
      </c>
      <c r="F422" t="s">
        <v>19</v>
      </c>
      <c r="G422" t="s">
        <v>19</v>
      </c>
      <c r="H422" t="s">
        <v>83</v>
      </c>
      <c r="I422" t="s">
        <v>1117</v>
      </c>
      <c r="J422">
        <v>28</v>
      </c>
      <c r="K422" t="s">
        <v>85</v>
      </c>
      <c r="L422" t="s">
        <v>86</v>
      </c>
      <c r="M422" t="s">
        <v>87</v>
      </c>
      <c r="N422">
        <v>2</v>
      </c>
      <c r="O422" s="1">
        <v>44666.329907407409</v>
      </c>
      <c r="P422" s="1">
        <v>44666.397314814814</v>
      </c>
      <c r="Q422">
        <v>5173</v>
      </c>
      <c r="R422">
        <v>651</v>
      </c>
      <c r="S422" t="b">
        <v>0</v>
      </c>
      <c r="T422" t="s">
        <v>88</v>
      </c>
      <c r="U422" t="b">
        <v>0</v>
      </c>
      <c r="V422" t="s">
        <v>159</v>
      </c>
      <c r="W422" s="1">
        <v>44666.393564814818</v>
      </c>
      <c r="X422">
        <v>420</v>
      </c>
      <c r="Y422">
        <v>21</v>
      </c>
      <c r="Z422">
        <v>0</v>
      </c>
      <c r="AA422">
        <v>21</v>
      </c>
      <c r="AB422">
        <v>0</v>
      </c>
      <c r="AC422">
        <v>3</v>
      </c>
      <c r="AD422">
        <v>7</v>
      </c>
      <c r="AE422">
        <v>0</v>
      </c>
      <c r="AF422">
        <v>0</v>
      </c>
      <c r="AG422">
        <v>0</v>
      </c>
      <c r="AH422" t="s">
        <v>993</v>
      </c>
      <c r="AI422" s="1">
        <v>44666.397314814814</v>
      </c>
      <c r="AJ422">
        <v>227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6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x14ac:dyDescent="0.45">
      <c r="A423" t="s">
        <v>1118</v>
      </c>
      <c r="B423" t="s">
        <v>80</v>
      </c>
      <c r="C423" t="s">
        <v>1114</v>
      </c>
      <c r="D423" t="s">
        <v>82</v>
      </c>
      <c r="E423" s="2" t="str">
        <f>HYPERLINK("capsilon://?command=openfolder&amp;siteaddress=FAM.docvelocity-na8.net&amp;folderid=FX1B58D480-FC3A-C7DC-D161-F6A1FD432E3D","FX22044576")</f>
        <v>FX22044576</v>
      </c>
      <c r="F423" t="s">
        <v>19</v>
      </c>
      <c r="G423" t="s">
        <v>19</v>
      </c>
      <c r="H423" t="s">
        <v>83</v>
      </c>
      <c r="I423" t="s">
        <v>1119</v>
      </c>
      <c r="J423">
        <v>59</v>
      </c>
      <c r="K423" t="s">
        <v>85</v>
      </c>
      <c r="L423" t="s">
        <v>86</v>
      </c>
      <c r="M423" t="s">
        <v>87</v>
      </c>
      <c r="N423">
        <v>2</v>
      </c>
      <c r="O423" s="1">
        <v>44666.329953703702</v>
      </c>
      <c r="P423" s="1">
        <v>44666.397997685184</v>
      </c>
      <c r="Q423">
        <v>5129</v>
      </c>
      <c r="R423">
        <v>750</v>
      </c>
      <c r="S423" t="b">
        <v>0</v>
      </c>
      <c r="T423" t="s">
        <v>88</v>
      </c>
      <c r="U423" t="b">
        <v>0</v>
      </c>
      <c r="V423" t="s">
        <v>452</v>
      </c>
      <c r="W423" s="1">
        <v>44666.395671296297</v>
      </c>
      <c r="X423">
        <v>553</v>
      </c>
      <c r="Y423">
        <v>54</v>
      </c>
      <c r="Z423">
        <v>0</v>
      </c>
      <c r="AA423">
        <v>54</v>
      </c>
      <c r="AB423">
        <v>0</v>
      </c>
      <c r="AC423">
        <v>1</v>
      </c>
      <c r="AD423">
        <v>5</v>
      </c>
      <c r="AE423">
        <v>0</v>
      </c>
      <c r="AF423">
        <v>0</v>
      </c>
      <c r="AG423">
        <v>0</v>
      </c>
      <c r="AH423" t="s">
        <v>155</v>
      </c>
      <c r="AI423" s="1">
        <v>44666.397997685184</v>
      </c>
      <c r="AJ423">
        <v>197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x14ac:dyDescent="0.45">
      <c r="A424" t="s">
        <v>1120</v>
      </c>
      <c r="B424" t="s">
        <v>80</v>
      </c>
      <c r="C424" t="s">
        <v>1114</v>
      </c>
      <c r="D424" t="s">
        <v>82</v>
      </c>
      <c r="E424" s="2" t="str">
        <f>HYPERLINK("capsilon://?command=openfolder&amp;siteaddress=FAM.docvelocity-na8.net&amp;folderid=FX1B58D480-FC3A-C7DC-D161-F6A1FD432E3D","FX22044576")</f>
        <v>FX22044576</v>
      </c>
      <c r="F424" t="s">
        <v>19</v>
      </c>
      <c r="G424" t="s">
        <v>19</v>
      </c>
      <c r="H424" t="s">
        <v>83</v>
      </c>
      <c r="I424" t="s">
        <v>1121</v>
      </c>
      <c r="J424">
        <v>64</v>
      </c>
      <c r="K424" t="s">
        <v>85</v>
      </c>
      <c r="L424" t="s">
        <v>86</v>
      </c>
      <c r="M424" t="s">
        <v>87</v>
      </c>
      <c r="N424">
        <v>2</v>
      </c>
      <c r="O424" s="1">
        <v>44666.329988425925</v>
      </c>
      <c r="P424" s="1">
        <v>44666.404236111113</v>
      </c>
      <c r="Q424">
        <v>5505</v>
      </c>
      <c r="R424">
        <v>910</v>
      </c>
      <c r="S424" t="b">
        <v>0</v>
      </c>
      <c r="T424" t="s">
        <v>88</v>
      </c>
      <c r="U424" t="b">
        <v>0</v>
      </c>
      <c r="V424" t="s">
        <v>159</v>
      </c>
      <c r="W424" s="1">
        <v>44666.40053240741</v>
      </c>
      <c r="X424">
        <v>601</v>
      </c>
      <c r="Y424">
        <v>59</v>
      </c>
      <c r="Z424">
        <v>0</v>
      </c>
      <c r="AA424">
        <v>59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437</v>
      </c>
      <c r="AI424" s="1">
        <v>44666.404236111113</v>
      </c>
      <c r="AJ424">
        <v>309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5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x14ac:dyDescent="0.45">
      <c r="A425" t="s">
        <v>1122</v>
      </c>
      <c r="B425" t="s">
        <v>80</v>
      </c>
      <c r="C425" t="s">
        <v>1114</v>
      </c>
      <c r="D425" t="s">
        <v>82</v>
      </c>
      <c r="E425" s="2" t="str">
        <f>HYPERLINK("capsilon://?command=openfolder&amp;siteaddress=FAM.docvelocity-na8.net&amp;folderid=FX1B58D480-FC3A-C7DC-D161-F6A1FD432E3D","FX22044576")</f>
        <v>FX22044576</v>
      </c>
      <c r="F425" t="s">
        <v>19</v>
      </c>
      <c r="G425" t="s">
        <v>19</v>
      </c>
      <c r="H425" t="s">
        <v>83</v>
      </c>
      <c r="I425" t="s">
        <v>1123</v>
      </c>
      <c r="J425">
        <v>96</v>
      </c>
      <c r="K425" t="s">
        <v>85</v>
      </c>
      <c r="L425" t="s">
        <v>86</v>
      </c>
      <c r="M425" t="s">
        <v>87</v>
      </c>
      <c r="N425">
        <v>2</v>
      </c>
      <c r="O425" s="1">
        <v>44666.330081018517</v>
      </c>
      <c r="P425" s="1">
        <v>44666.409143518518</v>
      </c>
      <c r="Q425">
        <v>5708</v>
      </c>
      <c r="R425">
        <v>1123</v>
      </c>
      <c r="S425" t="b">
        <v>0</v>
      </c>
      <c r="T425" t="s">
        <v>88</v>
      </c>
      <c r="U425" t="b">
        <v>0</v>
      </c>
      <c r="V425" t="s">
        <v>452</v>
      </c>
      <c r="W425" s="1">
        <v>44666.403784722221</v>
      </c>
      <c r="X425">
        <v>700</v>
      </c>
      <c r="Y425">
        <v>81</v>
      </c>
      <c r="Z425">
        <v>0</v>
      </c>
      <c r="AA425">
        <v>81</v>
      </c>
      <c r="AB425">
        <v>0</v>
      </c>
      <c r="AC425">
        <v>6</v>
      </c>
      <c r="AD425">
        <v>15</v>
      </c>
      <c r="AE425">
        <v>0</v>
      </c>
      <c r="AF425">
        <v>0</v>
      </c>
      <c r="AG425">
        <v>0</v>
      </c>
      <c r="AH425" t="s">
        <v>437</v>
      </c>
      <c r="AI425" s="1">
        <v>44666.409143518518</v>
      </c>
      <c r="AJ425">
        <v>423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15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x14ac:dyDescent="0.45">
      <c r="A426" t="s">
        <v>1124</v>
      </c>
      <c r="B426" t="s">
        <v>80</v>
      </c>
      <c r="C426" t="s">
        <v>1125</v>
      </c>
      <c r="D426" t="s">
        <v>82</v>
      </c>
      <c r="E426" s="2" t="str">
        <f>HYPERLINK("capsilon://?command=openfolder&amp;siteaddress=FAM.docvelocity-na8.net&amp;folderid=FXB830392E-32F7-CAE1-8459-098AF2F169E2","FX22043295")</f>
        <v>FX22043295</v>
      </c>
      <c r="F426" t="s">
        <v>19</v>
      </c>
      <c r="G426" t="s">
        <v>19</v>
      </c>
      <c r="H426" t="s">
        <v>83</v>
      </c>
      <c r="I426" t="s">
        <v>1126</v>
      </c>
      <c r="J426">
        <v>28</v>
      </c>
      <c r="K426" t="s">
        <v>85</v>
      </c>
      <c r="L426" t="s">
        <v>86</v>
      </c>
      <c r="M426" t="s">
        <v>87</v>
      </c>
      <c r="N426">
        <v>2</v>
      </c>
      <c r="O426" s="1">
        <v>44666.330381944441</v>
      </c>
      <c r="P426" s="1">
        <v>44666.413888888892</v>
      </c>
      <c r="Q426">
        <v>6136</v>
      </c>
      <c r="R426">
        <v>1079</v>
      </c>
      <c r="S426" t="b">
        <v>0</v>
      </c>
      <c r="T426" t="s">
        <v>88</v>
      </c>
      <c r="U426" t="b">
        <v>0</v>
      </c>
      <c r="V426" t="s">
        <v>159</v>
      </c>
      <c r="W426" s="1">
        <v>44666.407870370371</v>
      </c>
      <c r="X426">
        <v>287</v>
      </c>
      <c r="Y426">
        <v>21</v>
      </c>
      <c r="Z426">
        <v>0</v>
      </c>
      <c r="AA426">
        <v>21</v>
      </c>
      <c r="AB426">
        <v>0</v>
      </c>
      <c r="AC426">
        <v>3</v>
      </c>
      <c r="AD426">
        <v>7</v>
      </c>
      <c r="AE426">
        <v>0</v>
      </c>
      <c r="AF426">
        <v>0</v>
      </c>
      <c r="AG426">
        <v>0</v>
      </c>
      <c r="AH426" t="s">
        <v>437</v>
      </c>
      <c r="AI426" s="1">
        <v>44666.413888888892</v>
      </c>
      <c r="AJ426">
        <v>409</v>
      </c>
      <c r="AK426">
        <v>4</v>
      </c>
      <c r="AL426">
        <v>0</v>
      </c>
      <c r="AM426">
        <v>4</v>
      </c>
      <c r="AN426">
        <v>0</v>
      </c>
      <c r="AO426">
        <v>4</v>
      </c>
      <c r="AP426">
        <v>3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x14ac:dyDescent="0.45">
      <c r="A427" t="s">
        <v>1127</v>
      </c>
      <c r="B427" t="s">
        <v>80</v>
      </c>
      <c r="C427" t="s">
        <v>1072</v>
      </c>
      <c r="D427" t="s">
        <v>82</v>
      </c>
      <c r="E427" s="2" t="str">
        <f>HYPERLINK("capsilon://?command=openfolder&amp;siteaddress=FAM.docvelocity-na8.net&amp;folderid=FX131A8FD7-0162-1108-2DBA-5B041560B298","FX22042702")</f>
        <v>FX22042702</v>
      </c>
      <c r="F427" t="s">
        <v>19</v>
      </c>
      <c r="G427" t="s">
        <v>19</v>
      </c>
      <c r="H427" t="s">
        <v>83</v>
      </c>
      <c r="I427" t="s">
        <v>1087</v>
      </c>
      <c r="J427">
        <v>84</v>
      </c>
      <c r="K427" t="s">
        <v>85</v>
      </c>
      <c r="L427" t="s">
        <v>86</v>
      </c>
      <c r="M427" t="s">
        <v>87</v>
      </c>
      <c r="N427">
        <v>2</v>
      </c>
      <c r="O427" s="1">
        <v>44666.332395833335</v>
      </c>
      <c r="P427" s="1">
        <v>44666.351469907408</v>
      </c>
      <c r="Q427">
        <v>56</v>
      </c>
      <c r="R427">
        <v>1592</v>
      </c>
      <c r="S427" t="b">
        <v>0</v>
      </c>
      <c r="T427" t="s">
        <v>88</v>
      </c>
      <c r="U427" t="b">
        <v>1</v>
      </c>
      <c r="V427" t="s">
        <v>153</v>
      </c>
      <c r="W427" s="1">
        <v>44666.347083333334</v>
      </c>
      <c r="X427">
        <v>1255</v>
      </c>
      <c r="Y427">
        <v>63</v>
      </c>
      <c r="Z427">
        <v>0</v>
      </c>
      <c r="AA427">
        <v>63</v>
      </c>
      <c r="AB427">
        <v>0</v>
      </c>
      <c r="AC427">
        <v>27</v>
      </c>
      <c r="AD427">
        <v>21</v>
      </c>
      <c r="AE427">
        <v>0</v>
      </c>
      <c r="AF427">
        <v>0</v>
      </c>
      <c r="AG427">
        <v>0</v>
      </c>
      <c r="AH427" t="s">
        <v>683</v>
      </c>
      <c r="AI427" s="1">
        <v>44666.351469907408</v>
      </c>
      <c r="AJ427">
        <v>337</v>
      </c>
      <c r="AK427">
        <v>2</v>
      </c>
      <c r="AL427">
        <v>0</v>
      </c>
      <c r="AM427">
        <v>2</v>
      </c>
      <c r="AN427">
        <v>0</v>
      </c>
      <c r="AO427">
        <v>1</v>
      </c>
      <c r="AP427">
        <v>19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x14ac:dyDescent="0.45">
      <c r="A428" t="s">
        <v>1128</v>
      </c>
      <c r="B428" t="s">
        <v>80</v>
      </c>
      <c r="C428" t="s">
        <v>1129</v>
      </c>
      <c r="D428" t="s">
        <v>82</v>
      </c>
      <c r="E428" s="2" t="str">
        <f>HYPERLINK("capsilon://?command=openfolder&amp;siteaddress=FAM.docvelocity-na8.net&amp;folderid=FXBF7E8EFE-3462-81F6-829A-14491A2EF780","FX22044709")</f>
        <v>FX22044709</v>
      </c>
      <c r="F428" t="s">
        <v>19</v>
      </c>
      <c r="G428" t="s">
        <v>19</v>
      </c>
      <c r="H428" t="s">
        <v>83</v>
      </c>
      <c r="I428" t="s">
        <v>1130</v>
      </c>
      <c r="J428">
        <v>392</v>
      </c>
      <c r="K428" t="s">
        <v>85</v>
      </c>
      <c r="L428" t="s">
        <v>86</v>
      </c>
      <c r="M428" t="s">
        <v>87</v>
      </c>
      <c r="N428">
        <v>1</v>
      </c>
      <c r="O428" s="1">
        <v>44666.334490740737</v>
      </c>
      <c r="P428" s="1">
        <v>44666.413935185185</v>
      </c>
      <c r="Q428">
        <v>6029</v>
      </c>
      <c r="R428">
        <v>835</v>
      </c>
      <c r="S428" t="b">
        <v>0</v>
      </c>
      <c r="T428" t="s">
        <v>88</v>
      </c>
      <c r="U428" t="b">
        <v>0</v>
      </c>
      <c r="V428" t="s">
        <v>153</v>
      </c>
      <c r="W428" s="1">
        <v>44666.413935185185</v>
      </c>
      <c r="X428">
        <v>219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392</v>
      </c>
      <c r="AE428">
        <v>337</v>
      </c>
      <c r="AF428">
        <v>0</v>
      </c>
      <c r="AG428">
        <v>11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x14ac:dyDescent="0.45">
      <c r="A429" t="s">
        <v>1131</v>
      </c>
      <c r="B429" t="s">
        <v>80</v>
      </c>
      <c r="C429" t="s">
        <v>1125</v>
      </c>
      <c r="D429" t="s">
        <v>82</v>
      </c>
      <c r="E429" s="2" t="str">
        <f t="shared" ref="E429:E436" si="3">HYPERLINK("capsilon://?command=openfolder&amp;siteaddress=FAM.docvelocity-na8.net&amp;folderid=FXB830392E-32F7-CAE1-8459-098AF2F169E2","FX22043295")</f>
        <v>FX22043295</v>
      </c>
      <c r="F429" t="s">
        <v>19</v>
      </c>
      <c r="G429" t="s">
        <v>19</v>
      </c>
      <c r="H429" t="s">
        <v>83</v>
      </c>
      <c r="I429" t="s">
        <v>1132</v>
      </c>
      <c r="J429">
        <v>28</v>
      </c>
      <c r="K429" t="s">
        <v>85</v>
      </c>
      <c r="L429" t="s">
        <v>86</v>
      </c>
      <c r="M429" t="s">
        <v>87</v>
      </c>
      <c r="N429">
        <v>2</v>
      </c>
      <c r="O429" s="1">
        <v>44666.337789351855</v>
      </c>
      <c r="P429" s="1">
        <v>44666.414895833332</v>
      </c>
      <c r="Q429">
        <v>6166</v>
      </c>
      <c r="R429">
        <v>496</v>
      </c>
      <c r="S429" t="b">
        <v>0</v>
      </c>
      <c r="T429" t="s">
        <v>88</v>
      </c>
      <c r="U429" t="b">
        <v>0</v>
      </c>
      <c r="V429" t="s">
        <v>163</v>
      </c>
      <c r="W429" s="1">
        <v>44666.406828703701</v>
      </c>
      <c r="X429">
        <v>165</v>
      </c>
      <c r="Y429">
        <v>21</v>
      </c>
      <c r="Z429">
        <v>0</v>
      </c>
      <c r="AA429">
        <v>21</v>
      </c>
      <c r="AB429">
        <v>0</v>
      </c>
      <c r="AC429">
        <v>1</v>
      </c>
      <c r="AD429">
        <v>7</v>
      </c>
      <c r="AE429">
        <v>0</v>
      </c>
      <c r="AF429">
        <v>0</v>
      </c>
      <c r="AG429">
        <v>0</v>
      </c>
      <c r="AH429" t="s">
        <v>683</v>
      </c>
      <c r="AI429" s="1">
        <v>44666.414895833332</v>
      </c>
      <c r="AJ429">
        <v>155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5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x14ac:dyDescent="0.45">
      <c r="A430" t="s">
        <v>1133</v>
      </c>
      <c r="B430" t="s">
        <v>80</v>
      </c>
      <c r="C430" t="s">
        <v>1125</v>
      </c>
      <c r="D430" t="s">
        <v>82</v>
      </c>
      <c r="E430" s="2" t="str">
        <f t="shared" si="3"/>
        <v>FX22043295</v>
      </c>
      <c r="F430" t="s">
        <v>19</v>
      </c>
      <c r="G430" t="s">
        <v>19</v>
      </c>
      <c r="H430" t="s">
        <v>83</v>
      </c>
      <c r="I430" t="s">
        <v>1134</v>
      </c>
      <c r="J430">
        <v>28</v>
      </c>
      <c r="K430" t="s">
        <v>85</v>
      </c>
      <c r="L430" t="s">
        <v>86</v>
      </c>
      <c r="M430" t="s">
        <v>87</v>
      </c>
      <c r="N430">
        <v>2</v>
      </c>
      <c r="O430" s="1">
        <v>44666.343946759262</v>
      </c>
      <c r="P430" s="1">
        <v>44666.416365740741</v>
      </c>
      <c r="Q430">
        <v>5515</v>
      </c>
      <c r="R430">
        <v>742</v>
      </c>
      <c r="S430" t="b">
        <v>0</v>
      </c>
      <c r="T430" t="s">
        <v>88</v>
      </c>
      <c r="U430" t="b">
        <v>0</v>
      </c>
      <c r="V430" t="s">
        <v>163</v>
      </c>
      <c r="W430" s="1">
        <v>44666.40997685185</v>
      </c>
      <c r="X430">
        <v>271</v>
      </c>
      <c r="Y430">
        <v>21</v>
      </c>
      <c r="Z430">
        <v>0</v>
      </c>
      <c r="AA430">
        <v>21</v>
      </c>
      <c r="AB430">
        <v>0</v>
      </c>
      <c r="AC430">
        <v>3</v>
      </c>
      <c r="AD430">
        <v>7</v>
      </c>
      <c r="AE430">
        <v>0</v>
      </c>
      <c r="AF430">
        <v>0</v>
      </c>
      <c r="AG430">
        <v>0</v>
      </c>
      <c r="AH430" t="s">
        <v>993</v>
      </c>
      <c r="AI430" s="1">
        <v>44666.416365740741</v>
      </c>
      <c r="AJ430">
        <v>463</v>
      </c>
      <c r="AK430">
        <v>2</v>
      </c>
      <c r="AL430">
        <v>0</v>
      </c>
      <c r="AM430">
        <v>2</v>
      </c>
      <c r="AN430">
        <v>0</v>
      </c>
      <c r="AO430">
        <v>2</v>
      </c>
      <c r="AP430">
        <v>5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x14ac:dyDescent="0.45">
      <c r="A431" t="s">
        <v>1135</v>
      </c>
      <c r="B431" t="s">
        <v>80</v>
      </c>
      <c r="C431" t="s">
        <v>1125</v>
      </c>
      <c r="D431" t="s">
        <v>82</v>
      </c>
      <c r="E431" s="2" t="str">
        <f t="shared" si="3"/>
        <v>FX22043295</v>
      </c>
      <c r="F431" t="s">
        <v>19</v>
      </c>
      <c r="G431" t="s">
        <v>19</v>
      </c>
      <c r="H431" t="s">
        <v>83</v>
      </c>
      <c r="I431" t="s">
        <v>1136</v>
      </c>
      <c r="J431">
        <v>59</v>
      </c>
      <c r="K431" t="s">
        <v>85</v>
      </c>
      <c r="L431" t="s">
        <v>86</v>
      </c>
      <c r="M431" t="s">
        <v>87</v>
      </c>
      <c r="N431">
        <v>2</v>
      </c>
      <c r="O431" s="1">
        <v>44666.345486111109</v>
      </c>
      <c r="P431" s="1">
        <v>44666.417060185187</v>
      </c>
      <c r="Q431">
        <v>5503</v>
      </c>
      <c r="R431">
        <v>681</v>
      </c>
      <c r="S431" t="b">
        <v>0</v>
      </c>
      <c r="T431" t="s">
        <v>88</v>
      </c>
      <c r="U431" t="b">
        <v>0</v>
      </c>
      <c r="V431" t="s">
        <v>758</v>
      </c>
      <c r="W431" s="1">
        <v>44666.411782407406</v>
      </c>
      <c r="X431">
        <v>365</v>
      </c>
      <c r="Y431">
        <v>54</v>
      </c>
      <c r="Z431">
        <v>0</v>
      </c>
      <c r="AA431">
        <v>54</v>
      </c>
      <c r="AB431">
        <v>0</v>
      </c>
      <c r="AC431">
        <v>4</v>
      </c>
      <c r="AD431">
        <v>5</v>
      </c>
      <c r="AE431">
        <v>0</v>
      </c>
      <c r="AF431">
        <v>0</v>
      </c>
      <c r="AG431">
        <v>0</v>
      </c>
      <c r="AH431" t="s">
        <v>169</v>
      </c>
      <c r="AI431" s="1">
        <v>44666.417060185187</v>
      </c>
      <c r="AJ431">
        <v>316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5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x14ac:dyDescent="0.45">
      <c r="A432" t="s">
        <v>1137</v>
      </c>
      <c r="B432" t="s">
        <v>80</v>
      </c>
      <c r="C432" t="s">
        <v>1125</v>
      </c>
      <c r="D432" t="s">
        <v>82</v>
      </c>
      <c r="E432" s="2" t="str">
        <f t="shared" si="3"/>
        <v>FX22043295</v>
      </c>
      <c r="F432" t="s">
        <v>19</v>
      </c>
      <c r="G432" t="s">
        <v>19</v>
      </c>
      <c r="H432" t="s">
        <v>83</v>
      </c>
      <c r="I432" t="s">
        <v>1138</v>
      </c>
      <c r="J432">
        <v>28</v>
      </c>
      <c r="K432" t="s">
        <v>85</v>
      </c>
      <c r="L432" t="s">
        <v>86</v>
      </c>
      <c r="M432" t="s">
        <v>87</v>
      </c>
      <c r="N432">
        <v>2</v>
      </c>
      <c r="O432" s="1">
        <v>44666.345590277779</v>
      </c>
      <c r="P432" s="1">
        <v>44666.435624999998</v>
      </c>
      <c r="Q432">
        <v>5636</v>
      </c>
      <c r="R432">
        <v>2143</v>
      </c>
      <c r="S432" t="b">
        <v>0</v>
      </c>
      <c r="T432" t="s">
        <v>88</v>
      </c>
      <c r="U432" t="b">
        <v>0</v>
      </c>
      <c r="V432" t="s">
        <v>153</v>
      </c>
      <c r="W432" s="1">
        <v>44666.426018518519</v>
      </c>
      <c r="X432">
        <v>548</v>
      </c>
      <c r="Y432">
        <v>21</v>
      </c>
      <c r="Z432">
        <v>0</v>
      </c>
      <c r="AA432">
        <v>21</v>
      </c>
      <c r="AB432">
        <v>0</v>
      </c>
      <c r="AC432">
        <v>10</v>
      </c>
      <c r="AD432">
        <v>7</v>
      </c>
      <c r="AE432">
        <v>0</v>
      </c>
      <c r="AF432">
        <v>0</v>
      </c>
      <c r="AG432">
        <v>0</v>
      </c>
      <c r="AH432" t="s">
        <v>155</v>
      </c>
      <c r="AI432" s="1">
        <v>44666.435624999998</v>
      </c>
      <c r="AJ432">
        <v>114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7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x14ac:dyDescent="0.45">
      <c r="A433" t="s">
        <v>1139</v>
      </c>
      <c r="B433" t="s">
        <v>80</v>
      </c>
      <c r="C433" t="s">
        <v>1125</v>
      </c>
      <c r="D433" t="s">
        <v>82</v>
      </c>
      <c r="E433" s="2" t="str">
        <f t="shared" si="3"/>
        <v>FX22043295</v>
      </c>
      <c r="F433" t="s">
        <v>19</v>
      </c>
      <c r="G433" t="s">
        <v>19</v>
      </c>
      <c r="H433" t="s">
        <v>83</v>
      </c>
      <c r="I433" t="s">
        <v>1140</v>
      </c>
      <c r="J433">
        <v>67</v>
      </c>
      <c r="K433" t="s">
        <v>85</v>
      </c>
      <c r="L433" t="s">
        <v>86</v>
      </c>
      <c r="M433" t="s">
        <v>87</v>
      </c>
      <c r="N433">
        <v>1</v>
      </c>
      <c r="O433" s="1">
        <v>44666.34715277778</v>
      </c>
      <c r="P433" s="1">
        <v>44666.412685185183</v>
      </c>
      <c r="Q433">
        <v>5311</v>
      </c>
      <c r="R433">
        <v>351</v>
      </c>
      <c r="S433" t="b">
        <v>0</v>
      </c>
      <c r="T433" t="s">
        <v>88</v>
      </c>
      <c r="U433" t="b">
        <v>0</v>
      </c>
      <c r="V433" t="s">
        <v>163</v>
      </c>
      <c r="W433" s="1">
        <v>44666.412685185183</v>
      </c>
      <c r="X433">
        <v>233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67</v>
      </c>
      <c r="AE433">
        <v>62</v>
      </c>
      <c r="AF433">
        <v>0</v>
      </c>
      <c r="AG433">
        <v>2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x14ac:dyDescent="0.45">
      <c r="A434" t="s">
        <v>1141</v>
      </c>
      <c r="B434" t="s">
        <v>80</v>
      </c>
      <c r="C434" t="s">
        <v>1125</v>
      </c>
      <c r="D434" t="s">
        <v>82</v>
      </c>
      <c r="E434" s="2" t="str">
        <f t="shared" si="3"/>
        <v>FX22043295</v>
      </c>
      <c r="F434" t="s">
        <v>19</v>
      </c>
      <c r="G434" t="s">
        <v>19</v>
      </c>
      <c r="H434" t="s">
        <v>83</v>
      </c>
      <c r="I434" t="s">
        <v>1142</v>
      </c>
      <c r="J434">
        <v>58</v>
      </c>
      <c r="K434" t="s">
        <v>85</v>
      </c>
      <c r="L434" t="s">
        <v>86</v>
      </c>
      <c r="M434" t="s">
        <v>87</v>
      </c>
      <c r="N434">
        <v>1</v>
      </c>
      <c r="O434" s="1">
        <v>44666.347314814811</v>
      </c>
      <c r="P434" s="1">
        <v>44666.415682870371</v>
      </c>
      <c r="Q434">
        <v>5571</v>
      </c>
      <c r="R434">
        <v>336</v>
      </c>
      <c r="S434" t="b">
        <v>0</v>
      </c>
      <c r="T434" t="s">
        <v>88</v>
      </c>
      <c r="U434" t="b">
        <v>0</v>
      </c>
      <c r="V434" t="s">
        <v>758</v>
      </c>
      <c r="W434" s="1">
        <v>44666.415682870371</v>
      </c>
      <c r="X434">
        <v>336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58</v>
      </c>
      <c r="AE434">
        <v>53</v>
      </c>
      <c r="AF434">
        <v>0</v>
      </c>
      <c r="AG434">
        <v>2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x14ac:dyDescent="0.45">
      <c r="A435" t="s">
        <v>1143</v>
      </c>
      <c r="B435" t="s">
        <v>80</v>
      </c>
      <c r="C435" t="s">
        <v>1125</v>
      </c>
      <c r="D435" t="s">
        <v>82</v>
      </c>
      <c r="E435" s="2" t="str">
        <f t="shared" si="3"/>
        <v>FX22043295</v>
      </c>
      <c r="F435" t="s">
        <v>19</v>
      </c>
      <c r="G435" t="s">
        <v>19</v>
      </c>
      <c r="H435" t="s">
        <v>83</v>
      </c>
      <c r="I435" t="s">
        <v>1144</v>
      </c>
      <c r="J435">
        <v>32</v>
      </c>
      <c r="K435" t="s">
        <v>85</v>
      </c>
      <c r="L435" t="s">
        <v>86</v>
      </c>
      <c r="M435" t="s">
        <v>87</v>
      </c>
      <c r="N435">
        <v>2</v>
      </c>
      <c r="O435" s="1">
        <v>44666.347453703704</v>
      </c>
      <c r="P435" s="1">
        <v>44666.414259259262</v>
      </c>
      <c r="Q435">
        <v>5654</v>
      </c>
      <c r="R435">
        <v>118</v>
      </c>
      <c r="S435" t="b">
        <v>0</v>
      </c>
      <c r="T435" t="s">
        <v>88</v>
      </c>
      <c r="U435" t="b">
        <v>0</v>
      </c>
      <c r="V435" t="s">
        <v>163</v>
      </c>
      <c r="W435" s="1">
        <v>44666.413703703707</v>
      </c>
      <c r="X435">
        <v>87</v>
      </c>
      <c r="Y435">
        <v>0</v>
      </c>
      <c r="Z435">
        <v>0</v>
      </c>
      <c r="AA435">
        <v>0</v>
      </c>
      <c r="AB435">
        <v>27</v>
      </c>
      <c r="AC435">
        <v>0</v>
      </c>
      <c r="AD435">
        <v>32</v>
      </c>
      <c r="AE435">
        <v>0</v>
      </c>
      <c r="AF435">
        <v>0</v>
      </c>
      <c r="AG435">
        <v>0</v>
      </c>
      <c r="AH435" t="s">
        <v>437</v>
      </c>
      <c r="AI435" s="1">
        <v>44666.414259259262</v>
      </c>
      <c r="AJ435">
        <v>31</v>
      </c>
      <c r="AK435">
        <v>0</v>
      </c>
      <c r="AL435">
        <v>0</v>
      </c>
      <c r="AM435">
        <v>0</v>
      </c>
      <c r="AN435">
        <v>27</v>
      </c>
      <c r="AO435">
        <v>0</v>
      </c>
      <c r="AP435">
        <v>32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x14ac:dyDescent="0.45">
      <c r="A436" t="s">
        <v>1145</v>
      </c>
      <c r="B436" t="s">
        <v>80</v>
      </c>
      <c r="C436" t="s">
        <v>1125</v>
      </c>
      <c r="D436" t="s">
        <v>82</v>
      </c>
      <c r="E436" s="2" t="str">
        <f t="shared" si="3"/>
        <v>FX22043295</v>
      </c>
      <c r="F436" t="s">
        <v>19</v>
      </c>
      <c r="G436" t="s">
        <v>19</v>
      </c>
      <c r="H436" t="s">
        <v>83</v>
      </c>
      <c r="I436" t="s">
        <v>1146</v>
      </c>
      <c r="J436">
        <v>28</v>
      </c>
      <c r="K436" t="s">
        <v>85</v>
      </c>
      <c r="L436" t="s">
        <v>86</v>
      </c>
      <c r="M436" t="s">
        <v>87</v>
      </c>
      <c r="N436">
        <v>2</v>
      </c>
      <c r="O436" s="1">
        <v>44666.347754629627</v>
      </c>
      <c r="P436" s="1">
        <v>44666.418645833335</v>
      </c>
      <c r="Q436">
        <v>5761</v>
      </c>
      <c r="R436">
        <v>364</v>
      </c>
      <c r="S436" t="b">
        <v>0</v>
      </c>
      <c r="T436" t="s">
        <v>88</v>
      </c>
      <c r="U436" t="b">
        <v>0</v>
      </c>
      <c r="V436" t="s">
        <v>842</v>
      </c>
      <c r="W436" s="1">
        <v>44666.417187500003</v>
      </c>
      <c r="X436">
        <v>318</v>
      </c>
      <c r="Y436">
        <v>0</v>
      </c>
      <c r="Z436">
        <v>0</v>
      </c>
      <c r="AA436">
        <v>0</v>
      </c>
      <c r="AB436">
        <v>21</v>
      </c>
      <c r="AC436">
        <v>1</v>
      </c>
      <c r="AD436">
        <v>28</v>
      </c>
      <c r="AE436">
        <v>0</v>
      </c>
      <c r="AF436">
        <v>0</v>
      </c>
      <c r="AG436">
        <v>0</v>
      </c>
      <c r="AH436" t="s">
        <v>437</v>
      </c>
      <c r="AI436" s="1">
        <v>44666.418645833335</v>
      </c>
      <c r="AJ436">
        <v>46</v>
      </c>
      <c r="AK436">
        <v>0</v>
      </c>
      <c r="AL436">
        <v>0</v>
      </c>
      <c r="AM436">
        <v>0</v>
      </c>
      <c r="AN436">
        <v>21</v>
      </c>
      <c r="AO436">
        <v>0</v>
      </c>
      <c r="AP436">
        <v>28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x14ac:dyDescent="0.45">
      <c r="A437" t="s">
        <v>1147</v>
      </c>
      <c r="B437" t="s">
        <v>80</v>
      </c>
      <c r="C437" t="s">
        <v>1148</v>
      </c>
      <c r="D437" t="s">
        <v>82</v>
      </c>
      <c r="E437" s="2" t="str">
        <f>HYPERLINK("capsilon://?command=openfolder&amp;siteaddress=FAM.docvelocity-na8.net&amp;folderid=FX61A62F7C-EFBC-D297-13BA-807EBA0DB264","FX22026838")</f>
        <v>FX22026838</v>
      </c>
      <c r="F437" t="s">
        <v>19</v>
      </c>
      <c r="G437" t="s">
        <v>19</v>
      </c>
      <c r="H437" t="s">
        <v>83</v>
      </c>
      <c r="I437" t="s">
        <v>1149</v>
      </c>
      <c r="J437">
        <v>0</v>
      </c>
      <c r="K437" t="s">
        <v>85</v>
      </c>
      <c r="L437" t="s">
        <v>86</v>
      </c>
      <c r="M437" t="s">
        <v>87</v>
      </c>
      <c r="N437">
        <v>2</v>
      </c>
      <c r="O437" s="1">
        <v>44666.347916666666</v>
      </c>
      <c r="P437" s="1">
        <v>44666.424502314818</v>
      </c>
      <c r="Q437">
        <v>6293</v>
      </c>
      <c r="R437">
        <v>324</v>
      </c>
      <c r="S437" t="b">
        <v>0</v>
      </c>
      <c r="T437" t="s">
        <v>88</v>
      </c>
      <c r="U437" t="b">
        <v>0</v>
      </c>
      <c r="V437" t="s">
        <v>159</v>
      </c>
      <c r="W437" s="1">
        <v>44666.422048611108</v>
      </c>
      <c r="X437">
        <v>162</v>
      </c>
      <c r="Y437">
        <v>9</v>
      </c>
      <c r="Z437">
        <v>0</v>
      </c>
      <c r="AA437">
        <v>9</v>
      </c>
      <c r="AB437">
        <v>0</v>
      </c>
      <c r="AC437">
        <v>2</v>
      </c>
      <c r="AD437">
        <v>-9</v>
      </c>
      <c r="AE437">
        <v>0</v>
      </c>
      <c r="AF437">
        <v>0</v>
      </c>
      <c r="AG437">
        <v>0</v>
      </c>
      <c r="AH437" t="s">
        <v>164</v>
      </c>
      <c r="AI437" s="1">
        <v>44666.424502314818</v>
      </c>
      <c r="AJ437">
        <v>162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-9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x14ac:dyDescent="0.45">
      <c r="A438" t="s">
        <v>1150</v>
      </c>
      <c r="B438" t="s">
        <v>80</v>
      </c>
      <c r="C438" t="s">
        <v>1151</v>
      </c>
      <c r="D438" t="s">
        <v>82</v>
      </c>
      <c r="E438" s="2" t="str">
        <f>HYPERLINK("capsilon://?command=openfolder&amp;siteaddress=FAM.docvelocity-na8.net&amp;folderid=FX24CDBD53-0F94-2D0F-0509-C1A3BEEECB49","FX22043462")</f>
        <v>FX22043462</v>
      </c>
      <c r="F438" t="s">
        <v>19</v>
      </c>
      <c r="G438" t="s">
        <v>19</v>
      </c>
      <c r="H438" t="s">
        <v>83</v>
      </c>
      <c r="I438" t="s">
        <v>1152</v>
      </c>
      <c r="J438">
        <v>79</v>
      </c>
      <c r="K438" t="s">
        <v>85</v>
      </c>
      <c r="L438" t="s">
        <v>86</v>
      </c>
      <c r="M438" t="s">
        <v>87</v>
      </c>
      <c r="N438">
        <v>2</v>
      </c>
      <c r="O438" s="1">
        <v>44666.348310185182</v>
      </c>
      <c r="P438" s="1">
        <v>44666.430196759262</v>
      </c>
      <c r="Q438">
        <v>6337</v>
      </c>
      <c r="R438">
        <v>738</v>
      </c>
      <c r="S438" t="b">
        <v>0</v>
      </c>
      <c r="T438" t="s">
        <v>88</v>
      </c>
      <c r="U438" t="b">
        <v>0</v>
      </c>
      <c r="V438" t="s">
        <v>163</v>
      </c>
      <c r="W438" s="1">
        <v>44666.423391203702</v>
      </c>
      <c r="X438">
        <v>247</v>
      </c>
      <c r="Y438">
        <v>74</v>
      </c>
      <c r="Z438">
        <v>0</v>
      </c>
      <c r="AA438">
        <v>74</v>
      </c>
      <c r="AB438">
        <v>0</v>
      </c>
      <c r="AC438">
        <v>2</v>
      </c>
      <c r="AD438">
        <v>5</v>
      </c>
      <c r="AE438">
        <v>0</v>
      </c>
      <c r="AF438">
        <v>0</v>
      </c>
      <c r="AG438">
        <v>0</v>
      </c>
      <c r="AH438" t="s">
        <v>164</v>
      </c>
      <c r="AI438" s="1">
        <v>44666.430196759262</v>
      </c>
      <c r="AJ438">
        <v>491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4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x14ac:dyDescent="0.45">
      <c r="A439" t="s">
        <v>1153</v>
      </c>
      <c r="B439" t="s">
        <v>80</v>
      </c>
      <c r="C439" t="s">
        <v>1154</v>
      </c>
      <c r="D439" t="s">
        <v>82</v>
      </c>
      <c r="E439" s="2" t="str">
        <f>HYPERLINK("capsilon://?command=openfolder&amp;siteaddress=FAM.docvelocity-na8.net&amp;folderid=FXF9810B4A-26BC-C555-AEA8-30BBFAD68F41","FX22043547")</f>
        <v>FX22043547</v>
      </c>
      <c r="F439" t="s">
        <v>19</v>
      </c>
      <c r="G439" t="s">
        <v>19</v>
      </c>
      <c r="H439" t="s">
        <v>83</v>
      </c>
      <c r="I439" t="s">
        <v>1155</v>
      </c>
      <c r="J439">
        <v>84</v>
      </c>
      <c r="K439" t="s">
        <v>85</v>
      </c>
      <c r="L439" t="s">
        <v>86</v>
      </c>
      <c r="M439" t="s">
        <v>87</v>
      </c>
      <c r="N439">
        <v>2</v>
      </c>
      <c r="O439" s="1">
        <v>44666.350717592592</v>
      </c>
      <c r="P439" s="1">
        <v>44666.446215277778</v>
      </c>
      <c r="Q439">
        <v>6167</v>
      </c>
      <c r="R439">
        <v>2084</v>
      </c>
      <c r="S439" t="b">
        <v>0</v>
      </c>
      <c r="T439" t="s">
        <v>88</v>
      </c>
      <c r="U439" t="b">
        <v>0</v>
      </c>
      <c r="V439" t="s">
        <v>159</v>
      </c>
      <c r="W439" s="1">
        <v>44666.439791666664</v>
      </c>
      <c r="X439">
        <v>1532</v>
      </c>
      <c r="Y439">
        <v>63</v>
      </c>
      <c r="Z439">
        <v>0</v>
      </c>
      <c r="AA439">
        <v>63</v>
      </c>
      <c r="AB439">
        <v>0</v>
      </c>
      <c r="AC439">
        <v>54</v>
      </c>
      <c r="AD439">
        <v>21</v>
      </c>
      <c r="AE439">
        <v>0</v>
      </c>
      <c r="AF439">
        <v>0</v>
      </c>
      <c r="AG439">
        <v>0</v>
      </c>
      <c r="AH439" t="s">
        <v>164</v>
      </c>
      <c r="AI439" s="1">
        <v>44666.446215277778</v>
      </c>
      <c r="AJ439">
        <v>552</v>
      </c>
      <c r="AK439">
        <v>2</v>
      </c>
      <c r="AL439">
        <v>0</v>
      </c>
      <c r="AM439">
        <v>2</v>
      </c>
      <c r="AN439">
        <v>0</v>
      </c>
      <c r="AO439">
        <v>2</v>
      </c>
      <c r="AP439">
        <v>19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x14ac:dyDescent="0.45">
      <c r="A440" t="s">
        <v>1156</v>
      </c>
      <c r="B440" t="s">
        <v>80</v>
      </c>
      <c r="C440" t="s">
        <v>1095</v>
      </c>
      <c r="D440" t="s">
        <v>82</v>
      </c>
      <c r="E440" s="2" t="str">
        <f>HYPERLINK("capsilon://?command=openfolder&amp;siteaddress=FAM.docvelocity-na8.net&amp;folderid=FX959CE839-B6E4-DC75-9CD3-E9845F112B41","FX22044409")</f>
        <v>FX22044409</v>
      </c>
      <c r="F440" t="s">
        <v>19</v>
      </c>
      <c r="G440" t="s">
        <v>19</v>
      </c>
      <c r="H440" t="s">
        <v>83</v>
      </c>
      <c r="I440" t="s">
        <v>1096</v>
      </c>
      <c r="J440">
        <v>424</v>
      </c>
      <c r="K440" t="s">
        <v>85</v>
      </c>
      <c r="L440" t="s">
        <v>86</v>
      </c>
      <c r="M440" t="s">
        <v>87</v>
      </c>
      <c r="N440">
        <v>2</v>
      </c>
      <c r="O440" s="1">
        <v>44666.352187500001</v>
      </c>
      <c r="P440" s="1">
        <v>44666.41479166667</v>
      </c>
      <c r="Q440">
        <v>635</v>
      </c>
      <c r="R440">
        <v>4774</v>
      </c>
      <c r="S440" t="b">
        <v>0</v>
      </c>
      <c r="T440" t="s">
        <v>88</v>
      </c>
      <c r="U440" t="b">
        <v>1</v>
      </c>
      <c r="V440" t="s">
        <v>452</v>
      </c>
      <c r="W440" s="1">
        <v>44666.384340277778</v>
      </c>
      <c r="X440">
        <v>2471</v>
      </c>
      <c r="Y440">
        <v>363</v>
      </c>
      <c r="Z440">
        <v>0</v>
      </c>
      <c r="AA440">
        <v>363</v>
      </c>
      <c r="AB440">
        <v>21</v>
      </c>
      <c r="AC440">
        <v>115</v>
      </c>
      <c r="AD440">
        <v>61</v>
      </c>
      <c r="AE440">
        <v>0</v>
      </c>
      <c r="AF440">
        <v>0</v>
      </c>
      <c r="AG440">
        <v>0</v>
      </c>
      <c r="AH440" t="s">
        <v>164</v>
      </c>
      <c r="AI440" s="1">
        <v>44666.41479166667</v>
      </c>
      <c r="AJ440">
        <v>2303</v>
      </c>
      <c r="AK440">
        <v>9</v>
      </c>
      <c r="AL440">
        <v>0</v>
      </c>
      <c r="AM440">
        <v>9</v>
      </c>
      <c r="AN440">
        <v>21</v>
      </c>
      <c r="AO440">
        <v>9</v>
      </c>
      <c r="AP440">
        <v>52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x14ac:dyDescent="0.45">
      <c r="A441" t="s">
        <v>1157</v>
      </c>
      <c r="B441" t="s">
        <v>80</v>
      </c>
      <c r="C441" t="s">
        <v>1158</v>
      </c>
      <c r="D441" t="s">
        <v>82</v>
      </c>
      <c r="E441" s="2" t="str">
        <f>HYPERLINK("capsilon://?command=openfolder&amp;siteaddress=FAM.docvelocity-na8.net&amp;folderid=FX5D0CD1BD-9FAF-FE2C-3DE8-2D6012E5457C","FX220312828")</f>
        <v>FX220312828</v>
      </c>
      <c r="F441" t="s">
        <v>19</v>
      </c>
      <c r="G441" t="s">
        <v>19</v>
      </c>
      <c r="H441" t="s">
        <v>83</v>
      </c>
      <c r="I441" t="s">
        <v>1159</v>
      </c>
      <c r="J441">
        <v>28</v>
      </c>
      <c r="K441" t="s">
        <v>85</v>
      </c>
      <c r="L441" t="s">
        <v>86</v>
      </c>
      <c r="M441" t="s">
        <v>87</v>
      </c>
      <c r="N441">
        <v>1</v>
      </c>
      <c r="O441" s="1">
        <v>44655.420046296298</v>
      </c>
      <c r="P441" s="1">
        <v>44655.423761574071</v>
      </c>
      <c r="Q441">
        <v>170</v>
      </c>
      <c r="R441">
        <v>151</v>
      </c>
      <c r="S441" t="b">
        <v>0</v>
      </c>
      <c r="T441" t="s">
        <v>88</v>
      </c>
      <c r="U441" t="b">
        <v>0</v>
      </c>
      <c r="V441" t="s">
        <v>153</v>
      </c>
      <c r="W441" s="1">
        <v>44655.423761574071</v>
      </c>
      <c r="X441">
        <v>145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28</v>
      </c>
      <c r="AE441">
        <v>21</v>
      </c>
      <c r="AF441">
        <v>0</v>
      </c>
      <c r="AG441">
        <v>2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x14ac:dyDescent="0.45">
      <c r="A442" t="s">
        <v>1160</v>
      </c>
      <c r="B442" t="s">
        <v>80</v>
      </c>
      <c r="C442" t="s">
        <v>1161</v>
      </c>
      <c r="D442" t="s">
        <v>82</v>
      </c>
      <c r="E442" s="2" t="str">
        <f>HYPERLINK("capsilon://?command=openfolder&amp;siteaddress=FAM.docvelocity-na8.net&amp;folderid=FX375CF87F-2CBD-F88D-2DB4-9B62B86873C1","FX22044027")</f>
        <v>FX22044027</v>
      </c>
      <c r="F442" t="s">
        <v>19</v>
      </c>
      <c r="G442" t="s">
        <v>19</v>
      </c>
      <c r="H442" t="s">
        <v>83</v>
      </c>
      <c r="I442" t="s">
        <v>1162</v>
      </c>
      <c r="J442">
        <v>103</v>
      </c>
      <c r="K442" t="s">
        <v>85</v>
      </c>
      <c r="L442" t="s">
        <v>86</v>
      </c>
      <c r="M442" t="s">
        <v>87</v>
      </c>
      <c r="N442">
        <v>2</v>
      </c>
      <c r="O442" s="1">
        <v>44666.354259259257</v>
      </c>
      <c r="P442" s="1">
        <v>44666.436655092592</v>
      </c>
      <c r="Q442">
        <v>6014</v>
      </c>
      <c r="R442">
        <v>1105</v>
      </c>
      <c r="S442" t="b">
        <v>0</v>
      </c>
      <c r="T442" t="s">
        <v>88</v>
      </c>
      <c r="U442" t="b">
        <v>0</v>
      </c>
      <c r="V442" t="s">
        <v>163</v>
      </c>
      <c r="W442" s="1">
        <v>44666.430254629631</v>
      </c>
      <c r="X442">
        <v>592</v>
      </c>
      <c r="Y442">
        <v>91</v>
      </c>
      <c r="Z442">
        <v>0</v>
      </c>
      <c r="AA442">
        <v>91</v>
      </c>
      <c r="AB442">
        <v>0</v>
      </c>
      <c r="AC442">
        <v>4</v>
      </c>
      <c r="AD442">
        <v>12</v>
      </c>
      <c r="AE442">
        <v>0</v>
      </c>
      <c r="AF442">
        <v>0</v>
      </c>
      <c r="AG442">
        <v>0</v>
      </c>
      <c r="AH442" t="s">
        <v>164</v>
      </c>
      <c r="AI442" s="1">
        <v>44666.436655092592</v>
      </c>
      <c r="AJ442">
        <v>513</v>
      </c>
      <c r="AK442">
        <v>2</v>
      </c>
      <c r="AL442">
        <v>0</v>
      </c>
      <c r="AM442">
        <v>2</v>
      </c>
      <c r="AN442">
        <v>0</v>
      </c>
      <c r="AO442">
        <v>2</v>
      </c>
      <c r="AP442">
        <v>10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x14ac:dyDescent="0.45">
      <c r="A443" t="s">
        <v>1163</v>
      </c>
      <c r="B443" t="s">
        <v>80</v>
      </c>
      <c r="C443" t="s">
        <v>560</v>
      </c>
      <c r="D443" t="s">
        <v>82</v>
      </c>
      <c r="E443" s="2" t="str">
        <f>HYPERLINK("capsilon://?command=openfolder&amp;siteaddress=FAM.docvelocity-na8.net&amp;folderid=FX8F5F3147-E9A7-1595-5238-5C77D00CCEFB","FX22033844")</f>
        <v>FX22033844</v>
      </c>
      <c r="F443" t="s">
        <v>19</v>
      </c>
      <c r="G443" t="s">
        <v>19</v>
      </c>
      <c r="H443" t="s">
        <v>83</v>
      </c>
      <c r="I443" t="s">
        <v>1164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44666.355729166666</v>
      </c>
      <c r="P443" s="1">
        <v>44666.434444444443</v>
      </c>
      <c r="Q443">
        <v>6111</v>
      </c>
      <c r="R443">
        <v>690</v>
      </c>
      <c r="S443" t="b">
        <v>0</v>
      </c>
      <c r="T443" t="s">
        <v>88</v>
      </c>
      <c r="U443" t="b">
        <v>0</v>
      </c>
      <c r="V443" t="s">
        <v>153</v>
      </c>
      <c r="W443" s="1">
        <v>44666.432025462964</v>
      </c>
      <c r="X443">
        <v>518</v>
      </c>
      <c r="Y443">
        <v>52</v>
      </c>
      <c r="Z443">
        <v>0</v>
      </c>
      <c r="AA443">
        <v>52</v>
      </c>
      <c r="AB443">
        <v>0</v>
      </c>
      <c r="AC443">
        <v>32</v>
      </c>
      <c r="AD443">
        <v>-52</v>
      </c>
      <c r="AE443">
        <v>0</v>
      </c>
      <c r="AF443">
        <v>0</v>
      </c>
      <c r="AG443">
        <v>0</v>
      </c>
      <c r="AH443" t="s">
        <v>437</v>
      </c>
      <c r="AI443" s="1">
        <v>44666.434444444443</v>
      </c>
      <c r="AJ443">
        <v>167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x14ac:dyDescent="0.45">
      <c r="A444" t="s">
        <v>1165</v>
      </c>
      <c r="B444" t="s">
        <v>80</v>
      </c>
      <c r="C444" t="s">
        <v>1166</v>
      </c>
      <c r="D444" t="s">
        <v>82</v>
      </c>
      <c r="E444" s="2" t="str">
        <f>HYPERLINK("capsilon://?command=openfolder&amp;siteaddress=FAM.docvelocity-na8.net&amp;folderid=FX5CCAA4BD-A1D6-0D0E-10F5-513463EAEF7B","FX22044081")</f>
        <v>FX22044081</v>
      </c>
      <c r="F444" t="s">
        <v>19</v>
      </c>
      <c r="G444" t="s">
        <v>19</v>
      </c>
      <c r="H444" t="s">
        <v>83</v>
      </c>
      <c r="I444" t="s">
        <v>1167</v>
      </c>
      <c r="J444">
        <v>68</v>
      </c>
      <c r="K444" t="s">
        <v>85</v>
      </c>
      <c r="L444" t="s">
        <v>86</v>
      </c>
      <c r="M444" t="s">
        <v>87</v>
      </c>
      <c r="N444">
        <v>2</v>
      </c>
      <c r="O444" s="1">
        <v>44666.356446759259</v>
      </c>
      <c r="P444" s="1">
        <v>44666.4375</v>
      </c>
      <c r="Q444">
        <v>6380</v>
      </c>
      <c r="R444">
        <v>623</v>
      </c>
      <c r="S444" t="b">
        <v>0</v>
      </c>
      <c r="T444" t="s">
        <v>88</v>
      </c>
      <c r="U444" t="b">
        <v>0</v>
      </c>
      <c r="V444" t="s">
        <v>163</v>
      </c>
      <c r="W444" s="1">
        <v>44666.433553240742</v>
      </c>
      <c r="X444">
        <v>285</v>
      </c>
      <c r="Y444">
        <v>48</v>
      </c>
      <c r="Z444">
        <v>0</v>
      </c>
      <c r="AA444">
        <v>48</v>
      </c>
      <c r="AB444">
        <v>0</v>
      </c>
      <c r="AC444">
        <v>2</v>
      </c>
      <c r="AD444">
        <v>20</v>
      </c>
      <c r="AE444">
        <v>0</v>
      </c>
      <c r="AF444">
        <v>0</v>
      </c>
      <c r="AG444">
        <v>0</v>
      </c>
      <c r="AH444" t="s">
        <v>169</v>
      </c>
      <c r="AI444" s="1">
        <v>44666.4375</v>
      </c>
      <c r="AJ444">
        <v>338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20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x14ac:dyDescent="0.45">
      <c r="A445" t="s">
        <v>1168</v>
      </c>
      <c r="B445" t="s">
        <v>80</v>
      </c>
      <c r="C445" t="s">
        <v>1169</v>
      </c>
      <c r="D445" t="s">
        <v>82</v>
      </c>
      <c r="E445" s="2" t="str">
        <f>HYPERLINK("capsilon://?command=openfolder&amp;siteaddress=FAM.docvelocity-na8.net&amp;folderid=FX0664AB8E-D676-FAAB-2EB6-DD1839C4B2C4","FX22043186")</f>
        <v>FX22043186</v>
      </c>
      <c r="F445" t="s">
        <v>19</v>
      </c>
      <c r="G445" t="s">
        <v>19</v>
      </c>
      <c r="H445" t="s">
        <v>83</v>
      </c>
      <c r="I445" t="s">
        <v>1170</v>
      </c>
      <c r="J445">
        <v>198</v>
      </c>
      <c r="K445" t="s">
        <v>85</v>
      </c>
      <c r="L445" t="s">
        <v>86</v>
      </c>
      <c r="M445" t="s">
        <v>87</v>
      </c>
      <c r="N445">
        <v>2</v>
      </c>
      <c r="O445" s="1">
        <v>44666.357268518521</v>
      </c>
      <c r="P445" s="1">
        <v>44666.451828703706</v>
      </c>
      <c r="Q445">
        <v>6569</v>
      </c>
      <c r="R445">
        <v>1601</v>
      </c>
      <c r="S445" t="b">
        <v>0</v>
      </c>
      <c r="T445" t="s">
        <v>88</v>
      </c>
      <c r="U445" t="b">
        <v>0</v>
      </c>
      <c r="V445" t="s">
        <v>163</v>
      </c>
      <c r="W445" s="1">
        <v>44666.441724537035</v>
      </c>
      <c r="X445">
        <v>705</v>
      </c>
      <c r="Y445">
        <v>138</v>
      </c>
      <c r="Z445">
        <v>0</v>
      </c>
      <c r="AA445">
        <v>138</v>
      </c>
      <c r="AB445">
        <v>0</v>
      </c>
      <c r="AC445">
        <v>17</v>
      </c>
      <c r="AD445">
        <v>60</v>
      </c>
      <c r="AE445">
        <v>0</v>
      </c>
      <c r="AF445">
        <v>0</v>
      </c>
      <c r="AG445">
        <v>0</v>
      </c>
      <c r="AH445" t="s">
        <v>169</v>
      </c>
      <c r="AI445" s="1">
        <v>44666.451828703706</v>
      </c>
      <c r="AJ445">
        <v>868</v>
      </c>
      <c r="AK445">
        <v>4</v>
      </c>
      <c r="AL445">
        <v>0</v>
      </c>
      <c r="AM445">
        <v>4</v>
      </c>
      <c r="AN445">
        <v>0</v>
      </c>
      <c r="AO445">
        <v>3</v>
      </c>
      <c r="AP445">
        <v>56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x14ac:dyDescent="0.45">
      <c r="A446" t="s">
        <v>1171</v>
      </c>
      <c r="B446" t="s">
        <v>80</v>
      </c>
      <c r="C446" t="s">
        <v>953</v>
      </c>
      <c r="D446" t="s">
        <v>82</v>
      </c>
      <c r="E446" s="2" t="str">
        <f>HYPERLINK("capsilon://?command=openfolder&amp;siteaddress=FAM.docvelocity-na8.net&amp;folderid=FX508AB9FD-4768-34D3-7DBD-14D4DB16252C","FX22043650")</f>
        <v>FX22043650</v>
      </c>
      <c r="F446" t="s">
        <v>19</v>
      </c>
      <c r="G446" t="s">
        <v>19</v>
      </c>
      <c r="H446" t="s">
        <v>83</v>
      </c>
      <c r="I446" t="s">
        <v>1172</v>
      </c>
      <c r="J446">
        <v>66</v>
      </c>
      <c r="K446" t="s">
        <v>85</v>
      </c>
      <c r="L446" t="s">
        <v>86</v>
      </c>
      <c r="M446" t="s">
        <v>87</v>
      </c>
      <c r="N446">
        <v>2</v>
      </c>
      <c r="O446" s="1">
        <v>44666.358310185184</v>
      </c>
      <c r="P446" s="1">
        <v>44666.446493055555</v>
      </c>
      <c r="Q446">
        <v>6834</v>
      </c>
      <c r="R446">
        <v>785</v>
      </c>
      <c r="S446" t="b">
        <v>0</v>
      </c>
      <c r="T446" t="s">
        <v>88</v>
      </c>
      <c r="U446" t="b">
        <v>0</v>
      </c>
      <c r="V446" t="s">
        <v>153</v>
      </c>
      <c r="W446" s="1">
        <v>44666.44263888889</v>
      </c>
      <c r="X446">
        <v>385</v>
      </c>
      <c r="Y446">
        <v>61</v>
      </c>
      <c r="Z446">
        <v>0</v>
      </c>
      <c r="AA446">
        <v>61</v>
      </c>
      <c r="AB446">
        <v>0</v>
      </c>
      <c r="AC446">
        <v>4</v>
      </c>
      <c r="AD446">
        <v>5</v>
      </c>
      <c r="AE446">
        <v>0</v>
      </c>
      <c r="AF446">
        <v>0</v>
      </c>
      <c r="AG446">
        <v>0</v>
      </c>
      <c r="AH446" t="s">
        <v>437</v>
      </c>
      <c r="AI446" s="1">
        <v>44666.446493055555</v>
      </c>
      <c r="AJ446">
        <v>328</v>
      </c>
      <c r="AK446">
        <v>5</v>
      </c>
      <c r="AL446">
        <v>0</v>
      </c>
      <c r="AM446">
        <v>5</v>
      </c>
      <c r="AN446">
        <v>0</v>
      </c>
      <c r="AO446">
        <v>5</v>
      </c>
      <c r="AP446">
        <v>0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x14ac:dyDescent="0.45">
      <c r="A447" t="s">
        <v>1173</v>
      </c>
      <c r="B447" t="s">
        <v>80</v>
      </c>
      <c r="C447" t="s">
        <v>1169</v>
      </c>
      <c r="D447" t="s">
        <v>82</v>
      </c>
      <c r="E447" s="2" t="str">
        <f>HYPERLINK("capsilon://?command=openfolder&amp;siteaddress=FAM.docvelocity-na8.net&amp;folderid=FX0664AB8E-D676-FAAB-2EB6-DD1839C4B2C4","FX22043186")</f>
        <v>FX22043186</v>
      </c>
      <c r="F447" t="s">
        <v>19</v>
      </c>
      <c r="G447" t="s">
        <v>19</v>
      </c>
      <c r="H447" t="s">
        <v>83</v>
      </c>
      <c r="I447" t="s">
        <v>1174</v>
      </c>
      <c r="J447">
        <v>28</v>
      </c>
      <c r="K447" t="s">
        <v>85</v>
      </c>
      <c r="L447" t="s">
        <v>86</v>
      </c>
      <c r="M447" t="s">
        <v>87</v>
      </c>
      <c r="N447">
        <v>2</v>
      </c>
      <c r="O447" s="1">
        <v>44666.358564814815</v>
      </c>
      <c r="P447" s="1">
        <v>44666.44122685185</v>
      </c>
      <c r="Q447">
        <v>6780</v>
      </c>
      <c r="R447">
        <v>362</v>
      </c>
      <c r="S447" t="b">
        <v>0</v>
      </c>
      <c r="T447" t="s">
        <v>88</v>
      </c>
      <c r="U447" t="b">
        <v>0</v>
      </c>
      <c r="V447" t="s">
        <v>93</v>
      </c>
      <c r="W447" s="1">
        <v>44666.439131944448</v>
      </c>
      <c r="X447">
        <v>193</v>
      </c>
      <c r="Y447">
        <v>21</v>
      </c>
      <c r="Z447">
        <v>0</v>
      </c>
      <c r="AA447">
        <v>21</v>
      </c>
      <c r="AB447">
        <v>0</v>
      </c>
      <c r="AC447">
        <v>0</v>
      </c>
      <c r="AD447">
        <v>7</v>
      </c>
      <c r="AE447">
        <v>0</v>
      </c>
      <c r="AF447">
        <v>0</v>
      </c>
      <c r="AG447">
        <v>0</v>
      </c>
      <c r="AH447" t="s">
        <v>437</v>
      </c>
      <c r="AI447" s="1">
        <v>44666.44122685185</v>
      </c>
      <c r="AJ447">
        <v>169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6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x14ac:dyDescent="0.45">
      <c r="A448" t="s">
        <v>1175</v>
      </c>
      <c r="B448" t="s">
        <v>80</v>
      </c>
      <c r="C448" t="s">
        <v>1161</v>
      </c>
      <c r="D448" t="s">
        <v>82</v>
      </c>
      <c r="E448" s="2" t="str">
        <f>HYPERLINK("capsilon://?command=openfolder&amp;siteaddress=FAM.docvelocity-na8.net&amp;folderid=FX375CF87F-2CBD-F88D-2DB4-9B62B86873C1","FX22044027")</f>
        <v>FX22044027</v>
      </c>
      <c r="F448" t="s">
        <v>19</v>
      </c>
      <c r="G448" t="s">
        <v>19</v>
      </c>
      <c r="H448" t="s">
        <v>83</v>
      </c>
      <c r="I448" t="s">
        <v>1176</v>
      </c>
      <c r="J448">
        <v>163</v>
      </c>
      <c r="K448" t="s">
        <v>85</v>
      </c>
      <c r="L448" t="s">
        <v>86</v>
      </c>
      <c r="M448" t="s">
        <v>87</v>
      </c>
      <c r="N448">
        <v>2</v>
      </c>
      <c r="O448" s="1">
        <v>44666.359166666669</v>
      </c>
      <c r="P448" s="1">
        <v>44666.453043981484</v>
      </c>
      <c r="Q448">
        <v>6912</v>
      </c>
      <c r="R448">
        <v>1199</v>
      </c>
      <c r="S448" t="b">
        <v>0</v>
      </c>
      <c r="T448" t="s">
        <v>88</v>
      </c>
      <c r="U448" t="b">
        <v>0</v>
      </c>
      <c r="V448" t="s">
        <v>93</v>
      </c>
      <c r="W448" s="1">
        <v>44666.446944444448</v>
      </c>
      <c r="X448">
        <v>674</v>
      </c>
      <c r="Y448">
        <v>146</v>
      </c>
      <c r="Z448">
        <v>0</v>
      </c>
      <c r="AA448">
        <v>146</v>
      </c>
      <c r="AB448">
        <v>0</v>
      </c>
      <c r="AC448">
        <v>4</v>
      </c>
      <c r="AD448">
        <v>17</v>
      </c>
      <c r="AE448">
        <v>0</v>
      </c>
      <c r="AF448">
        <v>0</v>
      </c>
      <c r="AG448">
        <v>0</v>
      </c>
      <c r="AH448" t="s">
        <v>437</v>
      </c>
      <c r="AI448" s="1">
        <v>44666.453043981484</v>
      </c>
      <c r="AJ448">
        <v>525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17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x14ac:dyDescent="0.45">
      <c r="A449" t="s">
        <v>1177</v>
      </c>
      <c r="B449" t="s">
        <v>80</v>
      </c>
      <c r="C449" t="s">
        <v>1166</v>
      </c>
      <c r="D449" t="s">
        <v>82</v>
      </c>
      <c r="E449" s="2" t="str">
        <f>HYPERLINK("capsilon://?command=openfolder&amp;siteaddress=FAM.docvelocity-na8.net&amp;folderid=FX5CCAA4BD-A1D6-0D0E-10F5-513463EAEF7B","FX22044081")</f>
        <v>FX22044081</v>
      </c>
      <c r="F449" t="s">
        <v>19</v>
      </c>
      <c r="G449" t="s">
        <v>19</v>
      </c>
      <c r="H449" t="s">
        <v>83</v>
      </c>
      <c r="I449" t="s">
        <v>1178</v>
      </c>
      <c r="J449">
        <v>68</v>
      </c>
      <c r="K449" t="s">
        <v>85</v>
      </c>
      <c r="L449" t="s">
        <v>86</v>
      </c>
      <c r="M449" t="s">
        <v>87</v>
      </c>
      <c r="N449">
        <v>2</v>
      </c>
      <c r="O449" s="1">
        <v>44666.361319444448</v>
      </c>
      <c r="P449" s="1">
        <v>44666.446319444447</v>
      </c>
      <c r="Q449">
        <v>6844</v>
      </c>
      <c r="R449">
        <v>500</v>
      </c>
      <c r="S449" t="b">
        <v>0</v>
      </c>
      <c r="T449" t="s">
        <v>88</v>
      </c>
      <c r="U449" t="b">
        <v>0</v>
      </c>
      <c r="V449" t="s">
        <v>159</v>
      </c>
      <c r="W449" s="1">
        <v>44666.442743055559</v>
      </c>
      <c r="X449">
        <v>255</v>
      </c>
      <c r="Y449">
        <v>48</v>
      </c>
      <c r="Z449">
        <v>0</v>
      </c>
      <c r="AA449">
        <v>48</v>
      </c>
      <c r="AB449">
        <v>0</v>
      </c>
      <c r="AC449">
        <v>2</v>
      </c>
      <c r="AD449">
        <v>20</v>
      </c>
      <c r="AE449">
        <v>0</v>
      </c>
      <c r="AF449">
        <v>0</v>
      </c>
      <c r="AG449">
        <v>0</v>
      </c>
      <c r="AH449" t="s">
        <v>155</v>
      </c>
      <c r="AI449" s="1">
        <v>44666.446319444447</v>
      </c>
      <c r="AJ449">
        <v>245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20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x14ac:dyDescent="0.45">
      <c r="A450" t="s">
        <v>1179</v>
      </c>
      <c r="B450" t="s">
        <v>80</v>
      </c>
      <c r="C450" t="s">
        <v>1166</v>
      </c>
      <c r="D450" t="s">
        <v>82</v>
      </c>
      <c r="E450" s="2" t="str">
        <f>HYPERLINK("capsilon://?command=openfolder&amp;siteaddress=FAM.docvelocity-na8.net&amp;folderid=FX5CCAA4BD-A1D6-0D0E-10F5-513463EAEF7B","FX22044081")</f>
        <v>FX22044081</v>
      </c>
      <c r="F450" t="s">
        <v>19</v>
      </c>
      <c r="G450" t="s">
        <v>19</v>
      </c>
      <c r="H450" t="s">
        <v>83</v>
      </c>
      <c r="I450" t="s">
        <v>1180</v>
      </c>
      <c r="J450">
        <v>28</v>
      </c>
      <c r="K450" t="s">
        <v>85</v>
      </c>
      <c r="L450" t="s">
        <v>86</v>
      </c>
      <c r="M450" t="s">
        <v>87</v>
      </c>
      <c r="N450">
        <v>2</v>
      </c>
      <c r="O450" s="1">
        <v>44666.362835648149</v>
      </c>
      <c r="P450" s="1">
        <v>44666.445694444446</v>
      </c>
      <c r="Q450">
        <v>6952</v>
      </c>
      <c r="R450">
        <v>207</v>
      </c>
      <c r="S450" t="b">
        <v>0</v>
      </c>
      <c r="T450" t="s">
        <v>88</v>
      </c>
      <c r="U450" t="b">
        <v>0</v>
      </c>
      <c r="V450" t="s">
        <v>189</v>
      </c>
      <c r="W450" s="1">
        <v>44666.442650462966</v>
      </c>
      <c r="X450">
        <v>86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683</v>
      </c>
      <c r="AI450" s="1">
        <v>44666.445694444446</v>
      </c>
      <c r="AJ450">
        <v>121</v>
      </c>
      <c r="AK450">
        <v>1</v>
      </c>
      <c r="AL450">
        <v>0</v>
      </c>
      <c r="AM450">
        <v>1</v>
      </c>
      <c r="AN450">
        <v>0</v>
      </c>
      <c r="AO450">
        <v>0</v>
      </c>
      <c r="AP450">
        <v>6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x14ac:dyDescent="0.45">
      <c r="A451" t="s">
        <v>1181</v>
      </c>
      <c r="B451" t="s">
        <v>80</v>
      </c>
      <c r="C451" t="s">
        <v>1105</v>
      </c>
      <c r="D451" t="s">
        <v>82</v>
      </c>
      <c r="E451" s="2" t="str">
        <f>HYPERLINK("capsilon://?command=openfolder&amp;siteaddress=FAM.docvelocity-na8.net&amp;folderid=FXAE5C35FF-EE63-E182-31B0-DA7B4B3CB104","FX22044471")</f>
        <v>FX22044471</v>
      </c>
      <c r="F451" t="s">
        <v>19</v>
      </c>
      <c r="G451" t="s">
        <v>19</v>
      </c>
      <c r="H451" t="s">
        <v>83</v>
      </c>
      <c r="I451" t="s">
        <v>1106</v>
      </c>
      <c r="J451">
        <v>417</v>
      </c>
      <c r="K451" t="s">
        <v>85</v>
      </c>
      <c r="L451" t="s">
        <v>86</v>
      </c>
      <c r="M451" t="s">
        <v>87</v>
      </c>
      <c r="N451">
        <v>2</v>
      </c>
      <c r="O451" s="1">
        <v>44666.363680555558</v>
      </c>
      <c r="P451" s="1">
        <v>44666.413391203707</v>
      </c>
      <c r="Q451">
        <v>664</v>
      </c>
      <c r="R451">
        <v>3631</v>
      </c>
      <c r="S451" t="b">
        <v>0</v>
      </c>
      <c r="T451" t="s">
        <v>88</v>
      </c>
      <c r="U451" t="b">
        <v>1</v>
      </c>
      <c r="V451" t="s">
        <v>159</v>
      </c>
      <c r="W451" s="1">
        <v>44666.388692129629</v>
      </c>
      <c r="X451">
        <v>1488</v>
      </c>
      <c r="Y451">
        <v>207</v>
      </c>
      <c r="Z451">
        <v>0</v>
      </c>
      <c r="AA451">
        <v>207</v>
      </c>
      <c r="AB451">
        <v>149</v>
      </c>
      <c r="AC451">
        <v>24</v>
      </c>
      <c r="AD451">
        <v>210</v>
      </c>
      <c r="AE451">
        <v>0</v>
      </c>
      <c r="AF451">
        <v>0</v>
      </c>
      <c r="AG451">
        <v>0</v>
      </c>
      <c r="AH451" t="s">
        <v>169</v>
      </c>
      <c r="AI451" s="1">
        <v>44666.413391203707</v>
      </c>
      <c r="AJ451">
        <v>2128</v>
      </c>
      <c r="AK451">
        <v>3</v>
      </c>
      <c r="AL451">
        <v>0</v>
      </c>
      <c r="AM451">
        <v>3</v>
      </c>
      <c r="AN451">
        <v>149</v>
      </c>
      <c r="AO451">
        <v>2</v>
      </c>
      <c r="AP451">
        <v>207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x14ac:dyDescent="0.45">
      <c r="A452" t="s">
        <v>1182</v>
      </c>
      <c r="B452" t="s">
        <v>80</v>
      </c>
      <c r="C452" t="s">
        <v>945</v>
      </c>
      <c r="D452" t="s">
        <v>82</v>
      </c>
      <c r="E452" s="2" t="str">
        <f>HYPERLINK("capsilon://?command=openfolder&amp;siteaddress=FAM.docvelocity-na8.net&amp;folderid=FX00AAFB3A-EF76-AEEE-E450-D70ACFD45494","FX22044538")</f>
        <v>FX22044538</v>
      </c>
      <c r="F452" t="s">
        <v>19</v>
      </c>
      <c r="G452" t="s">
        <v>19</v>
      </c>
      <c r="H452" t="s">
        <v>83</v>
      </c>
      <c r="I452" t="s">
        <v>1110</v>
      </c>
      <c r="J452">
        <v>528</v>
      </c>
      <c r="K452" t="s">
        <v>85</v>
      </c>
      <c r="L452" t="s">
        <v>86</v>
      </c>
      <c r="M452" t="s">
        <v>87</v>
      </c>
      <c r="N452">
        <v>2</v>
      </c>
      <c r="O452" s="1">
        <v>44666.377546296295</v>
      </c>
      <c r="P452" s="1">
        <v>44666.426481481481</v>
      </c>
      <c r="Q452">
        <v>620</v>
      </c>
      <c r="R452">
        <v>3608</v>
      </c>
      <c r="S452" t="b">
        <v>0</v>
      </c>
      <c r="T452" t="s">
        <v>88</v>
      </c>
      <c r="U452" t="b">
        <v>1</v>
      </c>
      <c r="V452" t="s">
        <v>153</v>
      </c>
      <c r="W452" s="1">
        <v>44666.408518518518</v>
      </c>
      <c r="X452">
        <v>1733</v>
      </c>
      <c r="Y452">
        <v>63</v>
      </c>
      <c r="Z452">
        <v>0</v>
      </c>
      <c r="AA452">
        <v>63</v>
      </c>
      <c r="AB452">
        <v>404</v>
      </c>
      <c r="AC452">
        <v>5</v>
      </c>
      <c r="AD452">
        <v>465</v>
      </c>
      <c r="AE452">
        <v>0</v>
      </c>
      <c r="AF452">
        <v>0</v>
      </c>
      <c r="AG452">
        <v>0</v>
      </c>
      <c r="AH452" t="s">
        <v>155</v>
      </c>
      <c r="AI452" s="1">
        <v>44666.426481481481</v>
      </c>
      <c r="AJ452">
        <v>179</v>
      </c>
      <c r="AK452">
        <v>0</v>
      </c>
      <c r="AL452">
        <v>0</v>
      </c>
      <c r="AM452">
        <v>0</v>
      </c>
      <c r="AN452">
        <v>404</v>
      </c>
      <c r="AO452">
        <v>0</v>
      </c>
      <c r="AP452">
        <v>465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x14ac:dyDescent="0.45">
      <c r="A453" t="s">
        <v>1183</v>
      </c>
      <c r="B453" t="s">
        <v>80</v>
      </c>
      <c r="C453" t="s">
        <v>1125</v>
      </c>
      <c r="D453" t="s">
        <v>82</v>
      </c>
      <c r="E453" s="2" t="str">
        <f>HYPERLINK("capsilon://?command=openfolder&amp;siteaddress=FAM.docvelocity-na8.net&amp;folderid=FXB830392E-32F7-CAE1-8459-098AF2F169E2","FX22043295")</f>
        <v>FX22043295</v>
      </c>
      <c r="F453" t="s">
        <v>19</v>
      </c>
      <c r="G453" t="s">
        <v>19</v>
      </c>
      <c r="H453" t="s">
        <v>83</v>
      </c>
      <c r="I453" t="s">
        <v>1184</v>
      </c>
      <c r="J453">
        <v>84</v>
      </c>
      <c r="K453" t="s">
        <v>85</v>
      </c>
      <c r="L453" t="s">
        <v>86</v>
      </c>
      <c r="M453" t="s">
        <v>87</v>
      </c>
      <c r="N453">
        <v>2</v>
      </c>
      <c r="O453" s="1">
        <v>44666.378923611112</v>
      </c>
      <c r="P453" s="1">
        <v>44666.45722222222</v>
      </c>
      <c r="Q453">
        <v>5720</v>
      </c>
      <c r="R453">
        <v>1045</v>
      </c>
      <c r="S453" t="b">
        <v>0</v>
      </c>
      <c r="T453" t="s">
        <v>88</v>
      </c>
      <c r="U453" t="b">
        <v>0</v>
      </c>
      <c r="V453" t="s">
        <v>163</v>
      </c>
      <c r="W453" s="1">
        <v>44666.447129629632</v>
      </c>
      <c r="X453">
        <v>466</v>
      </c>
      <c r="Y453">
        <v>63</v>
      </c>
      <c r="Z453">
        <v>0</v>
      </c>
      <c r="AA453">
        <v>63</v>
      </c>
      <c r="AB453">
        <v>0</v>
      </c>
      <c r="AC453">
        <v>5</v>
      </c>
      <c r="AD453">
        <v>21</v>
      </c>
      <c r="AE453">
        <v>0</v>
      </c>
      <c r="AF453">
        <v>0</v>
      </c>
      <c r="AG453">
        <v>0</v>
      </c>
      <c r="AH453" t="s">
        <v>155</v>
      </c>
      <c r="AI453" s="1">
        <v>44666.45722222222</v>
      </c>
      <c r="AJ453">
        <v>579</v>
      </c>
      <c r="AK453">
        <v>2</v>
      </c>
      <c r="AL453">
        <v>0</v>
      </c>
      <c r="AM453">
        <v>2</v>
      </c>
      <c r="AN453">
        <v>0</v>
      </c>
      <c r="AO453">
        <v>2</v>
      </c>
      <c r="AP453">
        <v>19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x14ac:dyDescent="0.45">
      <c r="A454" t="s">
        <v>1185</v>
      </c>
      <c r="B454" t="s">
        <v>80</v>
      </c>
      <c r="C454" t="s">
        <v>848</v>
      </c>
      <c r="D454" t="s">
        <v>82</v>
      </c>
      <c r="E454" s="2" t="str">
        <f>HYPERLINK("capsilon://?command=openfolder&amp;siteaddress=FAM.docvelocity-na8.net&amp;folderid=FX61CAB72C-85A7-D448-6500-F000CB314928","FX220313361")</f>
        <v>FX220313361</v>
      </c>
      <c r="F454" t="s">
        <v>19</v>
      </c>
      <c r="G454" t="s">
        <v>19</v>
      </c>
      <c r="H454" t="s">
        <v>83</v>
      </c>
      <c r="I454" t="s">
        <v>1186</v>
      </c>
      <c r="J454">
        <v>0</v>
      </c>
      <c r="K454" t="s">
        <v>85</v>
      </c>
      <c r="L454" t="s">
        <v>86</v>
      </c>
      <c r="M454" t="s">
        <v>87</v>
      </c>
      <c r="N454">
        <v>2</v>
      </c>
      <c r="O454" s="1">
        <v>44666.397210648145</v>
      </c>
      <c r="P454" s="1">
        <v>44666.456377314818</v>
      </c>
      <c r="Q454">
        <v>4234</v>
      </c>
      <c r="R454">
        <v>878</v>
      </c>
      <c r="S454" t="b">
        <v>0</v>
      </c>
      <c r="T454" t="s">
        <v>88</v>
      </c>
      <c r="U454" t="b">
        <v>0</v>
      </c>
      <c r="V454" t="s">
        <v>153</v>
      </c>
      <c r="W454" s="1">
        <v>44666.44935185185</v>
      </c>
      <c r="X454">
        <v>579</v>
      </c>
      <c r="Y454">
        <v>52</v>
      </c>
      <c r="Z454">
        <v>0</v>
      </c>
      <c r="AA454">
        <v>52</v>
      </c>
      <c r="AB454">
        <v>0</v>
      </c>
      <c r="AC454">
        <v>41</v>
      </c>
      <c r="AD454">
        <v>-52</v>
      </c>
      <c r="AE454">
        <v>0</v>
      </c>
      <c r="AF454">
        <v>0</v>
      </c>
      <c r="AG454">
        <v>0</v>
      </c>
      <c r="AH454" t="s">
        <v>437</v>
      </c>
      <c r="AI454" s="1">
        <v>44666.456377314818</v>
      </c>
      <c r="AJ454">
        <v>288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-53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x14ac:dyDescent="0.45">
      <c r="A455" t="s">
        <v>1187</v>
      </c>
      <c r="B455" t="s">
        <v>80</v>
      </c>
      <c r="C455" t="s">
        <v>945</v>
      </c>
      <c r="D455" t="s">
        <v>82</v>
      </c>
      <c r="E455" s="2" t="str">
        <f>HYPERLINK("capsilon://?command=openfolder&amp;siteaddress=FAM.docvelocity-na8.net&amp;folderid=FX00AAFB3A-EF76-AEEE-E450-D70ACFD45494","FX22044538")</f>
        <v>FX22044538</v>
      </c>
      <c r="F455" t="s">
        <v>19</v>
      </c>
      <c r="G455" t="s">
        <v>19</v>
      </c>
      <c r="H455" t="s">
        <v>83</v>
      </c>
      <c r="I455" t="s">
        <v>1188</v>
      </c>
      <c r="J455">
        <v>316</v>
      </c>
      <c r="K455" t="s">
        <v>85</v>
      </c>
      <c r="L455" t="s">
        <v>86</v>
      </c>
      <c r="M455" t="s">
        <v>87</v>
      </c>
      <c r="N455">
        <v>2</v>
      </c>
      <c r="O455" s="1">
        <v>44666.403900462959</v>
      </c>
      <c r="P455" s="1">
        <v>44666.463148148148</v>
      </c>
      <c r="Q455">
        <v>3642</v>
      </c>
      <c r="R455">
        <v>1477</v>
      </c>
      <c r="S455" t="b">
        <v>0</v>
      </c>
      <c r="T455" t="s">
        <v>88</v>
      </c>
      <c r="U455" t="b">
        <v>0</v>
      </c>
      <c r="V455" t="s">
        <v>189</v>
      </c>
      <c r="W455" s="1">
        <v>44666.448553240742</v>
      </c>
      <c r="X455">
        <v>509</v>
      </c>
      <c r="Y455">
        <v>284</v>
      </c>
      <c r="Z455">
        <v>0</v>
      </c>
      <c r="AA455">
        <v>284</v>
      </c>
      <c r="AB455">
        <v>0</v>
      </c>
      <c r="AC455">
        <v>7</v>
      </c>
      <c r="AD455">
        <v>32</v>
      </c>
      <c r="AE455">
        <v>0</v>
      </c>
      <c r="AF455">
        <v>0</v>
      </c>
      <c r="AG455">
        <v>0</v>
      </c>
      <c r="AH455" t="s">
        <v>683</v>
      </c>
      <c r="AI455" s="1">
        <v>44666.463148148148</v>
      </c>
      <c r="AJ455">
        <v>968</v>
      </c>
      <c r="AK455">
        <v>13</v>
      </c>
      <c r="AL455">
        <v>0</v>
      </c>
      <c r="AM455">
        <v>13</v>
      </c>
      <c r="AN455">
        <v>0</v>
      </c>
      <c r="AO455">
        <v>12</v>
      </c>
      <c r="AP455">
        <v>19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x14ac:dyDescent="0.45">
      <c r="A456" t="s">
        <v>1189</v>
      </c>
      <c r="B456" t="s">
        <v>80</v>
      </c>
      <c r="C456" t="s">
        <v>560</v>
      </c>
      <c r="D456" t="s">
        <v>82</v>
      </c>
      <c r="E456" s="2" t="str">
        <f>HYPERLINK("capsilon://?command=openfolder&amp;siteaddress=FAM.docvelocity-na8.net&amp;folderid=FX8F5F3147-E9A7-1595-5238-5C77D00CCEFB","FX22033844")</f>
        <v>FX22033844</v>
      </c>
      <c r="F456" t="s">
        <v>19</v>
      </c>
      <c r="G456" t="s">
        <v>19</v>
      </c>
      <c r="H456" t="s">
        <v>83</v>
      </c>
      <c r="I456" t="s">
        <v>1190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44666.411261574074</v>
      </c>
      <c r="P456" s="1">
        <v>44666.450787037036</v>
      </c>
      <c r="Q456">
        <v>2761</v>
      </c>
      <c r="R456">
        <v>654</v>
      </c>
      <c r="S456" t="b">
        <v>0</v>
      </c>
      <c r="T456" t="s">
        <v>88</v>
      </c>
      <c r="U456" t="b">
        <v>0</v>
      </c>
      <c r="V456" t="s">
        <v>159</v>
      </c>
      <c r="W456" s="1">
        <v>44666.445752314816</v>
      </c>
      <c r="X456">
        <v>260</v>
      </c>
      <c r="Y456">
        <v>52</v>
      </c>
      <c r="Z456">
        <v>0</v>
      </c>
      <c r="AA456">
        <v>52</v>
      </c>
      <c r="AB456">
        <v>0</v>
      </c>
      <c r="AC456">
        <v>31</v>
      </c>
      <c r="AD456">
        <v>-52</v>
      </c>
      <c r="AE456">
        <v>0</v>
      </c>
      <c r="AF456">
        <v>0</v>
      </c>
      <c r="AG456">
        <v>0</v>
      </c>
      <c r="AH456" t="s">
        <v>164</v>
      </c>
      <c r="AI456" s="1">
        <v>44666.450787037036</v>
      </c>
      <c r="AJ456">
        <v>394</v>
      </c>
      <c r="AK456">
        <v>5</v>
      </c>
      <c r="AL456">
        <v>0</v>
      </c>
      <c r="AM456">
        <v>5</v>
      </c>
      <c r="AN456">
        <v>0</v>
      </c>
      <c r="AO456">
        <v>5</v>
      </c>
      <c r="AP456">
        <v>-57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x14ac:dyDescent="0.45">
      <c r="A457" t="s">
        <v>1191</v>
      </c>
      <c r="B457" t="s">
        <v>80</v>
      </c>
      <c r="C457" t="s">
        <v>560</v>
      </c>
      <c r="D457" t="s">
        <v>82</v>
      </c>
      <c r="E457" s="2" t="str">
        <f>HYPERLINK("capsilon://?command=openfolder&amp;siteaddress=FAM.docvelocity-na8.net&amp;folderid=FX8F5F3147-E9A7-1595-5238-5C77D00CCEFB","FX22033844")</f>
        <v>FX22033844</v>
      </c>
      <c r="F457" t="s">
        <v>19</v>
      </c>
      <c r="G457" t="s">
        <v>19</v>
      </c>
      <c r="H457" t="s">
        <v>83</v>
      </c>
      <c r="I457" t="s">
        <v>1192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44666.413472222222</v>
      </c>
      <c r="P457" s="1">
        <v>44666.462557870371</v>
      </c>
      <c r="Q457">
        <v>3816</v>
      </c>
      <c r="R457">
        <v>425</v>
      </c>
      <c r="S457" t="b">
        <v>0</v>
      </c>
      <c r="T457" t="s">
        <v>88</v>
      </c>
      <c r="U457" t="b">
        <v>0</v>
      </c>
      <c r="V457" t="s">
        <v>842</v>
      </c>
      <c r="W457" s="1">
        <v>44666.448888888888</v>
      </c>
      <c r="X457">
        <v>215</v>
      </c>
      <c r="Y457">
        <v>9</v>
      </c>
      <c r="Z457">
        <v>0</v>
      </c>
      <c r="AA457">
        <v>9</v>
      </c>
      <c r="AB457">
        <v>0</v>
      </c>
      <c r="AC457">
        <v>0</v>
      </c>
      <c r="AD457">
        <v>-9</v>
      </c>
      <c r="AE457">
        <v>0</v>
      </c>
      <c r="AF457">
        <v>0</v>
      </c>
      <c r="AG457">
        <v>0</v>
      </c>
      <c r="AH457" t="s">
        <v>164</v>
      </c>
      <c r="AI457" s="1">
        <v>44666.462557870371</v>
      </c>
      <c r="AJ457">
        <v>110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-9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x14ac:dyDescent="0.45">
      <c r="A458" t="s">
        <v>1193</v>
      </c>
      <c r="B458" t="s">
        <v>80</v>
      </c>
      <c r="C458" t="s">
        <v>1125</v>
      </c>
      <c r="D458" t="s">
        <v>82</v>
      </c>
      <c r="E458" s="2" t="str">
        <f>HYPERLINK("capsilon://?command=openfolder&amp;siteaddress=FAM.docvelocity-na8.net&amp;folderid=FXB830392E-32F7-CAE1-8459-098AF2F169E2","FX22043295")</f>
        <v>FX22043295</v>
      </c>
      <c r="F458" t="s">
        <v>19</v>
      </c>
      <c r="G458" t="s">
        <v>19</v>
      </c>
      <c r="H458" t="s">
        <v>83</v>
      </c>
      <c r="I458" t="s">
        <v>1140</v>
      </c>
      <c r="J458">
        <v>134</v>
      </c>
      <c r="K458" t="s">
        <v>85</v>
      </c>
      <c r="L458" t="s">
        <v>86</v>
      </c>
      <c r="M458" t="s">
        <v>87</v>
      </c>
      <c r="N458">
        <v>2</v>
      </c>
      <c r="O458" s="1">
        <v>44666.413564814815</v>
      </c>
      <c r="P458" s="1">
        <v>44666.433576388888</v>
      </c>
      <c r="Q458">
        <v>192</v>
      </c>
      <c r="R458">
        <v>1537</v>
      </c>
      <c r="S458" t="b">
        <v>0</v>
      </c>
      <c r="T458" t="s">
        <v>88</v>
      </c>
      <c r="U458" t="b">
        <v>1</v>
      </c>
      <c r="V458" t="s">
        <v>153</v>
      </c>
      <c r="W458" s="1">
        <v>44666.419675925928</v>
      </c>
      <c r="X458">
        <v>496</v>
      </c>
      <c r="Y458">
        <v>88</v>
      </c>
      <c r="Z458">
        <v>0</v>
      </c>
      <c r="AA458">
        <v>88</v>
      </c>
      <c r="AB458">
        <v>0</v>
      </c>
      <c r="AC458">
        <v>40</v>
      </c>
      <c r="AD458">
        <v>46</v>
      </c>
      <c r="AE458">
        <v>0</v>
      </c>
      <c r="AF458">
        <v>0</v>
      </c>
      <c r="AG458">
        <v>0</v>
      </c>
      <c r="AH458" t="s">
        <v>169</v>
      </c>
      <c r="AI458" s="1">
        <v>44666.433576388888</v>
      </c>
      <c r="AJ458">
        <v>1000</v>
      </c>
      <c r="AK458">
        <v>8</v>
      </c>
      <c r="AL458">
        <v>0</v>
      </c>
      <c r="AM458">
        <v>8</v>
      </c>
      <c r="AN458">
        <v>0</v>
      </c>
      <c r="AO458">
        <v>11</v>
      </c>
      <c r="AP458">
        <v>38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x14ac:dyDescent="0.45">
      <c r="A459" t="s">
        <v>1194</v>
      </c>
      <c r="B459" t="s">
        <v>80</v>
      </c>
      <c r="C459" t="s">
        <v>1129</v>
      </c>
      <c r="D459" t="s">
        <v>82</v>
      </c>
      <c r="E459" s="2" t="str">
        <f>HYPERLINK("capsilon://?command=openfolder&amp;siteaddress=FAM.docvelocity-na8.net&amp;folderid=FXBF7E8EFE-3462-81F6-829A-14491A2EF780","FX22044709")</f>
        <v>FX22044709</v>
      </c>
      <c r="F459" t="s">
        <v>19</v>
      </c>
      <c r="G459" t="s">
        <v>19</v>
      </c>
      <c r="H459" t="s">
        <v>83</v>
      </c>
      <c r="I459" t="s">
        <v>1130</v>
      </c>
      <c r="J459">
        <v>440</v>
      </c>
      <c r="K459" t="s">
        <v>85</v>
      </c>
      <c r="L459" t="s">
        <v>86</v>
      </c>
      <c r="M459" t="s">
        <v>87</v>
      </c>
      <c r="N459">
        <v>2</v>
      </c>
      <c r="O459" s="1">
        <v>44666.414988425924</v>
      </c>
      <c r="P459" s="1">
        <v>44666.481076388889</v>
      </c>
      <c r="Q459">
        <v>829</v>
      </c>
      <c r="R459">
        <v>4881</v>
      </c>
      <c r="S459" t="b">
        <v>0</v>
      </c>
      <c r="T459" t="s">
        <v>88</v>
      </c>
      <c r="U459" t="b">
        <v>1</v>
      </c>
      <c r="V459" t="s">
        <v>758</v>
      </c>
      <c r="W459" s="1">
        <v>44666.449641203704</v>
      </c>
      <c r="X459">
        <v>2741</v>
      </c>
      <c r="Y459">
        <v>374</v>
      </c>
      <c r="Z459">
        <v>0</v>
      </c>
      <c r="AA459">
        <v>374</v>
      </c>
      <c r="AB459">
        <v>0</v>
      </c>
      <c r="AC459">
        <v>42</v>
      </c>
      <c r="AD459">
        <v>66</v>
      </c>
      <c r="AE459">
        <v>0</v>
      </c>
      <c r="AF459">
        <v>0</v>
      </c>
      <c r="AG459">
        <v>0</v>
      </c>
      <c r="AH459" t="s">
        <v>155</v>
      </c>
      <c r="AI459" s="1">
        <v>44666.481076388889</v>
      </c>
      <c r="AJ459">
        <v>1718</v>
      </c>
      <c r="AK459">
        <v>2</v>
      </c>
      <c r="AL459">
        <v>0</v>
      </c>
      <c r="AM459">
        <v>2</v>
      </c>
      <c r="AN459">
        <v>10</v>
      </c>
      <c r="AO459">
        <v>2</v>
      </c>
      <c r="AP459">
        <v>64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x14ac:dyDescent="0.45">
      <c r="A460" t="s">
        <v>1195</v>
      </c>
      <c r="B460" t="s">
        <v>80</v>
      </c>
      <c r="C460" t="s">
        <v>1196</v>
      </c>
      <c r="D460" t="s">
        <v>82</v>
      </c>
      <c r="E460" s="2" t="str">
        <f>HYPERLINK("capsilon://?command=openfolder&amp;siteaddress=FAM.docvelocity-na8.net&amp;folderid=FX5101B62B-E38A-D03C-6AAB-428C9703C877","FX22038076")</f>
        <v>FX22038076</v>
      </c>
      <c r="F460" t="s">
        <v>19</v>
      </c>
      <c r="G460" t="s">
        <v>19</v>
      </c>
      <c r="H460" t="s">
        <v>83</v>
      </c>
      <c r="I460" t="s">
        <v>1197</v>
      </c>
      <c r="J460">
        <v>0</v>
      </c>
      <c r="K460" t="s">
        <v>85</v>
      </c>
      <c r="L460" t="s">
        <v>86</v>
      </c>
      <c r="M460" t="s">
        <v>87</v>
      </c>
      <c r="N460">
        <v>2</v>
      </c>
      <c r="O460" s="1">
        <v>44655.421539351853</v>
      </c>
      <c r="P460" s="1">
        <v>44655.42591435185</v>
      </c>
      <c r="Q460">
        <v>239</v>
      </c>
      <c r="R460">
        <v>139</v>
      </c>
      <c r="S460" t="b">
        <v>0</v>
      </c>
      <c r="T460" t="s">
        <v>88</v>
      </c>
      <c r="U460" t="b">
        <v>0</v>
      </c>
      <c r="V460" t="s">
        <v>153</v>
      </c>
      <c r="W460" s="1">
        <v>44655.425196759257</v>
      </c>
      <c r="X460">
        <v>123</v>
      </c>
      <c r="Y460">
        <v>0</v>
      </c>
      <c r="Z460">
        <v>0</v>
      </c>
      <c r="AA460">
        <v>0</v>
      </c>
      <c r="AB460">
        <v>9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155</v>
      </c>
      <c r="AI460" s="1">
        <v>44655.42591435185</v>
      </c>
      <c r="AJ460">
        <v>10</v>
      </c>
      <c r="AK460">
        <v>0</v>
      </c>
      <c r="AL460">
        <v>0</v>
      </c>
      <c r="AM460">
        <v>0</v>
      </c>
      <c r="AN460">
        <v>9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x14ac:dyDescent="0.45">
      <c r="A461" t="s">
        <v>1198</v>
      </c>
      <c r="B461" t="s">
        <v>80</v>
      </c>
      <c r="C461" t="s">
        <v>1125</v>
      </c>
      <c r="D461" t="s">
        <v>82</v>
      </c>
      <c r="E461" s="2" t="str">
        <f>HYPERLINK("capsilon://?command=openfolder&amp;siteaddress=FAM.docvelocity-na8.net&amp;folderid=FXB830392E-32F7-CAE1-8459-098AF2F169E2","FX22043295")</f>
        <v>FX22043295</v>
      </c>
      <c r="F461" t="s">
        <v>19</v>
      </c>
      <c r="G461" t="s">
        <v>19</v>
      </c>
      <c r="H461" t="s">
        <v>83</v>
      </c>
      <c r="I461" t="s">
        <v>1142</v>
      </c>
      <c r="J461">
        <v>116</v>
      </c>
      <c r="K461" t="s">
        <v>85</v>
      </c>
      <c r="L461" t="s">
        <v>86</v>
      </c>
      <c r="M461" t="s">
        <v>87</v>
      </c>
      <c r="N461">
        <v>2</v>
      </c>
      <c r="O461" s="1">
        <v>44666.416365740741</v>
      </c>
      <c r="P461" s="1">
        <v>44666.450428240743</v>
      </c>
      <c r="Q461">
        <v>128</v>
      </c>
      <c r="R461">
        <v>2815</v>
      </c>
      <c r="S461" t="b">
        <v>0</v>
      </c>
      <c r="T461" t="s">
        <v>88</v>
      </c>
      <c r="U461" t="b">
        <v>1</v>
      </c>
      <c r="V461" t="s">
        <v>842</v>
      </c>
      <c r="W461" s="1">
        <v>44666.445057870369</v>
      </c>
      <c r="X461">
        <v>2407</v>
      </c>
      <c r="Y461">
        <v>88</v>
      </c>
      <c r="Z461">
        <v>0</v>
      </c>
      <c r="AA461">
        <v>88</v>
      </c>
      <c r="AB461">
        <v>13</v>
      </c>
      <c r="AC461">
        <v>60</v>
      </c>
      <c r="AD461">
        <v>28</v>
      </c>
      <c r="AE461">
        <v>0</v>
      </c>
      <c r="AF461">
        <v>0</v>
      </c>
      <c r="AG461">
        <v>0</v>
      </c>
      <c r="AH461" t="s">
        <v>683</v>
      </c>
      <c r="AI461" s="1">
        <v>44666.450428240743</v>
      </c>
      <c r="AJ461">
        <v>408</v>
      </c>
      <c r="AK461">
        <v>7</v>
      </c>
      <c r="AL461">
        <v>0</v>
      </c>
      <c r="AM461">
        <v>7</v>
      </c>
      <c r="AN461">
        <v>3</v>
      </c>
      <c r="AO461">
        <v>8</v>
      </c>
      <c r="AP461">
        <v>21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x14ac:dyDescent="0.45">
      <c r="A462" t="s">
        <v>1199</v>
      </c>
      <c r="B462" t="s">
        <v>80</v>
      </c>
      <c r="C462" t="s">
        <v>495</v>
      </c>
      <c r="D462" t="s">
        <v>82</v>
      </c>
      <c r="E462" s="2" t="str">
        <f>HYPERLINK("capsilon://?command=openfolder&amp;siteaddress=FAM.docvelocity-na8.net&amp;folderid=FX00EF406D-920C-5C54-44E2-46754894DC0E","FX220312553")</f>
        <v>FX220312553</v>
      </c>
      <c r="F462" t="s">
        <v>19</v>
      </c>
      <c r="G462" t="s">
        <v>19</v>
      </c>
      <c r="H462" t="s">
        <v>83</v>
      </c>
      <c r="I462" t="s">
        <v>1200</v>
      </c>
      <c r="J462">
        <v>200</v>
      </c>
      <c r="K462" t="s">
        <v>85</v>
      </c>
      <c r="L462" t="s">
        <v>86</v>
      </c>
      <c r="M462" t="s">
        <v>87</v>
      </c>
      <c r="N462">
        <v>1</v>
      </c>
      <c r="O462" s="1">
        <v>44666.422326388885</v>
      </c>
      <c r="P462" s="1">
        <v>44666.452662037038</v>
      </c>
      <c r="Q462">
        <v>2262</v>
      </c>
      <c r="R462">
        <v>359</v>
      </c>
      <c r="S462" t="b">
        <v>0</v>
      </c>
      <c r="T462" t="s">
        <v>88</v>
      </c>
      <c r="U462" t="b">
        <v>0</v>
      </c>
      <c r="V462" t="s">
        <v>758</v>
      </c>
      <c r="W462" s="1">
        <v>44666.452662037038</v>
      </c>
      <c r="X462">
        <v>260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200</v>
      </c>
      <c r="AE462">
        <v>195</v>
      </c>
      <c r="AF462">
        <v>0</v>
      </c>
      <c r="AG462">
        <v>3</v>
      </c>
      <c r="AH462" t="s">
        <v>88</v>
      </c>
      <c r="AI462" t="s">
        <v>88</v>
      </c>
      <c r="AJ462" t="s">
        <v>88</v>
      </c>
      <c r="AK462" t="s">
        <v>88</v>
      </c>
      <c r="AL462" t="s">
        <v>88</v>
      </c>
      <c r="AM462" t="s">
        <v>88</v>
      </c>
      <c r="AN462" t="s">
        <v>88</v>
      </c>
      <c r="AO462" t="s">
        <v>88</v>
      </c>
      <c r="AP462" t="s">
        <v>88</v>
      </c>
      <c r="AQ462" t="s">
        <v>88</v>
      </c>
      <c r="AR462" t="s">
        <v>88</v>
      </c>
      <c r="AS462" t="s">
        <v>88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x14ac:dyDescent="0.45">
      <c r="A463" t="s">
        <v>1201</v>
      </c>
      <c r="B463" t="s">
        <v>80</v>
      </c>
      <c r="C463" t="s">
        <v>637</v>
      </c>
      <c r="D463" t="s">
        <v>82</v>
      </c>
      <c r="E463" s="2" t="str">
        <f>HYPERLINK("capsilon://?command=openfolder&amp;siteaddress=FAM.docvelocity-na8.net&amp;folderid=FX485906F3-5ADB-8764-3CDC-0B325A7C0F9A","FX22041319")</f>
        <v>FX22041319</v>
      </c>
      <c r="F463" t="s">
        <v>19</v>
      </c>
      <c r="G463" t="s">
        <v>19</v>
      </c>
      <c r="H463" t="s">
        <v>83</v>
      </c>
      <c r="I463" t="s">
        <v>1202</v>
      </c>
      <c r="J463">
        <v>0</v>
      </c>
      <c r="K463" t="s">
        <v>85</v>
      </c>
      <c r="L463" t="s">
        <v>86</v>
      </c>
      <c r="M463" t="s">
        <v>87</v>
      </c>
      <c r="N463">
        <v>1</v>
      </c>
      <c r="O463" s="1">
        <v>44666.423726851855</v>
      </c>
      <c r="P463" s="1">
        <v>44666.519652777781</v>
      </c>
      <c r="Q463">
        <v>7117</v>
      </c>
      <c r="R463">
        <v>1171</v>
      </c>
      <c r="S463" t="b">
        <v>0</v>
      </c>
      <c r="T463" t="s">
        <v>88</v>
      </c>
      <c r="U463" t="b">
        <v>0</v>
      </c>
      <c r="V463" t="s">
        <v>106</v>
      </c>
      <c r="W463" s="1">
        <v>44666.519652777781</v>
      </c>
      <c r="X463">
        <v>667</v>
      </c>
      <c r="Y463">
        <v>6</v>
      </c>
      <c r="Z463">
        <v>0</v>
      </c>
      <c r="AA463">
        <v>6</v>
      </c>
      <c r="AB463">
        <v>0</v>
      </c>
      <c r="AC463">
        <v>9</v>
      </c>
      <c r="AD463">
        <v>-6</v>
      </c>
      <c r="AE463">
        <v>37</v>
      </c>
      <c r="AF463">
        <v>0</v>
      </c>
      <c r="AG463">
        <v>3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x14ac:dyDescent="0.45">
      <c r="A464" t="s">
        <v>1203</v>
      </c>
      <c r="B464" t="s">
        <v>80</v>
      </c>
      <c r="C464" t="s">
        <v>662</v>
      </c>
      <c r="D464" t="s">
        <v>82</v>
      </c>
      <c r="E464" s="2" t="str">
        <f>HYPERLINK("capsilon://?command=openfolder&amp;siteaddress=FAM.docvelocity-na8.net&amp;folderid=FXF29081DB-9755-126F-BB36-98BF45E966CF","FX220311654")</f>
        <v>FX220311654</v>
      </c>
      <c r="F464" t="s">
        <v>19</v>
      </c>
      <c r="G464" t="s">
        <v>19</v>
      </c>
      <c r="H464" t="s">
        <v>83</v>
      </c>
      <c r="I464" t="s">
        <v>1204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44666.424039351848</v>
      </c>
      <c r="P464" s="1">
        <v>44666.463634259257</v>
      </c>
      <c r="Q464">
        <v>2932</v>
      </c>
      <c r="R464">
        <v>489</v>
      </c>
      <c r="S464" t="b">
        <v>0</v>
      </c>
      <c r="T464" t="s">
        <v>88</v>
      </c>
      <c r="U464" t="b">
        <v>0</v>
      </c>
      <c r="V464" t="s">
        <v>163</v>
      </c>
      <c r="W464" s="1">
        <v>44666.455057870371</v>
      </c>
      <c r="X464">
        <v>224</v>
      </c>
      <c r="Y464">
        <v>52</v>
      </c>
      <c r="Z464">
        <v>0</v>
      </c>
      <c r="AA464">
        <v>52</v>
      </c>
      <c r="AB464">
        <v>0</v>
      </c>
      <c r="AC464">
        <v>16</v>
      </c>
      <c r="AD464">
        <v>-52</v>
      </c>
      <c r="AE464">
        <v>0</v>
      </c>
      <c r="AF464">
        <v>0</v>
      </c>
      <c r="AG464">
        <v>0</v>
      </c>
      <c r="AH464" t="s">
        <v>437</v>
      </c>
      <c r="AI464" s="1">
        <v>44666.463634259257</v>
      </c>
      <c r="AJ464">
        <v>189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-52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x14ac:dyDescent="0.45">
      <c r="A465" t="s">
        <v>1205</v>
      </c>
      <c r="B465" t="s">
        <v>80</v>
      </c>
      <c r="C465" t="s">
        <v>771</v>
      </c>
      <c r="D465" t="s">
        <v>82</v>
      </c>
      <c r="E465" s="2" t="str">
        <f>HYPERLINK("capsilon://?command=openfolder&amp;siteaddress=FAM.docvelocity-na8.net&amp;folderid=FXDDAADE0E-CE5A-4A80-2C3D-7B52ACF13311","FX220312521")</f>
        <v>FX220312521</v>
      </c>
      <c r="F465" t="s">
        <v>19</v>
      </c>
      <c r="G465" t="s">
        <v>19</v>
      </c>
      <c r="H465" t="s">
        <v>83</v>
      </c>
      <c r="I465" t="s">
        <v>1206</v>
      </c>
      <c r="J465">
        <v>0</v>
      </c>
      <c r="K465" t="s">
        <v>85</v>
      </c>
      <c r="L465" t="s">
        <v>86</v>
      </c>
      <c r="M465" t="s">
        <v>87</v>
      </c>
      <c r="N465">
        <v>2</v>
      </c>
      <c r="O465" s="1">
        <v>44666.425706018519</v>
      </c>
      <c r="P465" s="1">
        <v>44666.462627314817</v>
      </c>
      <c r="Q465">
        <v>2934</v>
      </c>
      <c r="R465">
        <v>256</v>
      </c>
      <c r="S465" t="b">
        <v>0</v>
      </c>
      <c r="T465" t="s">
        <v>88</v>
      </c>
      <c r="U465" t="b">
        <v>0</v>
      </c>
      <c r="V465" t="s">
        <v>93</v>
      </c>
      <c r="W465" s="1">
        <v>44666.449942129628</v>
      </c>
      <c r="X465">
        <v>160</v>
      </c>
      <c r="Y465">
        <v>9</v>
      </c>
      <c r="Z465">
        <v>0</v>
      </c>
      <c r="AA465">
        <v>9</v>
      </c>
      <c r="AB465">
        <v>0</v>
      </c>
      <c r="AC465">
        <v>3</v>
      </c>
      <c r="AD465">
        <v>-9</v>
      </c>
      <c r="AE465">
        <v>0</v>
      </c>
      <c r="AF465">
        <v>0</v>
      </c>
      <c r="AG465">
        <v>0</v>
      </c>
      <c r="AH465" t="s">
        <v>169</v>
      </c>
      <c r="AI465" s="1">
        <v>44666.462627314817</v>
      </c>
      <c r="AJ465">
        <v>84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-9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x14ac:dyDescent="0.45">
      <c r="A466" t="s">
        <v>1207</v>
      </c>
      <c r="B466" t="s">
        <v>80</v>
      </c>
      <c r="C466" t="s">
        <v>81</v>
      </c>
      <c r="D466" t="s">
        <v>82</v>
      </c>
      <c r="E466" s="2" t="str">
        <f>HYPERLINK("capsilon://?command=openfolder&amp;siteaddress=FAM.docvelocity-na8.net&amp;folderid=FX3AA80C88-0468-F1E6-58A5-F6E5BA04A70B","FX220212170")</f>
        <v>FX220212170</v>
      </c>
      <c r="F466" t="s">
        <v>19</v>
      </c>
      <c r="G466" t="s">
        <v>19</v>
      </c>
      <c r="H466" t="s">
        <v>83</v>
      </c>
      <c r="I466" t="s">
        <v>1208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44666.442546296297</v>
      </c>
      <c r="P466" s="1">
        <v>44666.465937499997</v>
      </c>
      <c r="Q466">
        <v>1225</v>
      </c>
      <c r="R466">
        <v>796</v>
      </c>
      <c r="S466" t="b">
        <v>0</v>
      </c>
      <c r="T466" t="s">
        <v>88</v>
      </c>
      <c r="U466" t="b">
        <v>0</v>
      </c>
      <c r="V466" t="s">
        <v>153</v>
      </c>
      <c r="W466" s="1">
        <v>44666.458136574074</v>
      </c>
      <c r="X466">
        <v>485</v>
      </c>
      <c r="Y466">
        <v>52</v>
      </c>
      <c r="Z466">
        <v>0</v>
      </c>
      <c r="AA466">
        <v>52</v>
      </c>
      <c r="AB466">
        <v>0</v>
      </c>
      <c r="AC466">
        <v>23</v>
      </c>
      <c r="AD466">
        <v>-52</v>
      </c>
      <c r="AE466">
        <v>0</v>
      </c>
      <c r="AF466">
        <v>0</v>
      </c>
      <c r="AG466">
        <v>0</v>
      </c>
      <c r="AH466" t="s">
        <v>164</v>
      </c>
      <c r="AI466" s="1">
        <v>44666.465937499997</v>
      </c>
      <c r="AJ466">
        <v>291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x14ac:dyDescent="0.45">
      <c r="A467" t="s">
        <v>1209</v>
      </c>
      <c r="B467" t="s">
        <v>80</v>
      </c>
      <c r="C467" t="s">
        <v>1210</v>
      </c>
      <c r="D467" t="s">
        <v>82</v>
      </c>
      <c r="E467" s="2" t="str">
        <f>HYPERLINK("capsilon://?command=openfolder&amp;siteaddress=FAM.docvelocity-na8.net&amp;folderid=FX993A9207-A1A1-B5D5-E11A-8F609AFA2F12","FX22042214")</f>
        <v>FX22042214</v>
      </c>
      <c r="F467" t="s">
        <v>19</v>
      </c>
      <c r="G467" t="s">
        <v>19</v>
      </c>
      <c r="H467" t="s">
        <v>83</v>
      </c>
      <c r="I467" t="s">
        <v>1211</v>
      </c>
      <c r="J467">
        <v>166</v>
      </c>
      <c r="K467" t="s">
        <v>85</v>
      </c>
      <c r="L467" t="s">
        <v>86</v>
      </c>
      <c r="M467" t="s">
        <v>87</v>
      </c>
      <c r="N467">
        <v>2</v>
      </c>
      <c r="O467" s="1">
        <v>44666.444849537038</v>
      </c>
      <c r="P467" s="1">
        <v>44666.49827546296</v>
      </c>
      <c r="Q467">
        <v>2517</v>
      </c>
      <c r="R467">
        <v>2099</v>
      </c>
      <c r="S467" t="b">
        <v>0</v>
      </c>
      <c r="T467" t="s">
        <v>88</v>
      </c>
      <c r="U467" t="b">
        <v>0</v>
      </c>
      <c r="V467" t="s">
        <v>758</v>
      </c>
      <c r="W467" s="1">
        <v>44666.465115740742</v>
      </c>
      <c r="X467">
        <v>1075</v>
      </c>
      <c r="Y467">
        <v>142</v>
      </c>
      <c r="Z467">
        <v>0</v>
      </c>
      <c r="AA467">
        <v>142</v>
      </c>
      <c r="AB467">
        <v>0</v>
      </c>
      <c r="AC467">
        <v>15</v>
      </c>
      <c r="AD467">
        <v>24</v>
      </c>
      <c r="AE467">
        <v>0</v>
      </c>
      <c r="AF467">
        <v>0</v>
      </c>
      <c r="AG467">
        <v>0</v>
      </c>
      <c r="AH467" t="s">
        <v>121</v>
      </c>
      <c r="AI467" s="1">
        <v>44666.49827546296</v>
      </c>
      <c r="AJ467">
        <v>915</v>
      </c>
      <c r="AK467">
        <v>9</v>
      </c>
      <c r="AL467">
        <v>0</v>
      </c>
      <c r="AM467">
        <v>9</v>
      </c>
      <c r="AN467">
        <v>0</v>
      </c>
      <c r="AO467">
        <v>9</v>
      </c>
      <c r="AP467">
        <v>15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x14ac:dyDescent="0.45">
      <c r="A468" t="s">
        <v>1212</v>
      </c>
      <c r="B468" t="s">
        <v>80</v>
      </c>
      <c r="C468" t="s">
        <v>1213</v>
      </c>
      <c r="D468" t="s">
        <v>82</v>
      </c>
      <c r="E468" s="2" t="str">
        <f>HYPERLINK("capsilon://?command=openfolder&amp;siteaddress=FAM.docvelocity-na8.net&amp;folderid=FXBBD35834-AEBF-DB29-CF29-78109F2E4B90","FX22042940")</f>
        <v>FX22042940</v>
      </c>
      <c r="F468" t="s">
        <v>19</v>
      </c>
      <c r="G468" t="s">
        <v>19</v>
      </c>
      <c r="H468" t="s">
        <v>83</v>
      </c>
      <c r="I468" t="s">
        <v>1214</v>
      </c>
      <c r="J468">
        <v>0</v>
      </c>
      <c r="K468" t="s">
        <v>85</v>
      </c>
      <c r="L468" t="s">
        <v>86</v>
      </c>
      <c r="M468" t="s">
        <v>87</v>
      </c>
      <c r="N468">
        <v>2</v>
      </c>
      <c r="O468" s="1">
        <v>44666.445393518516</v>
      </c>
      <c r="P468" s="1">
        <v>44666.463472222225</v>
      </c>
      <c r="Q468">
        <v>1405</v>
      </c>
      <c r="R468">
        <v>157</v>
      </c>
      <c r="S468" t="b">
        <v>0</v>
      </c>
      <c r="T468" t="s">
        <v>88</v>
      </c>
      <c r="U468" t="b">
        <v>0</v>
      </c>
      <c r="V468" t="s">
        <v>189</v>
      </c>
      <c r="W468" s="1">
        <v>44666.450138888889</v>
      </c>
      <c r="X468">
        <v>85</v>
      </c>
      <c r="Y468">
        <v>9</v>
      </c>
      <c r="Z468">
        <v>0</v>
      </c>
      <c r="AA468">
        <v>9</v>
      </c>
      <c r="AB468">
        <v>0</v>
      </c>
      <c r="AC468">
        <v>2</v>
      </c>
      <c r="AD468">
        <v>-9</v>
      </c>
      <c r="AE468">
        <v>0</v>
      </c>
      <c r="AF468">
        <v>0</v>
      </c>
      <c r="AG468">
        <v>0</v>
      </c>
      <c r="AH468" t="s">
        <v>169</v>
      </c>
      <c r="AI468" s="1">
        <v>44666.463472222225</v>
      </c>
      <c r="AJ468">
        <v>72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x14ac:dyDescent="0.45">
      <c r="A469" t="s">
        <v>1215</v>
      </c>
      <c r="B469" t="s">
        <v>80</v>
      </c>
      <c r="C469" t="s">
        <v>865</v>
      </c>
      <c r="D469" t="s">
        <v>82</v>
      </c>
      <c r="E469" s="2" t="str">
        <f>HYPERLINK("capsilon://?command=openfolder&amp;siteaddress=FAM.docvelocity-na8.net&amp;folderid=FX40396312-8410-8481-6606-914FF55A20EF","FX220312706")</f>
        <v>FX220312706</v>
      </c>
      <c r="F469" t="s">
        <v>19</v>
      </c>
      <c r="G469" t="s">
        <v>19</v>
      </c>
      <c r="H469" t="s">
        <v>83</v>
      </c>
      <c r="I469" t="s">
        <v>1216</v>
      </c>
      <c r="J469">
        <v>0</v>
      </c>
      <c r="K469" t="s">
        <v>85</v>
      </c>
      <c r="L469" t="s">
        <v>86</v>
      </c>
      <c r="M469" t="s">
        <v>87</v>
      </c>
      <c r="N469">
        <v>2</v>
      </c>
      <c r="O469" s="1">
        <v>44666.45071759259</v>
      </c>
      <c r="P469" s="1">
        <v>44666.466782407406</v>
      </c>
      <c r="Q469">
        <v>1251</v>
      </c>
      <c r="R469">
        <v>137</v>
      </c>
      <c r="S469" t="b">
        <v>0</v>
      </c>
      <c r="T469" t="s">
        <v>88</v>
      </c>
      <c r="U469" t="b">
        <v>0</v>
      </c>
      <c r="V469" t="s">
        <v>163</v>
      </c>
      <c r="W469" s="1">
        <v>44666.46603009259</v>
      </c>
      <c r="X469">
        <v>76</v>
      </c>
      <c r="Y469">
        <v>9</v>
      </c>
      <c r="Z469">
        <v>0</v>
      </c>
      <c r="AA469">
        <v>9</v>
      </c>
      <c r="AB469">
        <v>0</v>
      </c>
      <c r="AC469">
        <v>2</v>
      </c>
      <c r="AD469">
        <v>-9</v>
      </c>
      <c r="AE469">
        <v>0</v>
      </c>
      <c r="AF469">
        <v>0</v>
      </c>
      <c r="AG469">
        <v>0</v>
      </c>
      <c r="AH469" t="s">
        <v>437</v>
      </c>
      <c r="AI469" s="1">
        <v>44666.466782407406</v>
      </c>
      <c r="AJ469">
        <v>61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-9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x14ac:dyDescent="0.45">
      <c r="A470" t="s">
        <v>1217</v>
      </c>
      <c r="B470" t="s">
        <v>80</v>
      </c>
      <c r="C470" t="s">
        <v>495</v>
      </c>
      <c r="D470" t="s">
        <v>82</v>
      </c>
      <c r="E470" s="2" t="str">
        <f>HYPERLINK("capsilon://?command=openfolder&amp;siteaddress=FAM.docvelocity-na8.net&amp;folderid=FX00EF406D-920C-5C54-44E2-46754894DC0E","FX220312553")</f>
        <v>FX220312553</v>
      </c>
      <c r="F470" t="s">
        <v>19</v>
      </c>
      <c r="G470" t="s">
        <v>19</v>
      </c>
      <c r="H470" t="s">
        <v>83</v>
      </c>
      <c r="I470" t="s">
        <v>1200</v>
      </c>
      <c r="J470">
        <v>248</v>
      </c>
      <c r="K470" t="s">
        <v>85</v>
      </c>
      <c r="L470" t="s">
        <v>86</v>
      </c>
      <c r="M470" t="s">
        <v>87</v>
      </c>
      <c r="N470">
        <v>2</v>
      </c>
      <c r="O470" s="1">
        <v>44666.453402777777</v>
      </c>
      <c r="P470" s="1">
        <v>44666.51898148148</v>
      </c>
      <c r="Q470">
        <v>2511</v>
      </c>
      <c r="R470">
        <v>3155</v>
      </c>
      <c r="S470" t="b">
        <v>0</v>
      </c>
      <c r="T470" t="s">
        <v>88</v>
      </c>
      <c r="U470" t="b">
        <v>1</v>
      </c>
      <c r="V470" t="s">
        <v>116</v>
      </c>
      <c r="W470" s="1">
        <v>44666.504027777781</v>
      </c>
      <c r="X470">
        <v>1447</v>
      </c>
      <c r="Y470">
        <v>228</v>
      </c>
      <c r="Z470">
        <v>0</v>
      </c>
      <c r="AA470">
        <v>228</v>
      </c>
      <c r="AB470">
        <v>0</v>
      </c>
      <c r="AC470">
        <v>64</v>
      </c>
      <c r="AD470">
        <v>20</v>
      </c>
      <c r="AE470">
        <v>0</v>
      </c>
      <c r="AF470">
        <v>0</v>
      </c>
      <c r="AG470">
        <v>0</v>
      </c>
      <c r="AH470" t="s">
        <v>121</v>
      </c>
      <c r="AI470" s="1">
        <v>44666.51898148148</v>
      </c>
      <c r="AJ470">
        <v>1171</v>
      </c>
      <c r="AK470">
        <v>8</v>
      </c>
      <c r="AL470">
        <v>0</v>
      </c>
      <c r="AM470">
        <v>8</v>
      </c>
      <c r="AN470">
        <v>0</v>
      </c>
      <c r="AO470">
        <v>8</v>
      </c>
      <c r="AP470">
        <v>12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x14ac:dyDescent="0.45">
      <c r="A471" t="s">
        <v>1218</v>
      </c>
      <c r="B471" t="s">
        <v>80</v>
      </c>
      <c r="C471" t="s">
        <v>1196</v>
      </c>
      <c r="D471" t="s">
        <v>82</v>
      </c>
      <c r="E471" s="2" t="str">
        <f>HYPERLINK("capsilon://?command=openfolder&amp;siteaddress=FAM.docvelocity-na8.net&amp;folderid=FX5101B62B-E38A-D03C-6AAB-428C9703C877","FX22038076")</f>
        <v>FX22038076</v>
      </c>
      <c r="F471" t="s">
        <v>19</v>
      </c>
      <c r="G471" t="s">
        <v>19</v>
      </c>
      <c r="H471" t="s">
        <v>83</v>
      </c>
      <c r="I471" t="s">
        <v>1219</v>
      </c>
      <c r="J471">
        <v>28</v>
      </c>
      <c r="K471" t="s">
        <v>85</v>
      </c>
      <c r="L471" t="s">
        <v>86</v>
      </c>
      <c r="M471" t="s">
        <v>87</v>
      </c>
      <c r="N471">
        <v>2</v>
      </c>
      <c r="O471" s="1">
        <v>44655.422824074078</v>
      </c>
      <c r="P471" s="1">
        <v>44655.439652777779</v>
      </c>
      <c r="Q471">
        <v>1012</v>
      </c>
      <c r="R471">
        <v>442</v>
      </c>
      <c r="S471" t="b">
        <v>0</v>
      </c>
      <c r="T471" t="s">
        <v>88</v>
      </c>
      <c r="U471" t="b">
        <v>0</v>
      </c>
      <c r="V471" t="s">
        <v>153</v>
      </c>
      <c r="W471" s="1">
        <v>44655.437337962961</v>
      </c>
      <c r="X471">
        <v>216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155</v>
      </c>
      <c r="AI471" s="1">
        <v>44655.439652777779</v>
      </c>
      <c r="AJ471">
        <v>197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x14ac:dyDescent="0.45">
      <c r="A472" t="s">
        <v>1220</v>
      </c>
      <c r="B472" t="s">
        <v>80</v>
      </c>
      <c r="C472" t="s">
        <v>1221</v>
      </c>
      <c r="D472" t="s">
        <v>82</v>
      </c>
      <c r="E472" s="2" t="str">
        <f>HYPERLINK("capsilon://?command=openfolder&amp;siteaddress=FAM.docvelocity-na8.net&amp;folderid=FXD4B1A449-424B-F8B5-E02D-4C09DCA3BDB9","FX22041303")</f>
        <v>FX22041303</v>
      </c>
      <c r="F472" t="s">
        <v>19</v>
      </c>
      <c r="G472" t="s">
        <v>19</v>
      </c>
      <c r="H472" t="s">
        <v>83</v>
      </c>
      <c r="I472" t="s">
        <v>1222</v>
      </c>
      <c r="J472">
        <v>28</v>
      </c>
      <c r="K472" t="s">
        <v>85</v>
      </c>
      <c r="L472" t="s">
        <v>86</v>
      </c>
      <c r="M472" t="s">
        <v>87</v>
      </c>
      <c r="N472">
        <v>2</v>
      </c>
      <c r="O472" s="1">
        <v>44666.460821759261</v>
      </c>
      <c r="P472" s="1">
        <v>44666.504710648151</v>
      </c>
      <c r="Q472">
        <v>2491</v>
      </c>
      <c r="R472">
        <v>1301</v>
      </c>
      <c r="S472" t="b">
        <v>0</v>
      </c>
      <c r="T472" t="s">
        <v>88</v>
      </c>
      <c r="U472" t="b">
        <v>0</v>
      </c>
      <c r="V472" t="s">
        <v>264</v>
      </c>
      <c r="W472" s="1">
        <v>44666.502708333333</v>
      </c>
      <c r="X472">
        <v>1037</v>
      </c>
      <c r="Y472">
        <v>4</v>
      </c>
      <c r="Z472">
        <v>0</v>
      </c>
      <c r="AA472">
        <v>4</v>
      </c>
      <c r="AB472">
        <v>21</v>
      </c>
      <c r="AC472">
        <v>12</v>
      </c>
      <c r="AD472">
        <v>24</v>
      </c>
      <c r="AE472">
        <v>0</v>
      </c>
      <c r="AF472">
        <v>0</v>
      </c>
      <c r="AG472">
        <v>0</v>
      </c>
      <c r="AH472" t="s">
        <v>155</v>
      </c>
      <c r="AI472" s="1">
        <v>44666.504710648151</v>
      </c>
      <c r="AJ472">
        <v>143</v>
      </c>
      <c r="AK472">
        <v>0</v>
      </c>
      <c r="AL472">
        <v>0</v>
      </c>
      <c r="AM472">
        <v>0</v>
      </c>
      <c r="AN472">
        <v>21</v>
      </c>
      <c r="AO472">
        <v>0</v>
      </c>
      <c r="AP472">
        <v>24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x14ac:dyDescent="0.45">
      <c r="A473" t="s">
        <v>1223</v>
      </c>
      <c r="B473" t="s">
        <v>80</v>
      </c>
      <c r="C473" t="s">
        <v>1221</v>
      </c>
      <c r="D473" t="s">
        <v>82</v>
      </c>
      <c r="E473" s="2" t="str">
        <f>HYPERLINK("capsilon://?command=openfolder&amp;siteaddress=FAM.docvelocity-na8.net&amp;folderid=FXD4B1A449-424B-F8B5-E02D-4C09DCA3BDB9","FX22041303")</f>
        <v>FX22041303</v>
      </c>
      <c r="F473" t="s">
        <v>19</v>
      </c>
      <c r="G473" t="s">
        <v>19</v>
      </c>
      <c r="H473" t="s">
        <v>83</v>
      </c>
      <c r="I473" t="s">
        <v>1224</v>
      </c>
      <c r="J473">
        <v>44</v>
      </c>
      <c r="K473" t="s">
        <v>85</v>
      </c>
      <c r="L473" t="s">
        <v>86</v>
      </c>
      <c r="M473" t="s">
        <v>87</v>
      </c>
      <c r="N473">
        <v>2</v>
      </c>
      <c r="O473" s="1">
        <v>44666.461168981485</v>
      </c>
      <c r="P473" s="1">
        <v>44666.496793981481</v>
      </c>
      <c r="Q473">
        <v>2314</v>
      </c>
      <c r="R473">
        <v>764</v>
      </c>
      <c r="S473" t="b">
        <v>0</v>
      </c>
      <c r="T473" t="s">
        <v>88</v>
      </c>
      <c r="U473" t="b">
        <v>0</v>
      </c>
      <c r="V473" t="s">
        <v>93</v>
      </c>
      <c r="W473" s="1">
        <v>44666.478009259263</v>
      </c>
      <c r="X473">
        <v>190</v>
      </c>
      <c r="Y473">
        <v>39</v>
      </c>
      <c r="Z473">
        <v>0</v>
      </c>
      <c r="AA473">
        <v>39</v>
      </c>
      <c r="AB473">
        <v>0</v>
      </c>
      <c r="AC473">
        <v>2</v>
      </c>
      <c r="AD473">
        <v>5</v>
      </c>
      <c r="AE473">
        <v>0</v>
      </c>
      <c r="AF473">
        <v>0</v>
      </c>
      <c r="AG473">
        <v>0</v>
      </c>
      <c r="AH473" t="s">
        <v>123</v>
      </c>
      <c r="AI473" s="1">
        <v>44666.496793981481</v>
      </c>
      <c r="AJ473">
        <v>574</v>
      </c>
      <c r="AK473">
        <v>2</v>
      </c>
      <c r="AL473">
        <v>0</v>
      </c>
      <c r="AM473">
        <v>2</v>
      </c>
      <c r="AN473">
        <v>0</v>
      </c>
      <c r="AO473">
        <v>1</v>
      </c>
      <c r="AP473">
        <v>3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x14ac:dyDescent="0.45">
      <c r="A474" t="s">
        <v>1225</v>
      </c>
      <c r="B474" t="s">
        <v>80</v>
      </c>
      <c r="C474" t="s">
        <v>1221</v>
      </c>
      <c r="D474" t="s">
        <v>82</v>
      </c>
      <c r="E474" s="2" t="str">
        <f>HYPERLINK("capsilon://?command=openfolder&amp;siteaddress=FAM.docvelocity-na8.net&amp;folderid=FXD4B1A449-424B-F8B5-E02D-4C09DCA3BDB9","FX22041303")</f>
        <v>FX22041303</v>
      </c>
      <c r="F474" t="s">
        <v>19</v>
      </c>
      <c r="G474" t="s">
        <v>19</v>
      </c>
      <c r="H474" t="s">
        <v>83</v>
      </c>
      <c r="I474" t="s">
        <v>1226</v>
      </c>
      <c r="J474">
        <v>44</v>
      </c>
      <c r="K474" t="s">
        <v>85</v>
      </c>
      <c r="L474" t="s">
        <v>86</v>
      </c>
      <c r="M474" t="s">
        <v>87</v>
      </c>
      <c r="N474">
        <v>2</v>
      </c>
      <c r="O474" s="1">
        <v>44666.461423611108</v>
      </c>
      <c r="P474" s="1">
        <v>44666.503495370373</v>
      </c>
      <c r="Q474">
        <v>2715</v>
      </c>
      <c r="R474">
        <v>920</v>
      </c>
      <c r="S474" t="b">
        <v>0</v>
      </c>
      <c r="T474" t="s">
        <v>88</v>
      </c>
      <c r="U474" t="b">
        <v>0</v>
      </c>
      <c r="V474" t="s">
        <v>189</v>
      </c>
      <c r="W474" s="1">
        <v>44666.482673611114</v>
      </c>
      <c r="X474">
        <v>342</v>
      </c>
      <c r="Y474">
        <v>39</v>
      </c>
      <c r="Z474">
        <v>0</v>
      </c>
      <c r="AA474">
        <v>39</v>
      </c>
      <c r="AB474">
        <v>0</v>
      </c>
      <c r="AC474">
        <v>5</v>
      </c>
      <c r="AD474">
        <v>5</v>
      </c>
      <c r="AE474">
        <v>0</v>
      </c>
      <c r="AF474">
        <v>0</v>
      </c>
      <c r="AG474">
        <v>0</v>
      </c>
      <c r="AH474" t="s">
        <v>123</v>
      </c>
      <c r="AI474" s="1">
        <v>44666.503495370373</v>
      </c>
      <c r="AJ474">
        <v>578</v>
      </c>
      <c r="AK474">
        <v>4</v>
      </c>
      <c r="AL474">
        <v>0</v>
      </c>
      <c r="AM474">
        <v>4</v>
      </c>
      <c r="AN474">
        <v>0</v>
      </c>
      <c r="AO474">
        <v>3</v>
      </c>
      <c r="AP474">
        <v>1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x14ac:dyDescent="0.45">
      <c r="A475" t="s">
        <v>1227</v>
      </c>
      <c r="B475" t="s">
        <v>80</v>
      </c>
      <c r="C475" t="s">
        <v>1221</v>
      </c>
      <c r="D475" t="s">
        <v>82</v>
      </c>
      <c r="E475" s="2" t="str">
        <f>HYPERLINK("capsilon://?command=openfolder&amp;siteaddress=FAM.docvelocity-na8.net&amp;folderid=FXD4B1A449-424B-F8B5-E02D-4C09DCA3BDB9","FX22041303")</f>
        <v>FX22041303</v>
      </c>
      <c r="F475" t="s">
        <v>19</v>
      </c>
      <c r="G475" t="s">
        <v>19</v>
      </c>
      <c r="H475" t="s">
        <v>83</v>
      </c>
      <c r="I475" t="s">
        <v>1228</v>
      </c>
      <c r="J475">
        <v>38</v>
      </c>
      <c r="K475" t="s">
        <v>85</v>
      </c>
      <c r="L475" t="s">
        <v>86</v>
      </c>
      <c r="M475" t="s">
        <v>87</v>
      </c>
      <c r="N475">
        <v>2</v>
      </c>
      <c r="O475" s="1">
        <v>44666.461631944447</v>
      </c>
      <c r="P475" s="1">
        <v>44666.500196759262</v>
      </c>
      <c r="Q475">
        <v>2592</v>
      </c>
      <c r="R475">
        <v>740</v>
      </c>
      <c r="S475" t="b">
        <v>0</v>
      </c>
      <c r="T475" t="s">
        <v>88</v>
      </c>
      <c r="U475" t="b">
        <v>0</v>
      </c>
      <c r="V475" t="s">
        <v>189</v>
      </c>
      <c r="W475" s="1">
        <v>44666.488564814812</v>
      </c>
      <c r="X475">
        <v>507</v>
      </c>
      <c r="Y475">
        <v>39</v>
      </c>
      <c r="Z475">
        <v>0</v>
      </c>
      <c r="AA475">
        <v>39</v>
      </c>
      <c r="AB475">
        <v>0</v>
      </c>
      <c r="AC475">
        <v>19</v>
      </c>
      <c r="AD475">
        <v>-1</v>
      </c>
      <c r="AE475">
        <v>0</v>
      </c>
      <c r="AF475">
        <v>0</v>
      </c>
      <c r="AG475">
        <v>0</v>
      </c>
      <c r="AH475" t="s">
        <v>155</v>
      </c>
      <c r="AI475" s="1">
        <v>44666.500196759262</v>
      </c>
      <c r="AJ475">
        <v>233</v>
      </c>
      <c r="AK475">
        <v>2</v>
      </c>
      <c r="AL475">
        <v>0</v>
      </c>
      <c r="AM475">
        <v>2</v>
      </c>
      <c r="AN475">
        <v>0</v>
      </c>
      <c r="AO475">
        <v>2</v>
      </c>
      <c r="AP475">
        <v>-3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x14ac:dyDescent="0.45">
      <c r="A476" t="s">
        <v>1229</v>
      </c>
      <c r="B476" t="s">
        <v>80</v>
      </c>
      <c r="C476" t="s">
        <v>1221</v>
      </c>
      <c r="D476" t="s">
        <v>82</v>
      </c>
      <c r="E476" s="2" t="str">
        <f>HYPERLINK("capsilon://?command=openfolder&amp;siteaddress=FAM.docvelocity-na8.net&amp;folderid=FXD4B1A449-424B-F8B5-E02D-4C09DCA3BDB9","FX22041303")</f>
        <v>FX22041303</v>
      </c>
      <c r="F476" t="s">
        <v>19</v>
      </c>
      <c r="G476" t="s">
        <v>19</v>
      </c>
      <c r="H476" t="s">
        <v>83</v>
      </c>
      <c r="I476" t="s">
        <v>1230</v>
      </c>
      <c r="J476">
        <v>44</v>
      </c>
      <c r="K476" t="s">
        <v>85</v>
      </c>
      <c r="L476" t="s">
        <v>86</v>
      </c>
      <c r="M476" t="s">
        <v>87</v>
      </c>
      <c r="N476">
        <v>2</v>
      </c>
      <c r="O476" s="1">
        <v>44666.461747685185</v>
      </c>
      <c r="P476" s="1">
        <v>44666.502465277779</v>
      </c>
      <c r="Q476">
        <v>2981</v>
      </c>
      <c r="R476">
        <v>537</v>
      </c>
      <c r="S476" t="b">
        <v>0</v>
      </c>
      <c r="T476" t="s">
        <v>88</v>
      </c>
      <c r="U476" t="b">
        <v>0</v>
      </c>
      <c r="V476" t="s">
        <v>93</v>
      </c>
      <c r="W476" s="1">
        <v>44666.485520833332</v>
      </c>
      <c r="X476">
        <v>176</v>
      </c>
      <c r="Y476">
        <v>39</v>
      </c>
      <c r="Z476">
        <v>0</v>
      </c>
      <c r="AA476">
        <v>39</v>
      </c>
      <c r="AB476">
        <v>0</v>
      </c>
      <c r="AC476">
        <v>1</v>
      </c>
      <c r="AD476">
        <v>5</v>
      </c>
      <c r="AE476">
        <v>0</v>
      </c>
      <c r="AF476">
        <v>0</v>
      </c>
      <c r="AG476">
        <v>0</v>
      </c>
      <c r="AH476" t="s">
        <v>121</v>
      </c>
      <c r="AI476" s="1">
        <v>44666.502465277779</v>
      </c>
      <c r="AJ476">
        <v>361</v>
      </c>
      <c r="AK476">
        <v>2</v>
      </c>
      <c r="AL476">
        <v>0</v>
      </c>
      <c r="AM476">
        <v>2</v>
      </c>
      <c r="AN476">
        <v>0</v>
      </c>
      <c r="AO476">
        <v>2</v>
      </c>
      <c r="AP476">
        <v>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x14ac:dyDescent="0.45">
      <c r="A477" t="s">
        <v>1231</v>
      </c>
      <c r="B477" t="s">
        <v>80</v>
      </c>
      <c r="C477" t="s">
        <v>1158</v>
      </c>
      <c r="D477" t="s">
        <v>82</v>
      </c>
      <c r="E477" s="2" t="str">
        <f>HYPERLINK("capsilon://?command=openfolder&amp;siteaddress=FAM.docvelocity-na8.net&amp;folderid=FX5D0CD1BD-9FAF-FE2C-3DE8-2D6012E5457C","FX220312828")</f>
        <v>FX220312828</v>
      </c>
      <c r="F477" t="s">
        <v>19</v>
      </c>
      <c r="G477" t="s">
        <v>19</v>
      </c>
      <c r="H477" t="s">
        <v>83</v>
      </c>
      <c r="I477" t="s">
        <v>1159</v>
      </c>
      <c r="J477">
        <v>56</v>
      </c>
      <c r="K477" t="s">
        <v>85</v>
      </c>
      <c r="L477" t="s">
        <v>86</v>
      </c>
      <c r="M477" t="s">
        <v>87</v>
      </c>
      <c r="N477">
        <v>2</v>
      </c>
      <c r="O477" s="1">
        <v>44655.424432870372</v>
      </c>
      <c r="P477" s="1">
        <v>44655.429675925923</v>
      </c>
      <c r="Q477">
        <v>57</v>
      </c>
      <c r="R477">
        <v>396</v>
      </c>
      <c r="S477" t="b">
        <v>0</v>
      </c>
      <c r="T477" t="s">
        <v>88</v>
      </c>
      <c r="U477" t="b">
        <v>1</v>
      </c>
      <c r="V477" t="s">
        <v>153</v>
      </c>
      <c r="W477" s="1">
        <v>44655.427569444444</v>
      </c>
      <c r="X477">
        <v>204</v>
      </c>
      <c r="Y477">
        <v>42</v>
      </c>
      <c r="Z477">
        <v>0</v>
      </c>
      <c r="AA477">
        <v>42</v>
      </c>
      <c r="AB477">
        <v>0</v>
      </c>
      <c r="AC477">
        <v>0</v>
      </c>
      <c r="AD477">
        <v>14</v>
      </c>
      <c r="AE477">
        <v>0</v>
      </c>
      <c r="AF477">
        <v>0</v>
      </c>
      <c r="AG477">
        <v>0</v>
      </c>
      <c r="AH477" t="s">
        <v>155</v>
      </c>
      <c r="AI477" s="1">
        <v>44655.429675925923</v>
      </c>
      <c r="AJ477">
        <v>180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14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x14ac:dyDescent="0.45">
      <c r="A478" t="s">
        <v>1232</v>
      </c>
      <c r="B478" t="s">
        <v>80</v>
      </c>
      <c r="C478" t="s">
        <v>581</v>
      </c>
      <c r="D478" t="s">
        <v>82</v>
      </c>
      <c r="E478" s="2" t="str">
        <f>HYPERLINK("capsilon://?command=openfolder&amp;siteaddress=FAM.docvelocity-na8.net&amp;folderid=FX15B49902-2040-32ED-8FCF-372BC72DC180","FX22036924")</f>
        <v>FX22036924</v>
      </c>
      <c r="F478" t="s">
        <v>19</v>
      </c>
      <c r="G478" t="s">
        <v>19</v>
      </c>
      <c r="H478" t="s">
        <v>83</v>
      </c>
      <c r="I478" t="s">
        <v>1233</v>
      </c>
      <c r="J478">
        <v>76</v>
      </c>
      <c r="K478" t="s">
        <v>85</v>
      </c>
      <c r="L478" t="s">
        <v>86</v>
      </c>
      <c r="M478" t="s">
        <v>87</v>
      </c>
      <c r="N478">
        <v>2</v>
      </c>
      <c r="O478" s="1">
        <v>44666.46434027778</v>
      </c>
      <c r="P478" s="1">
        <v>44666.50304398148</v>
      </c>
      <c r="Q478">
        <v>2801</v>
      </c>
      <c r="R478">
        <v>543</v>
      </c>
      <c r="S478" t="b">
        <v>0</v>
      </c>
      <c r="T478" t="s">
        <v>88</v>
      </c>
      <c r="U478" t="b">
        <v>0</v>
      </c>
      <c r="V478" t="s">
        <v>93</v>
      </c>
      <c r="W478" s="1">
        <v>44666.488981481481</v>
      </c>
      <c r="X478">
        <v>298</v>
      </c>
      <c r="Y478">
        <v>66</v>
      </c>
      <c r="Z478">
        <v>0</v>
      </c>
      <c r="AA478">
        <v>66</v>
      </c>
      <c r="AB478">
        <v>0</v>
      </c>
      <c r="AC478">
        <v>5</v>
      </c>
      <c r="AD478">
        <v>10</v>
      </c>
      <c r="AE478">
        <v>0</v>
      </c>
      <c r="AF478">
        <v>0</v>
      </c>
      <c r="AG478">
        <v>0</v>
      </c>
      <c r="AH478" t="s">
        <v>155</v>
      </c>
      <c r="AI478" s="1">
        <v>44666.50304398148</v>
      </c>
      <c r="AJ478">
        <v>245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x14ac:dyDescent="0.45">
      <c r="A479" t="s">
        <v>1234</v>
      </c>
      <c r="B479" t="s">
        <v>80</v>
      </c>
      <c r="C479" t="s">
        <v>984</v>
      </c>
      <c r="D479" t="s">
        <v>82</v>
      </c>
      <c r="E479" s="2" t="str">
        <f>HYPERLINK("capsilon://?command=openfolder&amp;siteaddress=FAM.docvelocity-na8.net&amp;folderid=FX72D61C82-B251-738C-E24D-844033341D3A","FX220310527")</f>
        <v>FX220310527</v>
      </c>
      <c r="F479" t="s">
        <v>19</v>
      </c>
      <c r="G479" t="s">
        <v>19</v>
      </c>
      <c r="H479" t="s">
        <v>83</v>
      </c>
      <c r="I479" t="s">
        <v>985</v>
      </c>
      <c r="J479">
        <v>0</v>
      </c>
      <c r="K479" t="s">
        <v>85</v>
      </c>
      <c r="L479" t="s">
        <v>86</v>
      </c>
      <c r="M479" t="s">
        <v>87</v>
      </c>
      <c r="N479">
        <v>2</v>
      </c>
      <c r="O479" s="1">
        <v>44655.424733796295</v>
      </c>
      <c r="P479" s="1">
        <v>44655.44159722222</v>
      </c>
      <c r="Q479">
        <v>547</v>
      </c>
      <c r="R479">
        <v>910</v>
      </c>
      <c r="S479" t="b">
        <v>0</v>
      </c>
      <c r="T479" t="s">
        <v>88</v>
      </c>
      <c r="U479" t="b">
        <v>1</v>
      </c>
      <c r="V479" t="s">
        <v>153</v>
      </c>
      <c r="W479" s="1">
        <v>44655.43482638889</v>
      </c>
      <c r="X479">
        <v>364</v>
      </c>
      <c r="Y479">
        <v>37</v>
      </c>
      <c r="Z479">
        <v>0</v>
      </c>
      <c r="AA479">
        <v>37</v>
      </c>
      <c r="AB479">
        <v>0</v>
      </c>
      <c r="AC479">
        <v>15</v>
      </c>
      <c r="AD479">
        <v>-37</v>
      </c>
      <c r="AE479">
        <v>0</v>
      </c>
      <c r="AF479">
        <v>0</v>
      </c>
      <c r="AG479">
        <v>0</v>
      </c>
      <c r="AH479" t="s">
        <v>164</v>
      </c>
      <c r="AI479" s="1">
        <v>44655.44159722222</v>
      </c>
      <c r="AJ479">
        <v>542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-41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x14ac:dyDescent="0.45">
      <c r="A480" t="s">
        <v>1235</v>
      </c>
      <c r="B480" t="s">
        <v>80</v>
      </c>
      <c r="C480" t="s">
        <v>581</v>
      </c>
      <c r="D480" t="s">
        <v>82</v>
      </c>
      <c r="E480" s="2" t="str">
        <f>HYPERLINK("capsilon://?command=openfolder&amp;siteaddress=FAM.docvelocity-na8.net&amp;folderid=FX15B49902-2040-32ED-8FCF-372BC72DC180","FX22036924")</f>
        <v>FX22036924</v>
      </c>
      <c r="F480" t="s">
        <v>19</v>
      </c>
      <c r="G480" t="s">
        <v>19</v>
      </c>
      <c r="H480" t="s">
        <v>83</v>
      </c>
      <c r="I480" t="s">
        <v>1236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44666.46670138889</v>
      </c>
      <c r="P480" s="1">
        <v>44666.503784722219</v>
      </c>
      <c r="Q480">
        <v>2815</v>
      </c>
      <c r="R480">
        <v>389</v>
      </c>
      <c r="S480" t="b">
        <v>0</v>
      </c>
      <c r="T480" t="s">
        <v>88</v>
      </c>
      <c r="U480" t="b">
        <v>0</v>
      </c>
      <c r="V480" t="s">
        <v>127</v>
      </c>
      <c r="W480" s="1">
        <v>44666.491354166668</v>
      </c>
      <c r="X480">
        <v>254</v>
      </c>
      <c r="Y480">
        <v>21</v>
      </c>
      <c r="Z480">
        <v>0</v>
      </c>
      <c r="AA480">
        <v>21</v>
      </c>
      <c r="AB480">
        <v>0</v>
      </c>
      <c r="AC480">
        <v>7</v>
      </c>
      <c r="AD480">
        <v>7</v>
      </c>
      <c r="AE480">
        <v>0</v>
      </c>
      <c r="AF480">
        <v>0</v>
      </c>
      <c r="AG480">
        <v>0</v>
      </c>
      <c r="AH480" t="s">
        <v>90</v>
      </c>
      <c r="AI480" s="1">
        <v>44666.503784722219</v>
      </c>
      <c r="AJ480">
        <v>135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x14ac:dyDescent="0.45">
      <c r="A481" t="s">
        <v>1237</v>
      </c>
      <c r="B481" t="s">
        <v>80</v>
      </c>
      <c r="C481" t="s">
        <v>390</v>
      </c>
      <c r="D481" t="s">
        <v>82</v>
      </c>
      <c r="E481" s="2" t="str">
        <f>HYPERLINK("capsilon://?command=openfolder&amp;siteaddress=FAM.docvelocity-na8.net&amp;folderid=FX76E90D2E-6CE4-74EC-9EB0-40B6C2AC21E6","FX22038168")</f>
        <v>FX22038168</v>
      </c>
      <c r="F481" t="s">
        <v>19</v>
      </c>
      <c r="G481" t="s">
        <v>19</v>
      </c>
      <c r="H481" t="s">
        <v>83</v>
      </c>
      <c r="I481" t="s">
        <v>1238</v>
      </c>
      <c r="J481">
        <v>0</v>
      </c>
      <c r="K481" t="s">
        <v>85</v>
      </c>
      <c r="L481" t="s">
        <v>86</v>
      </c>
      <c r="M481" t="s">
        <v>87</v>
      </c>
      <c r="N481">
        <v>2</v>
      </c>
      <c r="O481" s="1">
        <v>44666.470358796294</v>
      </c>
      <c r="P481" s="1">
        <v>44666.503055555557</v>
      </c>
      <c r="Q481">
        <v>2722</v>
      </c>
      <c r="R481">
        <v>103</v>
      </c>
      <c r="S481" t="b">
        <v>0</v>
      </c>
      <c r="T481" t="s">
        <v>88</v>
      </c>
      <c r="U481" t="b">
        <v>0</v>
      </c>
      <c r="V481" t="s">
        <v>120</v>
      </c>
      <c r="W481" s="1">
        <v>44666.489317129628</v>
      </c>
      <c r="X481">
        <v>47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121</v>
      </c>
      <c r="AI481" s="1">
        <v>44666.503055555557</v>
      </c>
      <c r="AJ481">
        <v>51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x14ac:dyDescent="0.45">
      <c r="A482" t="s">
        <v>1239</v>
      </c>
      <c r="B482" t="s">
        <v>80</v>
      </c>
      <c r="C482" t="s">
        <v>306</v>
      </c>
      <c r="D482" t="s">
        <v>82</v>
      </c>
      <c r="E482" s="2" t="str">
        <f>HYPERLINK("capsilon://?command=openfolder&amp;siteaddress=FAM.docvelocity-na8.net&amp;folderid=FX4F77BDD5-8143-04DA-01AA-AD594A1970B9","FX220310825")</f>
        <v>FX220310825</v>
      </c>
      <c r="F482" t="s">
        <v>19</v>
      </c>
      <c r="G482" t="s">
        <v>19</v>
      </c>
      <c r="H482" t="s">
        <v>83</v>
      </c>
      <c r="I482" t="s">
        <v>1240</v>
      </c>
      <c r="J482">
        <v>28</v>
      </c>
      <c r="K482" t="s">
        <v>85</v>
      </c>
      <c r="L482" t="s">
        <v>86</v>
      </c>
      <c r="M482" t="s">
        <v>87</v>
      </c>
      <c r="N482">
        <v>2</v>
      </c>
      <c r="O482" s="1">
        <v>44666.471238425926</v>
      </c>
      <c r="P482" s="1">
        <v>44666.505416666667</v>
      </c>
      <c r="Q482">
        <v>2664</v>
      </c>
      <c r="R482">
        <v>289</v>
      </c>
      <c r="S482" t="b">
        <v>0</v>
      </c>
      <c r="T482" t="s">
        <v>88</v>
      </c>
      <c r="U482" t="b">
        <v>0</v>
      </c>
      <c r="V482" t="s">
        <v>189</v>
      </c>
      <c r="W482" s="1">
        <v>44666.489641203705</v>
      </c>
      <c r="X482">
        <v>86</v>
      </c>
      <c r="Y482">
        <v>21</v>
      </c>
      <c r="Z482">
        <v>0</v>
      </c>
      <c r="AA482">
        <v>21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 t="s">
        <v>121</v>
      </c>
      <c r="AI482" s="1">
        <v>44666.505416666667</v>
      </c>
      <c r="AJ482">
        <v>203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6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x14ac:dyDescent="0.45">
      <c r="A483" t="s">
        <v>1241</v>
      </c>
      <c r="B483" t="s">
        <v>80</v>
      </c>
      <c r="C483" t="s">
        <v>784</v>
      </c>
      <c r="D483" t="s">
        <v>82</v>
      </c>
      <c r="E483" s="2" t="str">
        <f>HYPERLINK("capsilon://?command=openfolder&amp;siteaddress=FAM.docvelocity-na8.net&amp;folderid=FX63A7DAB5-29E8-8D2C-AAE4-5AD302536CFD","FX2204561")</f>
        <v>FX2204561</v>
      </c>
      <c r="F483" t="s">
        <v>19</v>
      </c>
      <c r="G483" t="s">
        <v>19</v>
      </c>
      <c r="H483" t="s">
        <v>83</v>
      </c>
      <c r="I483" t="s">
        <v>1242</v>
      </c>
      <c r="J483">
        <v>28</v>
      </c>
      <c r="K483" t="s">
        <v>85</v>
      </c>
      <c r="L483" t="s">
        <v>86</v>
      </c>
      <c r="M483" t="s">
        <v>87</v>
      </c>
      <c r="N483">
        <v>2</v>
      </c>
      <c r="O483" s="1">
        <v>44666.484143518515</v>
      </c>
      <c r="P483" s="1">
        <v>44666.507604166669</v>
      </c>
      <c r="Q483">
        <v>1523</v>
      </c>
      <c r="R483">
        <v>504</v>
      </c>
      <c r="S483" t="b">
        <v>0</v>
      </c>
      <c r="T483" t="s">
        <v>88</v>
      </c>
      <c r="U483" t="b">
        <v>0</v>
      </c>
      <c r="V483" t="s">
        <v>93</v>
      </c>
      <c r="W483" s="1">
        <v>44666.490729166668</v>
      </c>
      <c r="X483">
        <v>150</v>
      </c>
      <c r="Y483">
        <v>21</v>
      </c>
      <c r="Z483">
        <v>0</v>
      </c>
      <c r="AA483">
        <v>21</v>
      </c>
      <c r="AB483">
        <v>0</v>
      </c>
      <c r="AC483">
        <v>0</v>
      </c>
      <c r="AD483">
        <v>7</v>
      </c>
      <c r="AE483">
        <v>0</v>
      </c>
      <c r="AF483">
        <v>0</v>
      </c>
      <c r="AG483">
        <v>0</v>
      </c>
      <c r="AH483" t="s">
        <v>123</v>
      </c>
      <c r="AI483" s="1">
        <v>44666.507604166669</v>
      </c>
      <c r="AJ483">
        <v>354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x14ac:dyDescent="0.45">
      <c r="A484" t="s">
        <v>1243</v>
      </c>
      <c r="B484" t="s">
        <v>80</v>
      </c>
      <c r="C484" t="s">
        <v>784</v>
      </c>
      <c r="D484" t="s">
        <v>82</v>
      </c>
      <c r="E484" s="2" t="str">
        <f>HYPERLINK("capsilon://?command=openfolder&amp;siteaddress=FAM.docvelocity-na8.net&amp;folderid=FX63A7DAB5-29E8-8D2C-AAE4-5AD302536CFD","FX2204561")</f>
        <v>FX2204561</v>
      </c>
      <c r="F484" t="s">
        <v>19</v>
      </c>
      <c r="G484" t="s">
        <v>19</v>
      </c>
      <c r="H484" t="s">
        <v>83</v>
      </c>
      <c r="I484" t="s">
        <v>1244</v>
      </c>
      <c r="J484">
        <v>28</v>
      </c>
      <c r="K484" t="s">
        <v>85</v>
      </c>
      <c r="L484" t="s">
        <v>86</v>
      </c>
      <c r="M484" t="s">
        <v>87</v>
      </c>
      <c r="N484">
        <v>2</v>
      </c>
      <c r="O484" s="1">
        <v>44666.484259259261</v>
      </c>
      <c r="P484" s="1">
        <v>44666.50445601852</v>
      </c>
      <c r="Q484">
        <v>1266</v>
      </c>
      <c r="R484">
        <v>479</v>
      </c>
      <c r="S484" t="b">
        <v>0</v>
      </c>
      <c r="T484" t="s">
        <v>88</v>
      </c>
      <c r="U484" t="b">
        <v>0</v>
      </c>
      <c r="V484" t="s">
        <v>120</v>
      </c>
      <c r="W484" s="1">
        <v>44666.494398148148</v>
      </c>
      <c r="X484">
        <v>422</v>
      </c>
      <c r="Y484">
        <v>21</v>
      </c>
      <c r="Z484">
        <v>0</v>
      </c>
      <c r="AA484">
        <v>21</v>
      </c>
      <c r="AB484">
        <v>0</v>
      </c>
      <c r="AC484">
        <v>0</v>
      </c>
      <c r="AD484">
        <v>7</v>
      </c>
      <c r="AE484">
        <v>0</v>
      </c>
      <c r="AF484">
        <v>0</v>
      </c>
      <c r="AG484">
        <v>0</v>
      </c>
      <c r="AH484" t="s">
        <v>90</v>
      </c>
      <c r="AI484" s="1">
        <v>44666.50445601852</v>
      </c>
      <c r="AJ484">
        <v>57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x14ac:dyDescent="0.45">
      <c r="A485" t="s">
        <v>1245</v>
      </c>
      <c r="B485" t="s">
        <v>80</v>
      </c>
      <c r="C485" t="s">
        <v>784</v>
      </c>
      <c r="D485" t="s">
        <v>82</v>
      </c>
      <c r="E485" s="2" t="str">
        <f>HYPERLINK("capsilon://?command=openfolder&amp;siteaddress=FAM.docvelocity-na8.net&amp;folderid=FX63A7DAB5-29E8-8D2C-AAE4-5AD302536CFD","FX2204561")</f>
        <v>FX2204561</v>
      </c>
      <c r="F485" t="s">
        <v>19</v>
      </c>
      <c r="G485" t="s">
        <v>19</v>
      </c>
      <c r="H485" t="s">
        <v>83</v>
      </c>
      <c r="I485" t="s">
        <v>1246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44666.484768518516</v>
      </c>
      <c r="P485" s="1">
        <v>44666.512442129628</v>
      </c>
      <c r="Q485">
        <v>1906</v>
      </c>
      <c r="R485">
        <v>485</v>
      </c>
      <c r="S485" t="b">
        <v>0</v>
      </c>
      <c r="T485" t="s">
        <v>88</v>
      </c>
      <c r="U485" t="b">
        <v>0</v>
      </c>
      <c r="V485" t="s">
        <v>189</v>
      </c>
      <c r="W485" s="1">
        <v>44666.490474537037</v>
      </c>
      <c r="X485">
        <v>71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123</v>
      </c>
      <c r="AI485" s="1">
        <v>44666.512442129628</v>
      </c>
      <c r="AJ485">
        <v>214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x14ac:dyDescent="0.45">
      <c r="A486" t="s">
        <v>1247</v>
      </c>
      <c r="B486" t="s">
        <v>80</v>
      </c>
      <c r="C486" t="s">
        <v>906</v>
      </c>
      <c r="D486" t="s">
        <v>82</v>
      </c>
      <c r="E486" s="2" t="str">
        <f>HYPERLINK("capsilon://?command=openfolder&amp;siteaddress=FAM.docvelocity-na8.net&amp;folderid=FX4754B339-5723-81F0-63E3-ECDAE5D2AB44","FX220311859")</f>
        <v>FX220311859</v>
      </c>
      <c r="F486" t="s">
        <v>19</v>
      </c>
      <c r="G486" t="s">
        <v>19</v>
      </c>
      <c r="H486" t="s">
        <v>83</v>
      </c>
      <c r="I486" t="s">
        <v>1248</v>
      </c>
      <c r="J486">
        <v>60</v>
      </c>
      <c r="K486" t="s">
        <v>85</v>
      </c>
      <c r="L486" t="s">
        <v>86</v>
      </c>
      <c r="M486" t="s">
        <v>87</v>
      </c>
      <c r="N486">
        <v>2</v>
      </c>
      <c r="O486" s="1">
        <v>44666.485451388886</v>
      </c>
      <c r="P486" s="1">
        <v>44666.518252314818</v>
      </c>
      <c r="Q486">
        <v>1825</v>
      </c>
      <c r="R486">
        <v>1009</v>
      </c>
      <c r="S486" t="b">
        <v>0</v>
      </c>
      <c r="T486" t="s">
        <v>88</v>
      </c>
      <c r="U486" t="b">
        <v>0</v>
      </c>
      <c r="V486" t="s">
        <v>127</v>
      </c>
      <c r="W486" s="1">
        <v>44666.494490740741</v>
      </c>
      <c r="X486">
        <v>270</v>
      </c>
      <c r="Y486">
        <v>48</v>
      </c>
      <c r="Z486">
        <v>0</v>
      </c>
      <c r="AA486">
        <v>48</v>
      </c>
      <c r="AB486">
        <v>0</v>
      </c>
      <c r="AC486">
        <v>4</v>
      </c>
      <c r="AD486">
        <v>12</v>
      </c>
      <c r="AE486">
        <v>0</v>
      </c>
      <c r="AF486">
        <v>0</v>
      </c>
      <c r="AG486">
        <v>0</v>
      </c>
      <c r="AH486" t="s">
        <v>727</v>
      </c>
      <c r="AI486" s="1">
        <v>44666.518252314818</v>
      </c>
      <c r="AJ486">
        <v>120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11</v>
      </c>
      <c r="AQ486">
        <v>0</v>
      </c>
      <c r="AR486">
        <v>0</v>
      </c>
      <c r="AS486">
        <v>2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x14ac:dyDescent="0.45">
      <c r="A487" t="s">
        <v>1249</v>
      </c>
      <c r="B487" t="s">
        <v>80</v>
      </c>
      <c r="C487" t="s">
        <v>784</v>
      </c>
      <c r="D487" t="s">
        <v>82</v>
      </c>
      <c r="E487" s="2" t="str">
        <f>HYPERLINK("capsilon://?command=openfolder&amp;siteaddress=FAM.docvelocity-na8.net&amp;folderid=FX63A7DAB5-29E8-8D2C-AAE4-5AD302536CFD","FX2204561")</f>
        <v>FX2204561</v>
      </c>
      <c r="F487" t="s">
        <v>19</v>
      </c>
      <c r="G487" t="s">
        <v>19</v>
      </c>
      <c r="H487" t="s">
        <v>83</v>
      </c>
      <c r="I487" t="s">
        <v>1250</v>
      </c>
      <c r="J487">
        <v>28</v>
      </c>
      <c r="K487" t="s">
        <v>85</v>
      </c>
      <c r="L487" t="s">
        <v>86</v>
      </c>
      <c r="M487" t="s">
        <v>87</v>
      </c>
      <c r="N487">
        <v>2</v>
      </c>
      <c r="O487" s="1">
        <v>44666.485844907409</v>
      </c>
      <c r="P487" s="1">
        <v>44666.529236111113</v>
      </c>
      <c r="Q487">
        <v>2176</v>
      </c>
      <c r="R487">
        <v>1573</v>
      </c>
      <c r="S487" t="b">
        <v>0</v>
      </c>
      <c r="T487" t="s">
        <v>88</v>
      </c>
      <c r="U487" t="b">
        <v>0</v>
      </c>
      <c r="V487" t="s">
        <v>208</v>
      </c>
      <c r="W487" s="1">
        <v>44666.492638888885</v>
      </c>
      <c r="X487">
        <v>161</v>
      </c>
      <c r="Y487">
        <v>21</v>
      </c>
      <c r="Z487">
        <v>0</v>
      </c>
      <c r="AA487">
        <v>21</v>
      </c>
      <c r="AB487">
        <v>0</v>
      </c>
      <c r="AC487">
        <v>0</v>
      </c>
      <c r="AD487">
        <v>7</v>
      </c>
      <c r="AE487">
        <v>0</v>
      </c>
      <c r="AF487">
        <v>0</v>
      </c>
      <c r="AG487">
        <v>0</v>
      </c>
      <c r="AH487" t="s">
        <v>123</v>
      </c>
      <c r="AI487" s="1">
        <v>44666.529236111113</v>
      </c>
      <c r="AJ487">
        <v>582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5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45">
      <c r="A488" t="s">
        <v>1251</v>
      </c>
      <c r="B488" t="s">
        <v>80</v>
      </c>
      <c r="C488" t="s">
        <v>784</v>
      </c>
      <c r="D488" t="s">
        <v>82</v>
      </c>
      <c r="E488" s="2" t="str">
        <f>HYPERLINK("capsilon://?command=openfolder&amp;siteaddress=FAM.docvelocity-na8.net&amp;folderid=FX63A7DAB5-29E8-8D2C-AAE4-5AD302536CFD","FX2204561")</f>
        <v>FX2204561</v>
      </c>
      <c r="F488" t="s">
        <v>19</v>
      </c>
      <c r="G488" t="s">
        <v>19</v>
      </c>
      <c r="H488" t="s">
        <v>83</v>
      </c>
      <c r="I488" t="s">
        <v>1252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44666.486145833333</v>
      </c>
      <c r="P488" s="1">
        <v>44666.52070601852</v>
      </c>
      <c r="Q488">
        <v>2676</v>
      </c>
      <c r="R488">
        <v>310</v>
      </c>
      <c r="S488" t="b">
        <v>0</v>
      </c>
      <c r="T488" t="s">
        <v>88</v>
      </c>
      <c r="U488" t="b">
        <v>0</v>
      </c>
      <c r="V488" t="s">
        <v>189</v>
      </c>
      <c r="W488" s="1">
        <v>44666.491967592592</v>
      </c>
      <c r="X488">
        <v>100</v>
      </c>
      <c r="Y488">
        <v>21</v>
      </c>
      <c r="Z488">
        <v>0</v>
      </c>
      <c r="AA488">
        <v>21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0</v>
      </c>
      <c r="AH488" t="s">
        <v>121</v>
      </c>
      <c r="AI488" s="1">
        <v>44666.52070601852</v>
      </c>
      <c r="AJ488">
        <v>148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45">
      <c r="A489" t="s">
        <v>1253</v>
      </c>
      <c r="B489" t="s">
        <v>80</v>
      </c>
      <c r="C489" t="s">
        <v>784</v>
      </c>
      <c r="D489" t="s">
        <v>82</v>
      </c>
      <c r="E489" s="2" t="str">
        <f>HYPERLINK("capsilon://?command=openfolder&amp;siteaddress=FAM.docvelocity-na8.net&amp;folderid=FX63A7DAB5-29E8-8D2C-AAE4-5AD302536CFD","FX2204561")</f>
        <v>FX2204561</v>
      </c>
      <c r="F489" t="s">
        <v>19</v>
      </c>
      <c r="G489" t="s">
        <v>19</v>
      </c>
      <c r="H489" t="s">
        <v>83</v>
      </c>
      <c r="I489" t="s">
        <v>1254</v>
      </c>
      <c r="J489">
        <v>28</v>
      </c>
      <c r="K489" t="s">
        <v>85</v>
      </c>
      <c r="L489" t="s">
        <v>86</v>
      </c>
      <c r="M489" t="s">
        <v>87</v>
      </c>
      <c r="N489">
        <v>2</v>
      </c>
      <c r="O489" s="1">
        <v>44666.486724537041</v>
      </c>
      <c r="P489" s="1">
        <v>44666.521168981482</v>
      </c>
      <c r="Q489">
        <v>2660</v>
      </c>
      <c r="R489">
        <v>316</v>
      </c>
      <c r="S489" t="b">
        <v>0</v>
      </c>
      <c r="T489" t="s">
        <v>88</v>
      </c>
      <c r="U489" t="b">
        <v>0</v>
      </c>
      <c r="V489" t="s">
        <v>710</v>
      </c>
      <c r="W489" s="1">
        <v>44666.492743055554</v>
      </c>
      <c r="X489">
        <v>72</v>
      </c>
      <c r="Y489">
        <v>21</v>
      </c>
      <c r="Z489">
        <v>0</v>
      </c>
      <c r="AA489">
        <v>21</v>
      </c>
      <c r="AB489">
        <v>0</v>
      </c>
      <c r="AC489">
        <v>0</v>
      </c>
      <c r="AD489">
        <v>7</v>
      </c>
      <c r="AE489">
        <v>0</v>
      </c>
      <c r="AF489">
        <v>0</v>
      </c>
      <c r="AG489">
        <v>0</v>
      </c>
      <c r="AH489" t="s">
        <v>683</v>
      </c>
      <c r="AI489" s="1">
        <v>44666.521168981482</v>
      </c>
      <c r="AJ489">
        <v>244</v>
      </c>
      <c r="AK489">
        <v>1</v>
      </c>
      <c r="AL489">
        <v>0</v>
      </c>
      <c r="AM489">
        <v>1</v>
      </c>
      <c r="AN489">
        <v>0</v>
      </c>
      <c r="AO489">
        <v>1</v>
      </c>
      <c r="AP489">
        <v>6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45">
      <c r="A490" t="s">
        <v>1255</v>
      </c>
      <c r="B490" t="s">
        <v>80</v>
      </c>
      <c r="C490" t="s">
        <v>125</v>
      </c>
      <c r="D490" t="s">
        <v>82</v>
      </c>
      <c r="E490" s="2" t="str">
        <f>HYPERLINK("capsilon://?command=openfolder&amp;siteaddress=FAM.docvelocity-na8.net&amp;folderid=FX4FAF7983-59A3-1EFA-F946-945F70E5676A","FX22035574")</f>
        <v>FX22035574</v>
      </c>
      <c r="F490" t="s">
        <v>19</v>
      </c>
      <c r="G490" t="s">
        <v>19</v>
      </c>
      <c r="H490" t="s">
        <v>83</v>
      </c>
      <c r="I490" t="s">
        <v>1256</v>
      </c>
      <c r="J490">
        <v>79</v>
      </c>
      <c r="K490" t="s">
        <v>85</v>
      </c>
      <c r="L490" t="s">
        <v>86</v>
      </c>
      <c r="M490" t="s">
        <v>87</v>
      </c>
      <c r="N490">
        <v>2</v>
      </c>
      <c r="O490" s="1">
        <v>44666.493530092594</v>
      </c>
      <c r="P490" s="1">
        <v>44666.524502314816</v>
      </c>
      <c r="Q490">
        <v>1135</v>
      </c>
      <c r="R490">
        <v>1541</v>
      </c>
      <c r="S490" t="b">
        <v>0</v>
      </c>
      <c r="T490" t="s">
        <v>88</v>
      </c>
      <c r="U490" t="b">
        <v>0</v>
      </c>
      <c r="V490" t="s">
        <v>127</v>
      </c>
      <c r="W490" s="1">
        <v>44666.506145833337</v>
      </c>
      <c r="X490">
        <v>611</v>
      </c>
      <c r="Y490">
        <v>54</v>
      </c>
      <c r="Z490">
        <v>0</v>
      </c>
      <c r="AA490">
        <v>54</v>
      </c>
      <c r="AB490">
        <v>0</v>
      </c>
      <c r="AC490">
        <v>31</v>
      </c>
      <c r="AD490">
        <v>25</v>
      </c>
      <c r="AE490">
        <v>0</v>
      </c>
      <c r="AF490">
        <v>0</v>
      </c>
      <c r="AG490">
        <v>0</v>
      </c>
      <c r="AH490" t="s">
        <v>90</v>
      </c>
      <c r="AI490" s="1">
        <v>44666.524502314816</v>
      </c>
      <c r="AJ490">
        <v>508</v>
      </c>
      <c r="AK490">
        <v>9</v>
      </c>
      <c r="AL490">
        <v>0</v>
      </c>
      <c r="AM490">
        <v>9</v>
      </c>
      <c r="AN490">
        <v>0</v>
      </c>
      <c r="AO490">
        <v>8</v>
      </c>
      <c r="AP490">
        <v>16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45">
      <c r="A491" t="s">
        <v>1257</v>
      </c>
      <c r="B491" t="s">
        <v>80</v>
      </c>
      <c r="C491" t="s">
        <v>1258</v>
      </c>
      <c r="D491" t="s">
        <v>82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83</v>
      </c>
      <c r="I491" t="s">
        <v>1259</v>
      </c>
      <c r="J491">
        <v>0</v>
      </c>
      <c r="K491" t="s">
        <v>85</v>
      </c>
      <c r="L491" t="s">
        <v>86</v>
      </c>
      <c r="M491" t="s">
        <v>87</v>
      </c>
      <c r="N491">
        <v>2</v>
      </c>
      <c r="O491" s="1">
        <v>44666.500694444447</v>
      </c>
      <c r="P491" s="1">
        <v>44666.519942129627</v>
      </c>
      <c r="Q491">
        <v>1428</v>
      </c>
      <c r="R491">
        <v>235</v>
      </c>
      <c r="S491" t="b">
        <v>0</v>
      </c>
      <c r="T491" t="s">
        <v>88</v>
      </c>
      <c r="U491" t="b">
        <v>0</v>
      </c>
      <c r="V491" t="s">
        <v>93</v>
      </c>
      <c r="W491" s="1">
        <v>44666.502743055556</v>
      </c>
      <c r="X491">
        <v>166</v>
      </c>
      <c r="Y491">
        <v>9</v>
      </c>
      <c r="Z491">
        <v>0</v>
      </c>
      <c r="AA491">
        <v>9</v>
      </c>
      <c r="AB491">
        <v>0</v>
      </c>
      <c r="AC491">
        <v>2</v>
      </c>
      <c r="AD491">
        <v>-9</v>
      </c>
      <c r="AE491">
        <v>0</v>
      </c>
      <c r="AF491">
        <v>0</v>
      </c>
      <c r="AG491">
        <v>0</v>
      </c>
      <c r="AH491" t="s">
        <v>727</v>
      </c>
      <c r="AI491" s="1">
        <v>44666.519942129627</v>
      </c>
      <c r="AJ491">
        <v>51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45">
      <c r="A492" t="s">
        <v>1260</v>
      </c>
      <c r="B492" t="s">
        <v>80</v>
      </c>
      <c r="C492" t="s">
        <v>167</v>
      </c>
      <c r="D492" t="s">
        <v>82</v>
      </c>
      <c r="E492" s="2" t="str">
        <f>HYPERLINK("capsilon://?command=openfolder&amp;siteaddress=FAM.docvelocity-na8.net&amp;folderid=FXDC885FC3-AB77-531E-3AFA-ADCB7A1A730A","FX220312148")</f>
        <v>FX220312148</v>
      </c>
      <c r="F492" t="s">
        <v>19</v>
      </c>
      <c r="G492" t="s">
        <v>19</v>
      </c>
      <c r="H492" t="s">
        <v>83</v>
      </c>
      <c r="I492" t="s">
        <v>1261</v>
      </c>
      <c r="J492">
        <v>53</v>
      </c>
      <c r="K492" t="s">
        <v>85</v>
      </c>
      <c r="L492" t="s">
        <v>86</v>
      </c>
      <c r="M492" t="s">
        <v>87</v>
      </c>
      <c r="N492">
        <v>2</v>
      </c>
      <c r="O492" s="1">
        <v>44655.427453703705</v>
      </c>
      <c r="P492" s="1">
        <v>44655.441944444443</v>
      </c>
      <c r="Q492">
        <v>773</v>
      </c>
      <c r="R492">
        <v>479</v>
      </c>
      <c r="S492" t="b">
        <v>0</v>
      </c>
      <c r="T492" t="s">
        <v>88</v>
      </c>
      <c r="U492" t="b">
        <v>0</v>
      </c>
      <c r="V492" t="s">
        <v>159</v>
      </c>
      <c r="W492" s="1">
        <v>44655.439305555556</v>
      </c>
      <c r="X492">
        <v>282</v>
      </c>
      <c r="Y492">
        <v>48</v>
      </c>
      <c r="Z492">
        <v>0</v>
      </c>
      <c r="AA492">
        <v>48</v>
      </c>
      <c r="AB492">
        <v>0</v>
      </c>
      <c r="AC492">
        <v>0</v>
      </c>
      <c r="AD492">
        <v>5</v>
      </c>
      <c r="AE492">
        <v>0</v>
      </c>
      <c r="AF492">
        <v>0</v>
      </c>
      <c r="AG492">
        <v>0</v>
      </c>
      <c r="AH492" t="s">
        <v>155</v>
      </c>
      <c r="AI492" s="1">
        <v>44655.441944444443</v>
      </c>
      <c r="AJ492">
        <v>197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45">
      <c r="A493" t="s">
        <v>1262</v>
      </c>
      <c r="B493" t="s">
        <v>80</v>
      </c>
      <c r="C493" t="s">
        <v>167</v>
      </c>
      <c r="D493" t="s">
        <v>82</v>
      </c>
      <c r="E493" s="2" t="str">
        <f>HYPERLINK("capsilon://?command=openfolder&amp;siteaddress=FAM.docvelocity-na8.net&amp;folderid=FXDC885FC3-AB77-531E-3AFA-ADCB7A1A730A","FX220312148")</f>
        <v>FX220312148</v>
      </c>
      <c r="F493" t="s">
        <v>19</v>
      </c>
      <c r="G493" t="s">
        <v>19</v>
      </c>
      <c r="H493" t="s">
        <v>83</v>
      </c>
      <c r="I493" t="s">
        <v>1263</v>
      </c>
      <c r="J493">
        <v>53</v>
      </c>
      <c r="K493" t="s">
        <v>85</v>
      </c>
      <c r="L493" t="s">
        <v>86</v>
      </c>
      <c r="M493" t="s">
        <v>87</v>
      </c>
      <c r="N493">
        <v>2</v>
      </c>
      <c r="O493" s="1">
        <v>44655.427685185183</v>
      </c>
      <c r="P493" s="1">
        <v>44655.446458333332</v>
      </c>
      <c r="Q493">
        <v>891</v>
      </c>
      <c r="R493">
        <v>731</v>
      </c>
      <c r="S493" t="b">
        <v>0</v>
      </c>
      <c r="T493" t="s">
        <v>88</v>
      </c>
      <c r="U493" t="b">
        <v>0</v>
      </c>
      <c r="V493" t="s">
        <v>153</v>
      </c>
      <c r="W493" s="1">
        <v>44655.439560185187</v>
      </c>
      <c r="X493">
        <v>192</v>
      </c>
      <c r="Y493">
        <v>48</v>
      </c>
      <c r="Z493">
        <v>0</v>
      </c>
      <c r="AA493">
        <v>48</v>
      </c>
      <c r="AB493">
        <v>0</v>
      </c>
      <c r="AC493">
        <v>1</v>
      </c>
      <c r="AD493">
        <v>5</v>
      </c>
      <c r="AE493">
        <v>0</v>
      </c>
      <c r="AF493">
        <v>0</v>
      </c>
      <c r="AG493">
        <v>0</v>
      </c>
      <c r="AH493" t="s">
        <v>102</v>
      </c>
      <c r="AI493" s="1">
        <v>44655.446458333332</v>
      </c>
      <c r="AJ493">
        <v>280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5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45">
      <c r="A494" t="s">
        <v>1264</v>
      </c>
      <c r="B494" t="s">
        <v>80</v>
      </c>
      <c r="C494" t="s">
        <v>167</v>
      </c>
      <c r="D494" t="s">
        <v>82</v>
      </c>
      <c r="E494" s="2" t="str">
        <f>HYPERLINK("capsilon://?command=openfolder&amp;siteaddress=FAM.docvelocity-na8.net&amp;folderid=FXDC885FC3-AB77-531E-3AFA-ADCB7A1A730A","FX220312148")</f>
        <v>FX220312148</v>
      </c>
      <c r="F494" t="s">
        <v>19</v>
      </c>
      <c r="G494" t="s">
        <v>19</v>
      </c>
      <c r="H494" t="s">
        <v>83</v>
      </c>
      <c r="I494" t="s">
        <v>1265</v>
      </c>
      <c r="J494">
        <v>53</v>
      </c>
      <c r="K494" t="s">
        <v>85</v>
      </c>
      <c r="L494" t="s">
        <v>86</v>
      </c>
      <c r="M494" t="s">
        <v>87</v>
      </c>
      <c r="N494">
        <v>2</v>
      </c>
      <c r="O494" s="1">
        <v>44655.42832175926</v>
      </c>
      <c r="P494" s="1">
        <v>44655.444386574076</v>
      </c>
      <c r="Q494">
        <v>1007</v>
      </c>
      <c r="R494">
        <v>381</v>
      </c>
      <c r="S494" t="b">
        <v>0</v>
      </c>
      <c r="T494" t="s">
        <v>88</v>
      </c>
      <c r="U494" t="b">
        <v>0</v>
      </c>
      <c r="V494" t="s">
        <v>159</v>
      </c>
      <c r="W494" s="1">
        <v>44655.440937500003</v>
      </c>
      <c r="X494">
        <v>141</v>
      </c>
      <c r="Y494">
        <v>48</v>
      </c>
      <c r="Z494">
        <v>0</v>
      </c>
      <c r="AA494">
        <v>48</v>
      </c>
      <c r="AB494">
        <v>0</v>
      </c>
      <c r="AC494">
        <v>0</v>
      </c>
      <c r="AD494">
        <v>5</v>
      </c>
      <c r="AE494">
        <v>0</v>
      </c>
      <c r="AF494">
        <v>0</v>
      </c>
      <c r="AG494">
        <v>0</v>
      </c>
      <c r="AH494" t="s">
        <v>164</v>
      </c>
      <c r="AI494" s="1">
        <v>44655.444386574076</v>
      </c>
      <c r="AJ494">
        <v>240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5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45">
      <c r="A495" t="s">
        <v>1266</v>
      </c>
      <c r="B495" t="s">
        <v>80</v>
      </c>
      <c r="C495" t="s">
        <v>906</v>
      </c>
      <c r="D495" t="s">
        <v>82</v>
      </c>
      <c r="E495" s="2" t="str">
        <f>HYPERLINK("capsilon://?command=openfolder&amp;siteaddress=FAM.docvelocity-na8.net&amp;folderid=FX4754B339-5723-81F0-63E3-ECDAE5D2AB44","FX220311859")</f>
        <v>FX220311859</v>
      </c>
      <c r="F495" t="s">
        <v>19</v>
      </c>
      <c r="G495" t="s">
        <v>19</v>
      </c>
      <c r="H495" t="s">
        <v>83</v>
      </c>
      <c r="I495" t="s">
        <v>1248</v>
      </c>
      <c r="J495">
        <v>56</v>
      </c>
      <c r="K495" t="s">
        <v>85</v>
      </c>
      <c r="L495" t="s">
        <v>86</v>
      </c>
      <c r="M495" t="s">
        <v>87</v>
      </c>
      <c r="N495">
        <v>2</v>
      </c>
      <c r="O495" s="1">
        <v>44666.518865740742</v>
      </c>
      <c r="P495" s="1">
        <v>44666.559062499997</v>
      </c>
      <c r="Q495">
        <v>2642</v>
      </c>
      <c r="R495">
        <v>831</v>
      </c>
      <c r="S495" t="b">
        <v>0</v>
      </c>
      <c r="T495" t="s">
        <v>88</v>
      </c>
      <c r="U495" t="b">
        <v>1</v>
      </c>
      <c r="V495" t="s">
        <v>120</v>
      </c>
      <c r="W495" s="1">
        <v>44666.52721064815</v>
      </c>
      <c r="X495">
        <v>698</v>
      </c>
      <c r="Y495">
        <v>49</v>
      </c>
      <c r="Z495">
        <v>0</v>
      </c>
      <c r="AA495">
        <v>49</v>
      </c>
      <c r="AB495">
        <v>0</v>
      </c>
      <c r="AC495">
        <v>8</v>
      </c>
      <c r="AD495">
        <v>7</v>
      </c>
      <c r="AE495">
        <v>0</v>
      </c>
      <c r="AF495">
        <v>0</v>
      </c>
      <c r="AG495">
        <v>0</v>
      </c>
      <c r="AH495" t="s">
        <v>90</v>
      </c>
      <c r="AI495" s="1">
        <v>44666.559062499997</v>
      </c>
      <c r="AJ495">
        <v>129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45">
      <c r="A496" t="s">
        <v>1267</v>
      </c>
      <c r="B496" t="s">
        <v>80</v>
      </c>
      <c r="C496" t="s">
        <v>637</v>
      </c>
      <c r="D496" t="s">
        <v>82</v>
      </c>
      <c r="E496" s="2" t="str">
        <f>HYPERLINK("capsilon://?command=openfolder&amp;siteaddress=FAM.docvelocity-na8.net&amp;folderid=FX485906F3-5ADB-8764-3CDC-0B325A7C0F9A","FX22041319")</f>
        <v>FX22041319</v>
      </c>
      <c r="F496" t="s">
        <v>19</v>
      </c>
      <c r="G496" t="s">
        <v>19</v>
      </c>
      <c r="H496" t="s">
        <v>83</v>
      </c>
      <c r="I496" t="s">
        <v>1202</v>
      </c>
      <c r="J496">
        <v>0</v>
      </c>
      <c r="K496" t="s">
        <v>85</v>
      </c>
      <c r="L496" t="s">
        <v>86</v>
      </c>
      <c r="M496" t="s">
        <v>87</v>
      </c>
      <c r="N496">
        <v>2</v>
      </c>
      <c r="O496" s="1">
        <v>44666.520150462966</v>
      </c>
      <c r="P496" s="1">
        <v>44666.561076388891</v>
      </c>
      <c r="Q496">
        <v>621</v>
      </c>
      <c r="R496">
        <v>2915</v>
      </c>
      <c r="S496" t="b">
        <v>0</v>
      </c>
      <c r="T496" t="s">
        <v>88</v>
      </c>
      <c r="U496" t="b">
        <v>1</v>
      </c>
      <c r="V496" t="s">
        <v>120</v>
      </c>
      <c r="W496" s="1">
        <v>44666.558703703704</v>
      </c>
      <c r="X496">
        <v>2720</v>
      </c>
      <c r="Y496">
        <v>111</v>
      </c>
      <c r="Z496">
        <v>0</v>
      </c>
      <c r="AA496">
        <v>111</v>
      </c>
      <c r="AB496">
        <v>0</v>
      </c>
      <c r="AC496">
        <v>106</v>
      </c>
      <c r="AD496">
        <v>-111</v>
      </c>
      <c r="AE496">
        <v>0</v>
      </c>
      <c r="AF496">
        <v>0</v>
      </c>
      <c r="AG496">
        <v>0</v>
      </c>
      <c r="AH496" t="s">
        <v>90</v>
      </c>
      <c r="AI496" s="1">
        <v>44666.561076388891</v>
      </c>
      <c r="AJ496">
        <v>173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-111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45">
      <c r="A497" t="s">
        <v>1268</v>
      </c>
      <c r="B497" t="s">
        <v>80</v>
      </c>
      <c r="C497" t="s">
        <v>167</v>
      </c>
      <c r="D497" t="s">
        <v>82</v>
      </c>
      <c r="E497" s="2" t="str">
        <f>HYPERLINK("capsilon://?command=openfolder&amp;siteaddress=FAM.docvelocity-na8.net&amp;folderid=FXDC885FC3-AB77-531E-3AFA-ADCB7A1A730A","FX220312148")</f>
        <v>FX220312148</v>
      </c>
      <c r="F497" t="s">
        <v>19</v>
      </c>
      <c r="G497" t="s">
        <v>19</v>
      </c>
      <c r="H497" t="s">
        <v>83</v>
      </c>
      <c r="I497" t="s">
        <v>1269</v>
      </c>
      <c r="J497">
        <v>53</v>
      </c>
      <c r="K497" t="s">
        <v>85</v>
      </c>
      <c r="L497" t="s">
        <v>86</v>
      </c>
      <c r="M497" t="s">
        <v>87</v>
      </c>
      <c r="N497">
        <v>2</v>
      </c>
      <c r="O497" s="1">
        <v>44655.428564814814</v>
      </c>
      <c r="P497" s="1">
        <v>44655.443726851852</v>
      </c>
      <c r="Q497">
        <v>1037</v>
      </c>
      <c r="R497">
        <v>273</v>
      </c>
      <c r="S497" t="b">
        <v>0</v>
      </c>
      <c r="T497" t="s">
        <v>88</v>
      </c>
      <c r="U497" t="b">
        <v>0</v>
      </c>
      <c r="V497" t="s">
        <v>153</v>
      </c>
      <c r="W497" s="1">
        <v>44655.440960648149</v>
      </c>
      <c r="X497">
        <v>120</v>
      </c>
      <c r="Y497">
        <v>48</v>
      </c>
      <c r="Z497">
        <v>0</v>
      </c>
      <c r="AA497">
        <v>48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155</v>
      </c>
      <c r="AI497" s="1">
        <v>44655.443726851852</v>
      </c>
      <c r="AJ497">
        <v>153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45">
      <c r="A498" t="s">
        <v>1270</v>
      </c>
      <c r="B498" t="s">
        <v>80</v>
      </c>
      <c r="C498" t="s">
        <v>584</v>
      </c>
      <c r="D498" t="s">
        <v>82</v>
      </c>
      <c r="E498" s="2" t="str">
        <f>HYPERLINK("capsilon://?command=openfolder&amp;siteaddress=FAM.docvelocity-na8.net&amp;folderid=FX8E4AA882-74F7-95CC-D63D-7E430F2DEA07","FX22033952")</f>
        <v>FX22033952</v>
      </c>
      <c r="F498" t="s">
        <v>19</v>
      </c>
      <c r="G498" t="s">
        <v>19</v>
      </c>
      <c r="H498" t="s">
        <v>83</v>
      </c>
      <c r="I498" t="s">
        <v>1271</v>
      </c>
      <c r="J498">
        <v>0</v>
      </c>
      <c r="K498" t="s">
        <v>85</v>
      </c>
      <c r="L498" t="s">
        <v>86</v>
      </c>
      <c r="M498" t="s">
        <v>87</v>
      </c>
      <c r="N498">
        <v>2</v>
      </c>
      <c r="O498" s="1">
        <v>44666.523958333331</v>
      </c>
      <c r="P498" s="1">
        <v>44666.56177083333</v>
      </c>
      <c r="Q498">
        <v>2900</v>
      </c>
      <c r="R498">
        <v>367</v>
      </c>
      <c r="S498" t="b">
        <v>0</v>
      </c>
      <c r="T498" t="s">
        <v>88</v>
      </c>
      <c r="U498" t="b">
        <v>0</v>
      </c>
      <c r="V498" t="s">
        <v>264</v>
      </c>
      <c r="W498" s="1">
        <v>44666.532118055555</v>
      </c>
      <c r="X498">
        <v>222</v>
      </c>
      <c r="Y498">
        <v>52</v>
      </c>
      <c r="Z498">
        <v>0</v>
      </c>
      <c r="AA498">
        <v>52</v>
      </c>
      <c r="AB498">
        <v>0</v>
      </c>
      <c r="AC498">
        <v>14</v>
      </c>
      <c r="AD498">
        <v>-52</v>
      </c>
      <c r="AE498">
        <v>0</v>
      </c>
      <c r="AF498">
        <v>0</v>
      </c>
      <c r="AG498">
        <v>0</v>
      </c>
      <c r="AH498" t="s">
        <v>727</v>
      </c>
      <c r="AI498" s="1">
        <v>44666.56177083333</v>
      </c>
      <c r="AJ498">
        <v>142</v>
      </c>
      <c r="AK498">
        <v>1</v>
      </c>
      <c r="AL498">
        <v>0</v>
      </c>
      <c r="AM498">
        <v>1</v>
      </c>
      <c r="AN498">
        <v>0</v>
      </c>
      <c r="AO498">
        <v>2</v>
      </c>
      <c r="AP498">
        <v>-53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45">
      <c r="A499" t="s">
        <v>1272</v>
      </c>
      <c r="B499" t="s">
        <v>80</v>
      </c>
      <c r="C499" t="s">
        <v>584</v>
      </c>
      <c r="D499" t="s">
        <v>82</v>
      </c>
      <c r="E499" s="2" t="str">
        <f>HYPERLINK("capsilon://?command=openfolder&amp;siteaddress=FAM.docvelocity-na8.net&amp;folderid=FX8E4AA882-74F7-95CC-D63D-7E430F2DEA07","FX22033952")</f>
        <v>FX22033952</v>
      </c>
      <c r="F499" t="s">
        <v>19</v>
      </c>
      <c r="G499" t="s">
        <v>19</v>
      </c>
      <c r="H499" t="s">
        <v>83</v>
      </c>
      <c r="I499" t="s">
        <v>1273</v>
      </c>
      <c r="J499">
        <v>0</v>
      </c>
      <c r="K499" t="s">
        <v>85</v>
      </c>
      <c r="L499" t="s">
        <v>86</v>
      </c>
      <c r="M499" t="s">
        <v>87</v>
      </c>
      <c r="N499">
        <v>2</v>
      </c>
      <c r="O499" s="1">
        <v>44666.544444444444</v>
      </c>
      <c r="P499" s="1">
        <v>44666.564583333333</v>
      </c>
      <c r="Q499">
        <v>1213</v>
      </c>
      <c r="R499">
        <v>527</v>
      </c>
      <c r="S499" t="b">
        <v>0</v>
      </c>
      <c r="T499" t="s">
        <v>88</v>
      </c>
      <c r="U499" t="b">
        <v>0</v>
      </c>
      <c r="V499" t="s">
        <v>120</v>
      </c>
      <c r="W499" s="1">
        <v>44666.561655092592</v>
      </c>
      <c r="X499">
        <v>255</v>
      </c>
      <c r="Y499">
        <v>52</v>
      </c>
      <c r="Z499">
        <v>0</v>
      </c>
      <c r="AA499">
        <v>52</v>
      </c>
      <c r="AB499">
        <v>0</v>
      </c>
      <c r="AC499">
        <v>16</v>
      </c>
      <c r="AD499">
        <v>-52</v>
      </c>
      <c r="AE499">
        <v>0</v>
      </c>
      <c r="AF499">
        <v>0</v>
      </c>
      <c r="AG499">
        <v>0</v>
      </c>
      <c r="AH499" t="s">
        <v>727</v>
      </c>
      <c r="AI499" s="1">
        <v>44666.564583333333</v>
      </c>
      <c r="AJ499">
        <v>242</v>
      </c>
      <c r="AK499">
        <v>1</v>
      </c>
      <c r="AL499">
        <v>0</v>
      </c>
      <c r="AM499">
        <v>1</v>
      </c>
      <c r="AN499">
        <v>0</v>
      </c>
      <c r="AO499">
        <v>1</v>
      </c>
      <c r="AP499">
        <v>-53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45">
      <c r="A500" t="s">
        <v>1274</v>
      </c>
      <c r="B500" t="s">
        <v>80</v>
      </c>
      <c r="C500" t="s">
        <v>696</v>
      </c>
      <c r="D500" t="s">
        <v>82</v>
      </c>
      <c r="E500" s="2" t="str">
        <f>HYPERLINK("capsilon://?command=openfolder&amp;siteaddress=FAM.docvelocity-na8.net&amp;folderid=FX854F8C33-DA5F-9A3B-287F-B95B17A777E9","FX22037565")</f>
        <v>FX22037565</v>
      </c>
      <c r="F500" t="s">
        <v>19</v>
      </c>
      <c r="G500" t="s">
        <v>19</v>
      </c>
      <c r="H500" t="s">
        <v>83</v>
      </c>
      <c r="I500" t="s">
        <v>1275</v>
      </c>
      <c r="J500">
        <v>0</v>
      </c>
      <c r="K500" t="s">
        <v>85</v>
      </c>
      <c r="L500" t="s">
        <v>86</v>
      </c>
      <c r="M500" t="s">
        <v>87</v>
      </c>
      <c r="N500">
        <v>2</v>
      </c>
      <c r="O500" s="1">
        <v>44666.544918981483</v>
      </c>
      <c r="P500" s="1">
        <v>44666.561516203707</v>
      </c>
      <c r="Q500">
        <v>1211</v>
      </c>
      <c r="R500">
        <v>223</v>
      </c>
      <c r="S500" t="b">
        <v>0</v>
      </c>
      <c r="T500" t="s">
        <v>88</v>
      </c>
      <c r="U500" t="b">
        <v>0</v>
      </c>
      <c r="V500" t="s">
        <v>93</v>
      </c>
      <c r="W500" s="1">
        <v>44666.552766203706</v>
      </c>
      <c r="X500">
        <v>173</v>
      </c>
      <c r="Y500">
        <v>9</v>
      </c>
      <c r="Z500">
        <v>0</v>
      </c>
      <c r="AA500">
        <v>9</v>
      </c>
      <c r="AB500">
        <v>0</v>
      </c>
      <c r="AC500">
        <v>0</v>
      </c>
      <c r="AD500">
        <v>-9</v>
      </c>
      <c r="AE500">
        <v>0</v>
      </c>
      <c r="AF500">
        <v>0</v>
      </c>
      <c r="AG500">
        <v>0</v>
      </c>
      <c r="AH500" t="s">
        <v>90</v>
      </c>
      <c r="AI500" s="1">
        <v>44666.561516203707</v>
      </c>
      <c r="AJ500">
        <v>38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-9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45">
      <c r="A501" t="s">
        <v>1276</v>
      </c>
      <c r="B501" t="s">
        <v>80</v>
      </c>
      <c r="C501" t="s">
        <v>1277</v>
      </c>
      <c r="D501" t="s">
        <v>82</v>
      </c>
      <c r="E501" s="2" t="str">
        <f>HYPERLINK("capsilon://?command=openfolder&amp;siteaddress=FAM.docvelocity-na8.net&amp;folderid=FX5230AB05-D2EA-AE1B-5639-81E31E216290","FX22027038")</f>
        <v>FX22027038</v>
      </c>
      <c r="F501" t="s">
        <v>19</v>
      </c>
      <c r="G501" t="s">
        <v>19</v>
      </c>
      <c r="H501" t="s">
        <v>83</v>
      </c>
      <c r="I501" t="s">
        <v>1278</v>
      </c>
      <c r="J501">
        <v>0</v>
      </c>
      <c r="K501" t="s">
        <v>85</v>
      </c>
      <c r="L501" t="s">
        <v>86</v>
      </c>
      <c r="M501" t="s">
        <v>87</v>
      </c>
      <c r="N501">
        <v>2</v>
      </c>
      <c r="O501" s="1">
        <v>44666.592800925922</v>
      </c>
      <c r="P501" s="1">
        <v>44666.626793981479</v>
      </c>
      <c r="Q501">
        <v>1527</v>
      </c>
      <c r="R501">
        <v>1410</v>
      </c>
      <c r="S501" t="b">
        <v>0</v>
      </c>
      <c r="T501" t="s">
        <v>88</v>
      </c>
      <c r="U501" t="b">
        <v>0</v>
      </c>
      <c r="V501" t="s">
        <v>264</v>
      </c>
      <c r="W501" s="1">
        <v>44666.612557870372</v>
      </c>
      <c r="X501">
        <v>869</v>
      </c>
      <c r="Y501">
        <v>52</v>
      </c>
      <c r="Z501">
        <v>0</v>
      </c>
      <c r="AA501">
        <v>52</v>
      </c>
      <c r="AB501">
        <v>0</v>
      </c>
      <c r="AC501">
        <v>39</v>
      </c>
      <c r="AD501">
        <v>-52</v>
      </c>
      <c r="AE501">
        <v>0</v>
      </c>
      <c r="AF501">
        <v>0</v>
      </c>
      <c r="AG501">
        <v>0</v>
      </c>
      <c r="AH501" t="s">
        <v>185</v>
      </c>
      <c r="AI501" s="1">
        <v>44666.626793981479</v>
      </c>
      <c r="AJ501">
        <v>541</v>
      </c>
      <c r="AK501">
        <v>3</v>
      </c>
      <c r="AL501">
        <v>0</v>
      </c>
      <c r="AM501">
        <v>3</v>
      </c>
      <c r="AN501">
        <v>0</v>
      </c>
      <c r="AO501">
        <v>3</v>
      </c>
      <c r="AP501">
        <v>-55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45">
      <c r="A502" t="s">
        <v>1279</v>
      </c>
      <c r="B502" t="s">
        <v>80</v>
      </c>
      <c r="C502" t="s">
        <v>1280</v>
      </c>
      <c r="D502" t="s">
        <v>82</v>
      </c>
      <c r="E502" s="2" t="str">
        <f>HYPERLINK("capsilon://?command=openfolder&amp;siteaddress=FAM.docvelocity-na8.net&amp;folderid=FXAAE89DA0-FF97-0D67-54D6-4B33C61E4716","FX22039285")</f>
        <v>FX22039285</v>
      </c>
      <c r="F502" t="s">
        <v>19</v>
      </c>
      <c r="G502" t="s">
        <v>19</v>
      </c>
      <c r="H502" t="s">
        <v>83</v>
      </c>
      <c r="I502" t="s">
        <v>1281</v>
      </c>
      <c r="J502">
        <v>128</v>
      </c>
      <c r="K502" t="s">
        <v>85</v>
      </c>
      <c r="L502" t="s">
        <v>86</v>
      </c>
      <c r="M502" t="s">
        <v>87</v>
      </c>
      <c r="N502">
        <v>2</v>
      </c>
      <c r="O502" s="1">
        <v>44666.593819444446</v>
      </c>
      <c r="P502" s="1">
        <v>44666.703067129631</v>
      </c>
      <c r="Q502">
        <v>3476</v>
      </c>
      <c r="R502">
        <v>5963</v>
      </c>
      <c r="S502" t="b">
        <v>0</v>
      </c>
      <c r="T502" t="s">
        <v>88</v>
      </c>
      <c r="U502" t="b">
        <v>0</v>
      </c>
      <c r="V502" t="s">
        <v>120</v>
      </c>
      <c r="W502" s="1">
        <v>44666.646099537036</v>
      </c>
      <c r="X502">
        <v>3370</v>
      </c>
      <c r="Y502">
        <v>182</v>
      </c>
      <c r="Z502">
        <v>0</v>
      </c>
      <c r="AA502">
        <v>182</v>
      </c>
      <c r="AB502">
        <v>37</v>
      </c>
      <c r="AC502">
        <v>173</v>
      </c>
      <c r="AD502">
        <v>-54</v>
      </c>
      <c r="AE502">
        <v>0</v>
      </c>
      <c r="AF502">
        <v>0</v>
      </c>
      <c r="AG502">
        <v>0</v>
      </c>
      <c r="AH502" t="s">
        <v>727</v>
      </c>
      <c r="AI502" s="1">
        <v>44666.703067129631</v>
      </c>
      <c r="AJ502">
        <v>2374</v>
      </c>
      <c r="AK502">
        <v>14</v>
      </c>
      <c r="AL502">
        <v>0</v>
      </c>
      <c r="AM502">
        <v>14</v>
      </c>
      <c r="AN502">
        <v>37</v>
      </c>
      <c r="AO502">
        <v>14</v>
      </c>
      <c r="AP502">
        <v>-68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45">
      <c r="A503" t="s">
        <v>1282</v>
      </c>
      <c r="B503" t="s">
        <v>80</v>
      </c>
      <c r="C503" t="s">
        <v>1283</v>
      </c>
      <c r="D503" t="s">
        <v>82</v>
      </c>
      <c r="E503" s="2" t="str">
        <f>HYPERLINK("capsilon://?command=openfolder&amp;siteaddress=FAM.docvelocity-na8.net&amp;folderid=FX808AB84F-58C2-CE93-60A2-C5A9B72E8AAD","FX220213116")</f>
        <v>FX220213116</v>
      </c>
      <c r="F503" t="s">
        <v>19</v>
      </c>
      <c r="G503" t="s">
        <v>19</v>
      </c>
      <c r="H503" t="s">
        <v>83</v>
      </c>
      <c r="I503" t="s">
        <v>1284</v>
      </c>
      <c r="J503">
        <v>0</v>
      </c>
      <c r="K503" t="s">
        <v>85</v>
      </c>
      <c r="L503" t="s">
        <v>86</v>
      </c>
      <c r="M503" t="s">
        <v>87</v>
      </c>
      <c r="N503">
        <v>2</v>
      </c>
      <c r="O503" s="1">
        <v>44666.606608796297</v>
      </c>
      <c r="P503" s="1">
        <v>44666.630659722221</v>
      </c>
      <c r="Q503">
        <v>1128</v>
      </c>
      <c r="R503">
        <v>950</v>
      </c>
      <c r="S503" t="b">
        <v>0</v>
      </c>
      <c r="T503" t="s">
        <v>88</v>
      </c>
      <c r="U503" t="b">
        <v>0</v>
      </c>
      <c r="V503" t="s">
        <v>710</v>
      </c>
      <c r="W503" s="1">
        <v>44666.616435185184</v>
      </c>
      <c r="X503">
        <v>484</v>
      </c>
      <c r="Y503">
        <v>52</v>
      </c>
      <c r="Z503">
        <v>0</v>
      </c>
      <c r="AA503">
        <v>52</v>
      </c>
      <c r="AB503">
        <v>0</v>
      </c>
      <c r="AC503">
        <v>49</v>
      </c>
      <c r="AD503">
        <v>-52</v>
      </c>
      <c r="AE503">
        <v>0</v>
      </c>
      <c r="AF503">
        <v>0</v>
      </c>
      <c r="AG503">
        <v>0</v>
      </c>
      <c r="AH503" t="s">
        <v>727</v>
      </c>
      <c r="AI503" s="1">
        <v>44666.630659722221</v>
      </c>
      <c r="AJ503">
        <v>404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-53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1285</v>
      </c>
      <c r="B504" t="s">
        <v>80</v>
      </c>
      <c r="C504" t="s">
        <v>637</v>
      </c>
      <c r="D504" t="s">
        <v>82</v>
      </c>
      <c r="E504" s="2" t="str">
        <f>HYPERLINK("capsilon://?command=openfolder&amp;siteaddress=FAM.docvelocity-na8.net&amp;folderid=FX485906F3-5ADB-8764-3CDC-0B325A7C0F9A","FX22041319")</f>
        <v>FX22041319</v>
      </c>
      <c r="F504" t="s">
        <v>19</v>
      </c>
      <c r="G504" t="s">
        <v>19</v>
      </c>
      <c r="H504" t="s">
        <v>83</v>
      </c>
      <c r="I504" t="s">
        <v>1286</v>
      </c>
      <c r="J504">
        <v>0</v>
      </c>
      <c r="K504" t="s">
        <v>85</v>
      </c>
      <c r="L504" t="s">
        <v>86</v>
      </c>
      <c r="M504" t="s">
        <v>87</v>
      </c>
      <c r="N504">
        <v>2</v>
      </c>
      <c r="O504" s="1">
        <v>44666.606840277775</v>
      </c>
      <c r="P504" s="1">
        <v>44666.629270833335</v>
      </c>
      <c r="Q504">
        <v>1375</v>
      </c>
      <c r="R504">
        <v>563</v>
      </c>
      <c r="S504" t="b">
        <v>0</v>
      </c>
      <c r="T504" t="s">
        <v>88</v>
      </c>
      <c r="U504" t="b">
        <v>0</v>
      </c>
      <c r="V504" t="s">
        <v>264</v>
      </c>
      <c r="W504" s="1">
        <v>44666.616620370369</v>
      </c>
      <c r="X504">
        <v>350</v>
      </c>
      <c r="Y504">
        <v>52</v>
      </c>
      <c r="Z504">
        <v>0</v>
      </c>
      <c r="AA504">
        <v>52</v>
      </c>
      <c r="AB504">
        <v>0</v>
      </c>
      <c r="AC504">
        <v>38</v>
      </c>
      <c r="AD504">
        <v>-52</v>
      </c>
      <c r="AE504">
        <v>0</v>
      </c>
      <c r="AF504">
        <v>0</v>
      </c>
      <c r="AG504">
        <v>0</v>
      </c>
      <c r="AH504" t="s">
        <v>185</v>
      </c>
      <c r="AI504" s="1">
        <v>44666.629270833335</v>
      </c>
      <c r="AJ504">
        <v>213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-53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1287</v>
      </c>
      <c r="B505" t="s">
        <v>80</v>
      </c>
      <c r="C505" t="s">
        <v>547</v>
      </c>
      <c r="D505" t="s">
        <v>82</v>
      </c>
      <c r="E505" s="2" t="str">
        <f>HYPERLINK("capsilon://?command=openfolder&amp;siteaddress=FAM.docvelocity-na8.net&amp;folderid=FX38742493-7DC7-4EDB-CF88-1D4110726747","FX22041264")</f>
        <v>FX22041264</v>
      </c>
      <c r="F505" t="s">
        <v>19</v>
      </c>
      <c r="G505" t="s">
        <v>19</v>
      </c>
      <c r="H505" t="s">
        <v>83</v>
      </c>
      <c r="I505" t="s">
        <v>1288</v>
      </c>
      <c r="J505">
        <v>0</v>
      </c>
      <c r="K505" t="s">
        <v>85</v>
      </c>
      <c r="L505" t="s">
        <v>86</v>
      </c>
      <c r="M505" t="s">
        <v>87</v>
      </c>
      <c r="N505">
        <v>1</v>
      </c>
      <c r="O505" s="1">
        <v>44666.625578703701</v>
      </c>
      <c r="P505" s="1">
        <v>44666.650023148148</v>
      </c>
      <c r="Q505">
        <v>1712</v>
      </c>
      <c r="R505">
        <v>400</v>
      </c>
      <c r="S505" t="b">
        <v>0</v>
      </c>
      <c r="T505" t="s">
        <v>88</v>
      </c>
      <c r="U505" t="b">
        <v>0</v>
      </c>
      <c r="V505" t="s">
        <v>120</v>
      </c>
      <c r="W505" s="1">
        <v>44666.650023148148</v>
      </c>
      <c r="X505">
        <v>338</v>
      </c>
      <c r="Y505">
        <v>1</v>
      </c>
      <c r="Z505">
        <v>0</v>
      </c>
      <c r="AA505">
        <v>1</v>
      </c>
      <c r="AB505">
        <v>0</v>
      </c>
      <c r="AC505">
        <v>5</v>
      </c>
      <c r="AD505">
        <v>-1</v>
      </c>
      <c r="AE505">
        <v>52</v>
      </c>
      <c r="AF505">
        <v>0</v>
      </c>
      <c r="AG505">
        <v>1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1289</v>
      </c>
      <c r="B506" t="s">
        <v>80</v>
      </c>
      <c r="C506" t="s">
        <v>643</v>
      </c>
      <c r="D506" t="s">
        <v>82</v>
      </c>
      <c r="E506" s="2" t="str">
        <f>HYPERLINK("capsilon://?command=openfolder&amp;siteaddress=FAM.docvelocity-na8.net&amp;folderid=FX081A8347-691B-E5CC-FF68-7D5B172AB160","FX22041103")</f>
        <v>FX22041103</v>
      </c>
      <c r="F506" t="s">
        <v>19</v>
      </c>
      <c r="G506" t="s">
        <v>19</v>
      </c>
      <c r="H506" t="s">
        <v>83</v>
      </c>
      <c r="I506" t="s">
        <v>1290</v>
      </c>
      <c r="J506">
        <v>0</v>
      </c>
      <c r="K506" t="s">
        <v>85</v>
      </c>
      <c r="L506" t="s">
        <v>86</v>
      </c>
      <c r="M506" t="s">
        <v>87</v>
      </c>
      <c r="N506">
        <v>2</v>
      </c>
      <c r="O506" s="1">
        <v>44666.640532407408</v>
      </c>
      <c r="P506" s="1">
        <v>44666.677129629628</v>
      </c>
      <c r="Q506">
        <v>2517</v>
      </c>
      <c r="R506">
        <v>645</v>
      </c>
      <c r="S506" t="b">
        <v>0</v>
      </c>
      <c r="T506" t="s">
        <v>88</v>
      </c>
      <c r="U506" t="b">
        <v>0</v>
      </c>
      <c r="V506" t="s">
        <v>208</v>
      </c>
      <c r="W506" s="1">
        <v>44666.646550925929</v>
      </c>
      <c r="X506">
        <v>430</v>
      </c>
      <c r="Y506">
        <v>52</v>
      </c>
      <c r="Z506">
        <v>0</v>
      </c>
      <c r="AA506">
        <v>52</v>
      </c>
      <c r="AB506">
        <v>0</v>
      </c>
      <c r="AC506">
        <v>12</v>
      </c>
      <c r="AD506">
        <v>-52</v>
      </c>
      <c r="AE506">
        <v>0</v>
      </c>
      <c r="AF506">
        <v>0</v>
      </c>
      <c r="AG506">
        <v>0</v>
      </c>
      <c r="AH506" t="s">
        <v>185</v>
      </c>
      <c r="AI506" s="1">
        <v>44666.677129629628</v>
      </c>
      <c r="AJ506">
        <v>215</v>
      </c>
      <c r="AK506">
        <v>2</v>
      </c>
      <c r="AL506">
        <v>0</v>
      </c>
      <c r="AM506">
        <v>2</v>
      </c>
      <c r="AN506">
        <v>0</v>
      </c>
      <c r="AO506">
        <v>2</v>
      </c>
      <c r="AP506">
        <v>-54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1291</v>
      </c>
      <c r="B507" t="s">
        <v>80</v>
      </c>
      <c r="C507" t="s">
        <v>1292</v>
      </c>
      <c r="D507" t="s">
        <v>82</v>
      </c>
      <c r="E507" s="2" t="str">
        <f>HYPERLINK("capsilon://?command=openfolder&amp;siteaddress=FAM.docvelocity-na8.net&amp;folderid=FXFA994CCD-CA12-5669-3257-126C321F9E87","FX22039280")</f>
        <v>FX22039280</v>
      </c>
      <c r="F507" t="s">
        <v>19</v>
      </c>
      <c r="G507" t="s">
        <v>19</v>
      </c>
      <c r="H507" t="s">
        <v>83</v>
      </c>
      <c r="I507" t="s">
        <v>1293</v>
      </c>
      <c r="J507">
        <v>0</v>
      </c>
      <c r="K507" t="s">
        <v>85</v>
      </c>
      <c r="L507" t="s">
        <v>86</v>
      </c>
      <c r="M507" t="s">
        <v>87</v>
      </c>
      <c r="N507">
        <v>1</v>
      </c>
      <c r="O507" s="1">
        <v>44666.642129629632</v>
      </c>
      <c r="P507" s="1">
        <v>44666.648981481485</v>
      </c>
      <c r="Q507">
        <v>369</v>
      </c>
      <c r="R507">
        <v>223</v>
      </c>
      <c r="S507" t="b">
        <v>0</v>
      </c>
      <c r="T507" t="s">
        <v>88</v>
      </c>
      <c r="U507" t="b">
        <v>0</v>
      </c>
      <c r="V507" t="s">
        <v>208</v>
      </c>
      <c r="W507" s="1">
        <v>44666.648981481485</v>
      </c>
      <c r="X507">
        <v>209</v>
      </c>
      <c r="Y507">
        <v>4</v>
      </c>
      <c r="Z507">
        <v>0</v>
      </c>
      <c r="AA507">
        <v>4</v>
      </c>
      <c r="AB507">
        <v>0</v>
      </c>
      <c r="AC507">
        <v>1</v>
      </c>
      <c r="AD507">
        <v>-4</v>
      </c>
      <c r="AE507">
        <v>52</v>
      </c>
      <c r="AF507">
        <v>0</v>
      </c>
      <c r="AG507">
        <v>1</v>
      </c>
      <c r="AH507" t="s">
        <v>88</v>
      </c>
      <c r="AI507" t="s">
        <v>88</v>
      </c>
      <c r="AJ507" t="s">
        <v>88</v>
      </c>
      <c r="AK507" t="s">
        <v>88</v>
      </c>
      <c r="AL507" t="s">
        <v>88</v>
      </c>
      <c r="AM507" t="s">
        <v>88</v>
      </c>
      <c r="AN507" t="s">
        <v>88</v>
      </c>
      <c r="AO507" t="s">
        <v>88</v>
      </c>
      <c r="AP507" t="s">
        <v>88</v>
      </c>
      <c r="AQ507" t="s">
        <v>88</v>
      </c>
      <c r="AR507" t="s">
        <v>88</v>
      </c>
      <c r="AS507" t="s">
        <v>88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1294</v>
      </c>
      <c r="B508" t="s">
        <v>80</v>
      </c>
      <c r="C508" t="s">
        <v>1292</v>
      </c>
      <c r="D508" t="s">
        <v>82</v>
      </c>
      <c r="E508" s="2" t="str">
        <f>HYPERLINK("capsilon://?command=openfolder&amp;siteaddress=FAM.docvelocity-na8.net&amp;folderid=FXFA994CCD-CA12-5669-3257-126C321F9E87","FX22039280")</f>
        <v>FX22039280</v>
      </c>
      <c r="F508" t="s">
        <v>19</v>
      </c>
      <c r="G508" t="s">
        <v>19</v>
      </c>
      <c r="H508" t="s">
        <v>83</v>
      </c>
      <c r="I508" t="s">
        <v>1293</v>
      </c>
      <c r="J508">
        <v>0</v>
      </c>
      <c r="K508" t="s">
        <v>85</v>
      </c>
      <c r="L508" t="s">
        <v>86</v>
      </c>
      <c r="M508" t="s">
        <v>87</v>
      </c>
      <c r="N508">
        <v>2</v>
      </c>
      <c r="O508" s="1">
        <v>44666.649305555555</v>
      </c>
      <c r="P508" s="1">
        <v>44666.674016203702</v>
      </c>
      <c r="Q508">
        <v>1295</v>
      </c>
      <c r="R508">
        <v>840</v>
      </c>
      <c r="S508" t="b">
        <v>0</v>
      </c>
      <c r="T508" t="s">
        <v>88</v>
      </c>
      <c r="U508" t="b">
        <v>1</v>
      </c>
      <c r="V508" t="s">
        <v>208</v>
      </c>
      <c r="W508" s="1">
        <v>44666.653946759259</v>
      </c>
      <c r="X508">
        <v>400</v>
      </c>
      <c r="Y508">
        <v>37</v>
      </c>
      <c r="Z508">
        <v>0</v>
      </c>
      <c r="AA508">
        <v>37</v>
      </c>
      <c r="AB508">
        <v>0</v>
      </c>
      <c r="AC508">
        <v>22</v>
      </c>
      <c r="AD508">
        <v>-37</v>
      </c>
      <c r="AE508">
        <v>0</v>
      </c>
      <c r="AF508">
        <v>0</v>
      </c>
      <c r="AG508">
        <v>0</v>
      </c>
      <c r="AH508" t="s">
        <v>727</v>
      </c>
      <c r="AI508" s="1">
        <v>44666.674016203702</v>
      </c>
      <c r="AJ508">
        <v>440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1295</v>
      </c>
      <c r="B509" t="s">
        <v>80</v>
      </c>
      <c r="C509" t="s">
        <v>547</v>
      </c>
      <c r="D509" t="s">
        <v>82</v>
      </c>
      <c r="E509" s="2" t="str">
        <f>HYPERLINK("capsilon://?command=openfolder&amp;siteaddress=FAM.docvelocity-na8.net&amp;folderid=FX38742493-7DC7-4EDB-CF88-1D4110726747","FX22041264")</f>
        <v>FX22041264</v>
      </c>
      <c r="F509" t="s">
        <v>19</v>
      </c>
      <c r="G509" t="s">
        <v>19</v>
      </c>
      <c r="H509" t="s">
        <v>83</v>
      </c>
      <c r="I509" t="s">
        <v>1288</v>
      </c>
      <c r="J509">
        <v>0</v>
      </c>
      <c r="K509" t="s">
        <v>85</v>
      </c>
      <c r="L509" t="s">
        <v>86</v>
      </c>
      <c r="M509" t="s">
        <v>87</v>
      </c>
      <c r="N509">
        <v>2</v>
      </c>
      <c r="O509" s="1">
        <v>44666.650381944448</v>
      </c>
      <c r="P509" s="1">
        <v>44666.676574074074</v>
      </c>
      <c r="Q509">
        <v>1602</v>
      </c>
      <c r="R509">
        <v>661</v>
      </c>
      <c r="S509" t="b">
        <v>0</v>
      </c>
      <c r="T509" t="s">
        <v>88</v>
      </c>
      <c r="U509" t="b">
        <v>1</v>
      </c>
      <c r="V509" t="s">
        <v>120</v>
      </c>
      <c r="W509" s="1">
        <v>44666.654444444444</v>
      </c>
      <c r="X509">
        <v>347</v>
      </c>
      <c r="Y509">
        <v>37</v>
      </c>
      <c r="Z509">
        <v>0</v>
      </c>
      <c r="AA509">
        <v>37</v>
      </c>
      <c r="AB509">
        <v>0</v>
      </c>
      <c r="AC509">
        <v>20</v>
      </c>
      <c r="AD509">
        <v>-37</v>
      </c>
      <c r="AE509">
        <v>0</v>
      </c>
      <c r="AF509">
        <v>0</v>
      </c>
      <c r="AG509">
        <v>0</v>
      </c>
      <c r="AH509" t="s">
        <v>121</v>
      </c>
      <c r="AI509" s="1">
        <v>44666.676574074074</v>
      </c>
      <c r="AJ509">
        <v>314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-38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1296</v>
      </c>
      <c r="B510" t="s">
        <v>80</v>
      </c>
      <c r="C510" t="s">
        <v>1297</v>
      </c>
      <c r="D510" t="s">
        <v>82</v>
      </c>
      <c r="E510" s="2" t="str">
        <f>HYPERLINK("capsilon://?command=openfolder&amp;siteaddress=FAM.docvelocity-na8.net&amp;folderid=FXB6B78E73-8F2C-5C51-E59A-52342DF7D8D5","FX22035484")</f>
        <v>FX22035484</v>
      </c>
      <c r="F510" t="s">
        <v>19</v>
      </c>
      <c r="G510" t="s">
        <v>19</v>
      </c>
      <c r="H510" t="s">
        <v>83</v>
      </c>
      <c r="I510" t="s">
        <v>1298</v>
      </c>
      <c r="J510">
        <v>49</v>
      </c>
      <c r="K510" t="s">
        <v>85</v>
      </c>
      <c r="L510" t="s">
        <v>86</v>
      </c>
      <c r="M510" t="s">
        <v>87</v>
      </c>
      <c r="N510">
        <v>2</v>
      </c>
      <c r="O510" s="1">
        <v>44666.663287037038</v>
      </c>
      <c r="P510" s="1">
        <v>44666.678900462961</v>
      </c>
      <c r="Q510">
        <v>909</v>
      </c>
      <c r="R510">
        <v>440</v>
      </c>
      <c r="S510" t="b">
        <v>0</v>
      </c>
      <c r="T510" t="s">
        <v>88</v>
      </c>
      <c r="U510" t="b">
        <v>0</v>
      </c>
      <c r="V510" t="s">
        <v>450</v>
      </c>
      <c r="W510" s="1">
        <v>44666.670173611114</v>
      </c>
      <c r="X510">
        <v>220</v>
      </c>
      <c r="Y510">
        <v>39</v>
      </c>
      <c r="Z510">
        <v>0</v>
      </c>
      <c r="AA510">
        <v>39</v>
      </c>
      <c r="AB510">
        <v>0</v>
      </c>
      <c r="AC510">
        <v>4</v>
      </c>
      <c r="AD510">
        <v>10</v>
      </c>
      <c r="AE510">
        <v>0</v>
      </c>
      <c r="AF510">
        <v>0</v>
      </c>
      <c r="AG510">
        <v>0</v>
      </c>
      <c r="AH510" t="s">
        <v>121</v>
      </c>
      <c r="AI510" s="1">
        <v>44666.678900462961</v>
      </c>
      <c r="AJ510">
        <v>200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1299</v>
      </c>
      <c r="B511" t="s">
        <v>80</v>
      </c>
      <c r="C511" t="s">
        <v>433</v>
      </c>
      <c r="D511" t="s">
        <v>82</v>
      </c>
      <c r="E511" s="2" t="str">
        <f>HYPERLINK("capsilon://?command=openfolder&amp;siteaddress=FAM.docvelocity-na8.net&amp;folderid=FXA2DF2466-AD64-8ADE-1723-0CBFB5C0CC59","FX22023798")</f>
        <v>FX22023798</v>
      </c>
      <c r="F511" t="s">
        <v>19</v>
      </c>
      <c r="G511" t="s">
        <v>19</v>
      </c>
      <c r="H511" t="s">
        <v>83</v>
      </c>
      <c r="I511" t="s">
        <v>1300</v>
      </c>
      <c r="J511">
        <v>0</v>
      </c>
      <c r="K511" t="s">
        <v>85</v>
      </c>
      <c r="L511" t="s">
        <v>86</v>
      </c>
      <c r="M511" t="s">
        <v>87</v>
      </c>
      <c r="N511">
        <v>2</v>
      </c>
      <c r="O511" s="1">
        <v>44655.436006944445</v>
      </c>
      <c r="P511" s="1">
        <v>44655.445196759261</v>
      </c>
      <c r="Q511">
        <v>467</v>
      </c>
      <c r="R511">
        <v>327</v>
      </c>
      <c r="S511" t="b">
        <v>0</v>
      </c>
      <c r="T511" t="s">
        <v>88</v>
      </c>
      <c r="U511" t="b">
        <v>0</v>
      </c>
      <c r="V511" t="s">
        <v>159</v>
      </c>
      <c r="W511" s="1">
        <v>44655.44327546296</v>
      </c>
      <c r="X511">
        <v>201</v>
      </c>
      <c r="Y511">
        <v>9</v>
      </c>
      <c r="Z511">
        <v>0</v>
      </c>
      <c r="AA511">
        <v>9</v>
      </c>
      <c r="AB511">
        <v>0</v>
      </c>
      <c r="AC511">
        <v>6</v>
      </c>
      <c r="AD511">
        <v>-9</v>
      </c>
      <c r="AE511">
        <v>0</v>
      </c>
      <c r="AF511">
        <v>0</v>
      </c>
      <c r="AG511">
        <v>0</v>
      </c>
      <c r="AH511" t="s">
        <v>155</v>
      </c>
      <c r="AI511" s="1">
        <v>44655.445196759261</v>
      </c>
      <c r="AJ511">
        <v>126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1301</v>
      </c>
      <c r="B512" t="s">
        <v>80</v>
      </c>
      <c r="C512" t="s">
        <v>372</v>
      </c>
      <c r="D512" t="s">
        <v>82</v>
      </c>
      <c r="E512" s="2" t="str">
        <f>HYPERLINK("capsilon://?command=openfolder&amp;siteaddress=FAM.docvelocity-na8.net&amp;folderid=FX3846641C-6A35-31AB-D0D4-B609E09561B7","FX22039206")</f>
        <v>FX22039206</v>
      </c>
      <c r="F512" t="s">
        <v>19</v>
      </c>
      <c r="G512" t="s">
        <v>19</v>
      </c>
      <c r="H512" t="s">
        <v>83</v>
      </c>
      <c r="I512" t="s">
        <v>1302</v>
      </c>
      <c r="J512">
        <v>0</v>
      </c>
      <c r="K512" t="s">
        <v>85</v>
      </c>
      <c r="L512" t="s">
        <v>86</v>
      </c>
      <c r="M512" t="s">
        <v>87</v>
      </c>
      <c r="N512">
        <v>2</v>
      </c>
      <c r="O512" s="1">
        <v>44666.672592592593</v>
      </c>
      <c r="P512" s="1">
        <v>44666.679016203707</v>
      </c>
      <c r="Q512">
        <v>137</v>
      </c>
      <c r="R512">
        <v>418</v>
      </c>
      <c r="S512" t="b">
        <v>0</v>
      </c>
      <c r="T512" t="s">
        <v>88</v>
      </c>
      <c r="U512" t="b">
        <v>0</v>
      </c>
      <c r="V512" t="s">
        <v>93</v>
      </c>
      <c r="W512" s="1">
        <v>44666.675370370373</v>
      </c>
      <c r="X512">
        <v>234</v>
      </c>
      <c r="Y512">
        <v>11</v>
      </c>
      <c r="Z512">
        <v>0</v>
      </c>
      <c r="AA512">
        <v>11</v>
      </c>
      <c r="AB512">
        <v>0</v>
      </c>
      <c r="AC512">
        <v>1</v>
      </c>
      <c r="AD512">
        <v>-11</v>
      </c>
      <c r="AE512">
        <v>0</v>
      </c>
      <c r="AF512">
        <v>0</v>
      </c>
      <c r="AG512">
        <v>0</v>
      </c>
      <c r="AH512" t="s">
        <v>215</v>
      </c>
      <c r="AI512" s="1">
        <v>44666.679016203707</v>
      </c>
      <c r="AJ512">
        <v>184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-11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1303</v>
      </c>
      <c r="B513" t="s">
        <v>80</v>
      </c>
      <c r="C513" t="s">
        <v>1015</v>
      </c>
      <c r="D513" t="s">
        <v>82</v>
      </c>
      <c r="E513" s="2" t="str">
        <f>HYPERLINK("capsilon://?command=openfolder&amp;siteaddress=FAM.docvelocity-na8.net&amp;folderid=FXBAE08158-F34B-FDC2-E456-48814D33E14A","FX22037347")</f>
        <v>FX22037347</v>
      </c>
      <c r="F513" t="s">
        <v>19</v>
      </c>
      <c r="G513" t="s">
        <v>19</v>
      </c>
      <c r="H513" t="s">
        <v>83</v>
      </c>
      <c r="I513" t="s">
        <v>1304</v>
      </c>
      <c r="J513">
        <v>0</v>
      </c>
      <c r="K513" t="s">
        <v>85</v>
      </c>
      <c r="L513" t="s">
        <v>86</v>
      </c>
      <c r="M513" t="s">
        <v>87</v>
      </c>
      <c r="N513">
        <v>2</v>
      </c>
      <c r="O513" s="1">
        <v>44666.688414351855</v>
      </c>
      <c r="P513" s="1">
        <v>44666.703738425924</v>
      </c>
      <c r="Q513">
        <v>1082</v>
      </c>
      <c r="R513">
        <v>242</v>
      </c>
      <c r="S513" t="b">
        <v>0</v>
      </c>
      <c r="T513" t="s">
        <v>88</v>
      </c>
      <c r="U513" t="b">
        <v>0</v>
      </c>
      <c r="V513" t="s">
        <v>93</v>
      </c>
      <c r="W513" s="1">
        <v>44666.691712962966</v>
      </c>
      <c r="X513">
        <v>185</v>
      </c>
      <c r="Y513">
        <v>9</v>
      </c>
      <c r="Z513">
        <v>0</v>
      </c>
      <c r="AA513">
        <v>9</v>
      </c>
      <c r="AB513">
        <v>0</v>
      </c>
      <c r="AC513">
        <v>2</v>
      </c>
      <c r="AD513">
        <v>-9</v>
      </c>
      <c r="AE513">
        <v>0</v>
      </c>
      <c r="AF513">
        <v>0</v>
      </c>
      <c r="AG513">
        <v>0</v>
      </c>
      <c r="AH513" t="s">
        <v>727</v>
      </c>
      <c r="AI513" s="1">
        <v>44666.703738425924</v>
      </c>
      <c r="AJ513">
        <v>57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-9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1305</v>
      </c>
      <c r="B514" t="s">
        <v>80</v>
      </c>
      <c r="C514" t="s">
        <v>204</v>
      </c>
      <c r="D514" t="s">
        <v>82</v>
      </c>
      <c r="E514" s="2" t="str">
        <f>HYPERLINK("capsilon://?command=openfolder&amp;siteaddress=FAM.docvelocity-na8.net&amp;folderid=FXE59E332C-06ED-4F84-09D2-5117B97106EE","FX220312798")</f>
        <v>FX220312798</v>
      </c>
      <c r="F514" t="s">
        <v>19</v>
      </c>
      <c r="G514" t="s">
        <v>19</v>
      </c>
      <c r="H514" t="s">
        <v>83</v>
      </c>
      <c r="I514" t="s">
        <v>1306</v>
      </c>
      <c r="J514">
        <v>351</v>
      </c>
      <c r="K514" t="s">
        <v>85</v>
      </c>
      <c r="L514" t="s">
        <v>86</v>
      </c>
      <c r="M514" t="s">
        <v>87</v>
      </c>
      <c r="N514">
        <v>2</v>
      </c>
      <c r="O514" s="1">
        <v>44666.703541666669</v>
      </c>
      <c r="P514" s="1">
        <v>44666.735520833332</v>
      </c>
      <c r="Q514">
        <v>1255</v>
      </c>
      <c r="R514">
        <v>1508</v>
      </c>
      <c r="S514" t="b">
        <v>0</v>
      </c>
      <c r="T514" t="s">
        <v>88</v>
      </c>
      <c r="U514" t="b">
        <v>0</v>
      </c>
      <c r="V514" t="s">
        <v>127</v>
      </c>
      <c r="W514" s="1">
        <v>44666.714930555558</v>
      </c>
      <c r="X514">
        <v>808</v>
      </c>
      <c r="Y514">
        <v>229</v>
      </c>
      <c r="Z514">
        <v>0</v>
      </c>
      <c r="AA514">
        <v>229</v>
      </c>
      <c r="AB514">
        <v>92</v>
      </c>
      <c r="AC514">
        <v>7</v>
      </c>
      <c r="AD514">
        <v>122</v>
      </c>
      <c r="AE514">
        <v>0</v>
      </c>
      <c r="AF514">
        <v>0</v>
      </c>
      <c r="AG514">
        <v>0</v>
      </c>
      <c r="AH514" t="s">
        <v>215</v>
      </c>
      <c r="AI514" s="1">
        <v>44666.735520833332</v>
      </c>
      <c r="AJ514">
        <v>623</v>
      </c>
      <c r="AK514">
        <v>0</v>
      </c>
      <c r="AL514">
        <v>0</v>
      </c>
      <c r="AM514">
        <v>0</v>
      </c>
      <c r="AN514">
        <v>92</v>
      </c>
      <c r="AO514">
        <v>0</v>
      </c>
      <c r="AP514">
        <v>122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1307</v>
      </c>
      <c r="B515" t="s">
        <v>80</v>
      </c>
      <c r="C515" t="s">
        <v>285</v>
      </c>
      <c r="D515" t="s">
        <v>82</v>
      </c>
      <c r="E515" s="2" t="str">
        <f>HYPERLINK("capsilon://?command=openfolder&amp;siteaddress=FAM.docvelocity-na8.net&amp;folderid=FX3ED6CD61-2F2F-F80E-E95A-A0575E5C80A3","FX22039828")</f>
        <v>FX22039828</v>
      </c>
      <c r="F515" t="s">
        <v>19</v>
      </c>
      <c r="G515" t="s">
        <v>19</v>
      </c>
      <c r="H515" t="s">
        <v>83</v>
      </c>
      <c r="I515" t="s">
        <v>1308</v>
      </c>
      <c r="J515">
        <v>28</v>
      </c>
      <c r="K515" t="s">
        <v>85</v>
      </c>
      <c r="L515" t="s">
        <v>86</v>
      </c>
      <c r="M515" t="s">
        <v>87</v>
      </c>
      <c r="N515">
        <v>2</v>
      </c>
      <c r="O515" s="1">
        <v>44666.744826388887</v>
      </c>
      <c r="P515" s="1">
        <v>44666.751504629632</v>
      </c>
      <c r="Q515">
        <v>152</v>
      </c>
      <c r="R515">
        <v>425</v>
      </c>
      <c r="S515" t="b">
        <v>0</v>
      </c>
      <c r="T515" t="s">
        <v>88</v>
      </c>
      <c r="U515" t="b">
        <v>0</v>
      </c>
      <c r="V515" t="s">
        <v>120</v>
      </c>
      <c r="W515" s="1">
        <v>44666.747175925928</v>
      </c>
      <c r="X515">
        <v>180</v>
      </c>
      <c r="Y515">
        <v>21</v>
      </c>
      <c r="Z515">
        <v>0</v>
      </c>
      <c r="AA515">
        <v>21</v>
      </c>
      <c r="AB515">
        <v>0</v>
      </c>
      <c r="AC515">
        <v>0</v>
      </c>
      <c r="AD515">
        <v>7</v>
      </c>
      <c r="AE515">
        <v>0</v>
      </c>
      <c r="AF515">
        <v>0</v>
      </c>
      <c r="AG515">
        <v>0</v>
      </c>
      <c r="AH515" t="s">
        <v>215</v>
      </c>
      <c r="AI515" s="1">
        <v>44666.751504629632</v>
      </c>
      <c r="AJ515">
        <v>245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1309</v>
      </c>
      <c r="B516" t="s">
        <v>80</v>
      </c>
      <c r="C516" t="s">
        <v>1125</v>
      </c>
      <c r="D516" t="s">
        <v>82</v>
      </c>
      <c r="E516" s="2" t="str">
        <f t="shared" ref="E516:E526" si="4">HYPERLINK("capsilon://?command=openfolder&amp;siteaddress=FAM.docvelocity-na8.net&amp;folderid=FXB830392E-32F7-CAE1-8459-098AF2F169E2","FX22043295")</f>
        <v>FX22043295</v>
      </c>
      <c r="F516" t="s">
        <v>19</v>
      </c>
      <c r="G516" t="s">
        <v>19</v>
      </c>
      <c r="H516" t="s">
        <v>83</v>
      </c>
      <c r="I516" t="s">
        <v>1310</v>
      </c>
      <c r="J516">
        <v>0</v>
      </c>
      <c r="K516" t="s">
        <v>85</v>
      </c>
      <c r="L516" t="s">
        <v>86</v>
      </c>
      <c r="M516" t="s">
        <v>87</v>
      </c>
      <c r="N516">
        <v>2</v>
      </c>
      <c r="O516" s="1">
        <v>44666.760034722225</v>
      </c>
      <c r="P516" s="1">
        <v>44666.784432870372</v>
      </c>
      <c r="Q516">
        <v>97</v>
      </c>
      <c r="R516">
        <v>2011</v>
      </c>
      <c r="S516" t="b">
        <v>0</v>
      </c>
      <c r="T516" t="s">
        <v>88</v>
      </c>
      <c r="U516" t="b">
        <v>0</v>
      </c>
      <c r="V516" t="s">
        <v>97</v>
      </c>
      <c r="W516" s="1">
        <v>44666.777592592596</v>
      </c>
      <c r="X516">
        <v>1416</v>
      </c>
      <c r="Y516">
        <v>52</v>
      </c>
      <c r="Z516">
        <v>0</v>
      </c>
      <c r="AA516">
        <v>52</v>
      </c>
      <c r="AB516">
        <v>0</v>
      </c>
      <c r="AC516">
        <v>34</v>
      </c>
      <c r="AD516">
        <v>-52</v>
      </c>
      <c r="AE516">
        <v>0</v>
      </c>
      <c r="AF516">
        <v>0</v>
      </c>
      <c r="AG516">
        <v>0</v>
      </c>
      <c r="AH516" t="s">
        <v>121</v>
      </c>
      <c r="AI516" s="1">
        <v>44666.784432870372</v>
      </c>
      <c r="AJ516">
        <v>581</v>
      </c>
      <c r="AK516">
        <v>2</v>
      </c>
      <c r="AL516">
        <v>0</v>
      </c>
      <c r="AM516">
        <v>2</v>
      </c>
      <c r="AN516">
        <v>0</v>
      </c>
      <c r="AO516">
        <v>2</v>
      </c>
      <c r="AP516">
        <v>-54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1311</v>
      </c>
      <c r="B517" t="s">
        <v>80</v>
      </c>
      <c r="C517" t="s">
        <v>1125</v>
      </c>
      <c r="D517" t="s">
        <v>82</v>
      </c>
      <c r="E517" s="2" t="str">
        <f t="shared" si="4"/>
        <v>FX22043295</v>
      </c>
      <c r="F517" t="s">
        <v>19</v>
      </c>
      <c r="G517" t="s">
        <v>19</v>
      </c>
      <c r="H517" t="s">
        <v>83</v>
      </c>
      <c r="I517" t="s">
        <v>1312</v>
      </c>
      <c r="J517">
        <v>75</v>
      </c>
      <c r="K517" t="s">
        <v>85</v>
      </c>
      <c r="L517" t="s">
        <v>86</v>
      </c>
      <c r="M517" t="s">
        <v>87</v>
      </c>
      <c r="N517">
        <v>2</v>
      </c>
      <c r="O517" s="1">
        <v>44666.760439814818</v>
      </c>
      <c r="P517" s="1">
        <v>44666.777696759258</v>
      </c>
      <c r="Q517">
        <v>577</v>
      </c>
      <c r="R517">
        <v>914</v>
      </c>
      <c r="S517" t="b">
        <v>0</v>
      </c>
      <c r="T517" t="s">
        <v>88</v>
      </c>
      <c r="U517" t="b">
        <v>0</v>
      </c>
      <c r="V517" t="s">
        <v>120</v>
      </c>
      <c r="W517" s="1">
        <v>44666.765381944446</v>
      </c>
      <c r="X517">
        <v>315</v>
      </c>
      <c r="Y517">
        <v>65</v>
      </c>
      <c r="Z517">
        <v>0</v>
      </c>
      <c r="AA517">
        <v>65</v>
      </c>
      <c r="AB517">
        <v>0</v>
      </c>
      <c r="AC517">
        <v>6</v>
      </c>
      <c r="AD517">
        <v>10</v>
      </c>
      <c r="AE517">
        <v>0</v>
      </c>
      <c r="AF517">
        <v>0</v>
      </c>
      <c r="AG517">
        <v>0</v>
      </c>
      <c r="AH517" t="s">
        <v>121</v>
      </c>
      <c r="AI517" s="1">
        <v>44666.777696759258</v>
      </c>
      <c r="AJ517">
        <v>402</v>
      </c>
      <c r="AK517">
        <v>4</v>
      </c>
      <c r="AL517">
        <v>0</v>
      </c>
      <c r="AM517">
        <v>4</v>
      </c>
      <c r="AN517">
        <v>0</v>
      </c>
      <c r="AO517">
        <v>4</v>
      </c>
      <c r="AP517">
        <v>6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1313</v>
      </c>
      <c r="B518" t="s">
        <v>80</v>
      </c>
      <c r="C518" t="s">
        <v>1125</v>
      </c>
      <c r="D518" t="s">
        <v>82</v>
      </c>
      <c r="E518" s="2" t="str">
        <f t="shared" si="4"/>
        <v>FX22043295</v>
      </c>
      <c r="F518" t="s">
        <v>19</v>
      </c>
      <c r="G518" t="s">
        <v>19</v>
      </c>
      <c r="H518" t="s">
        <v>83</v>
      </c>
      <c r="I518" t="s">
        <v>1314</v>
      </c>
      <c r="J518">
        <v>86</v>
      </c>
      <c r="K518" t="s">
        <v>85</v>
      </c>
      <c r="L518" t="s">
        <v>86</v>
      </c>
      <c r="M518" t="s">
        <v>87</v>
      </c>
      <c r="N518">
        <v>2</v>
      </c>
      <c r="O518" s="1">
        <v>44666.76053240741</v>
      </c>
      <c r="P518" s="1">
        <v>44666.779756944445</v>
      </c>
      <c r="Q518">
        <v>505</v>
      </c>
      <c r="R518">
        <v>1156</v>
      </c>
      <c r="S518" t="b">
        <v>0</v>
      </c>
      <c r="T518" t="s">
        <v>88</v>
      </c>
      <c r="U518" t="b">
        <v>0</v>
      </c>
      <c r="V518" t="s">
        <v>264</v>
      </c>
      <c r="W518" s="1">
        <v>44666.769884259258</v>
      </c>
      <c r="X518">
        <v>220</v>
      </c>
      <c r="Y518">
        <v>50</v>
      </c>
      <c r="Z518">
        <v>0</v>
      </c>
      <c r="AA518">
        <v>50</v>
      </c>
      <c r="AB518">
        <v>0</v>
      </c>
      <c r="AC518">
        <v>13</v>
      </c>
      <c r="AD518">
        <v>36</v>
      </c>
      <c r="AE518">
        <v>0</v>
      </c>
      <c r="AF518">
        <v>0</v>
      </c>
      <c r="AG518">
        <v>0</v>
      </c>
      <c r="AH518" t="s">
        <v>185</v>
      </c>
      <c r="AI518" s="1">
        <v>44666.779756944445</v>
      </c>
      <c r="AJ518">
        <v>690</v>
      </c>
      <c r="AK518">
        <v>5</v>
      </c>
      <c r="AL518">
        <v>0</v>
      </c>
      <c r="AM518">
        <v>5</v>
      </c>
      <c r="AN518">
        <v>0</v>
      </c>
      <c r="AO518">
        <v>5</v>
      </c>
      <c r="AP518">
        <v>31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1315</v>
      </c>
      <c r="B519" t="s">
        <v>80</v>
      </c>
      <c r="C519" t="s">
        <v>1125</v>
      </c>
      <c r="D519" t="s">
        <v>82</v>
      </c>
      <c r="E519" s="2" t="str">
        <f t="shared" si="4"/>
        <v>FX22043295</v>
      </c>
      <c r="F519" t="s">
        <v>19</v>
      </c>
      <c r="G519" t="s">
        <v>19</v>
      </c>
      <c r="H519" t="s">
        <v>83</v>
      </c>
      <c r="I519" t="s">
        <v>1316</v>
      </c>
      <c r="J519">
        <v>75</v>
      </c>
      <c r="K519" t="s">
        <v>85</v>
      </c>
      <c r="L519" t="s">
        <v>86</v>
      </c>
      <c r="M519" t="s">
        <v>87</v>
      </c>
      <c r="N519">
        <v>2</v>
      </c>
      <c r="O519" s="1">
        <v>44666.760694444441</v>
      </c>
      <c r="P519" s="1">
        <v>44666.777986111112</v>
      </c>
      <c r="Q519">
        <v>698</v>
      </c>
      <c r="R519">
        <v>796</v>
      </c>
      <c r="S519" t="b">
        <v>0</v>
      </c>
      <c r="T519" t="s">
        <v>88</v>
      </c>
      <c r="U519" t="b">
        <v>0</v>
      </c>
      <c r="V519" t="s">
        <v>120</v>
      </c>
      <c r="W519" s="1">
        <v>44666.769317129627</v>
      </c>
      <c r="X519">
        <v>339</v>
      </c>
      <c r="Y519">
        <v>44</v>
      </c>
      <c r="Z519">
        <v>0</v>
      </c>
      <c r="AA519">
        <v>44</v>
      </c>
      <c r="AB519">
        <v>0</v>
      </c>
      <c r="AC519">
        <v>8</v>
      </c>
      <c r="AD519">
        <v>31</v>
      </c>
      <c r="AE519">
        <v>0</v>
      </c>
      <c r="AF519">
        <v>0</v>
      </c>
      <c r="AG519">
        <v>0</v>
      </c>
      <c r="AH519" t="s">
        <v>123</v>
      </c>
      <c r="AI519" s="1">
        <v>44666.777986111112</v>
      </c>
      <c r="AJ519">
        <v>422</v>
      </c>
      <c r="AK519">
        <v>6</v>
      </c>
      <c r="AL519">
        <v>0</v>
      </c>
      <c r="AM519">
        <v>6</v>
      </c>
      <c r="AN519">
        <v>0</v>
      </c>
      <c r="AO519">
        <v>5</v>
      </c>
      <c r="AP519">
        <v>25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1317</v>
      </c>
      <c r="B520" t="s">
        <v>80</v>
      </c>
      <c r="C520" t="s">
        <v>1125</v>
      </c>
      <c r="D520" t="s">
        <v>82</v>
      </c>
      <c r="E520" s="2" t="str">
        <f t="shared" si="4"/>
        <v>FX22043295</v>
      </c>
      <c r="F520" t="s">
        <v>19</v>
      </c>
      <c r="G520" t="s">
        <v>19</v>
      </c>
      <c r="H520" t="s">
        <v>83</v>
      </c>
      <c r="I520" t="s">
        <v>1318</v>
      </c>
      <c r="J520">
        <v>86</v>
      </c>
      <c r="K520" t="s">
        <v>85</v>
      </c>
      <c r="L520" t="s">
        <v>86</v>
      </c>
      <c r="M520" t="s">
        <v>87</v>
      </c>
      <c r="N520">
        <v>2</v>
      </c>
      <c r="O520" s="1">
        <v>44666.760949074072</v>
      </c>
      <c r="P520" s="1">
        <v>44666.783159722225</v>
      </c>
      <c r="Q520">
        <v>978</v>
      </c>
      <c r="R520">
        <v>941</v>
      </c>
      <c r="S520" t="b">
        <v>0</v>
      </c>
      <c r="T520" t="s">
        <v>88</v>
      </c>
      <c r="U520" t="b">
        <v>0</v>
      </c>
      <c r="V520" t="s">
        <v>202</v>
      </c>
      <c r="W520" s="1">
        <v>44666.771550925929</v>
      </c>
      <c r="X520">
        <v>432</v>
      </c>
      <c r="Y520">
        <v>44</v>
      </c>
      <c r="Z520">
        <v>0</v>
      </c>
      <c r="AA520">
        <v>44</v>
      </c>
      <c r="AB520">
        <v>0</v>
      </c>
      <c r="AC520">
        <v>8</v>
      </c>
      <c r="AD520">
        <v>42</v>
      </c>
      <c r="AE520">
        <v>0</v>
      </c>
      <c r="AF520">
        <v>0</v>
      </c>
      <c r="AG520">
        <v>0</v>
      </c>
      <c r="AH520" t="s">
        <v>727</v>
      </c>
      <c r="AI520" s="1">
        <v>44666.783159722225</v>
      </c>
      <c r="AJ520">
        <v>493</v>
      </c>
      <c r="AK520">
        <v>5</v>
      </c>
      <c r="AL520">
        <v>0</v>
      </c>
      <c r="AM520">
        <v>5</v>
      </c>
      <c r="AN520">
        <v>0</v>
      </c>
      <c r="AO520">
        <v>5</v>
      </c>
      <c r="AP520">
        <v>37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1319</v>
      </c>
      <c r="B521" t="s">
        <v>80</v>
      </c>
      <c r="C521" t="s">
        <v>1125</v>
      </c>
      <c r="D521" t="s">
        <v>82</v>
      </c>
      <c r="E521" s="2" t="str">
        <f t="shared" si="4"/>
        <v>FX22043295</v>
      </c>
      <c r="F521" t="s">
        <v>19</v>
      </c>
      <c r="G521" t="s">
        <v>19</v>
      </c>
      <c r="H521" t="s">
        <v>83</v>
      </c>
      <c r="I521" t="s">
        <v>1320</v>
      </c>
      <c r="J521">
        <v>91</v>
      </c>
      <c r="K521" t="s">
        <v>85</v>
      </c>
      <c r="L521" t="s">
        <v>86</v>
      </c>
      <c r="M521" t="s">
        <v>87</v>
      </c>
      <c r="N521">
        <v>2</v>
      </c>
      <c r="O521" s="1">
        <v>44666.761157407411</v>
      </c>
      <c r="P521" s="1">
        <v>44666.780069444445</v>
      </c>
      <c r="Q521">
        <v>1060</v>
      </c>
      <c r="R521">
        <v>574</v>
      </c>
      <c r="S521" t="b">
        <v>0</v>
      </c>
      <c r="T521" t="s">
        <v>88</v>
      </c>
      <c r="U521" t="b">
        <v>0</v>
      </c>
      <c r="V521" t="s">
        <v>120</v>
      </c>
      <c r="W521" s="1">
        <v>44666.773668981485</v>
      </c>
      <c r="X521">
        <v>375</v>
      </c>
      <c r="Y521">
        <v>39</v>
      </c>
      <c r="Z521">
        <v>0</v>
      </c>
      <c r="AA521">
        <v>39</v>
      </c>
      <c r="AB521">
        <v>0</v>
      </c>
      <c r="AC521">
        <v>12</v>
      </c>
      <c r="AD521">
        <v>52</v>
      </c>
      <c r="AE521">
        <v>0</v>
      </c>
      <c r="AF521">
        <v>0</v>
      </c>
      <c r="AG521">
        <v>0</v>
      </c>
      <c r="AH521" t="s">
        <v>123</v>
      </c>
      <c r="AI521" s="1">
        <v>44666.780069444445</v>
      </c>
      <c r="AJ521">
        <v>179</v>
      </c>
      <c r="AK521">
        <v>12</v>
      </c>
      <c r="AL521">
        <v>0</v>
      </c>
      <c r="AM521">
        <v>12</v>
      </c>
      <c r="AN521">
        <v>0</v>
      </c>
      <c r="AO521">
        <v>10</v>
      </c>
      <c r="AP521">
        <v>40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1321</v>
      </c>
      <c r="B522" t="s">
        <v>80</v>
      </c>
      <c r="C522" t="s">
        <v>1125</v>
      </c>
      <c r="D522" t="s">
        <v>82</v>
      </c>
      <c r="E522" s="2" t="str">
        <f t="shared" si="4"/>
        <v>FX22043295</v>
      </c>
      <c r="F522" t="s">
        <v>19</v>
      </c>
      <c r="G522" t="s">
        <v>19</v>
      </c>
      <c r="H522" t="s">
        <v>83</v>
      </c>
      <c r="I522" t="s">
        <v>1322</v>
      </c>
      <c r="J522">
        <v>91</v>
      </c>
      <c r="K522" t="s">
        <v>85</v>
      </c>
      <c r="L522" t="s">
        <v>86</v>
      </c>
      <c r="M522" t="s">
        <v>87</v>
      </c>
      <c r="N522">
        <v>2</v>
      </c>
      <c r="O522" s="1">
        <v>44666.761296296296</v>
      </c>
      <c r="P522" s="1">
        <v>44666.782893518517</v>
      </c>
      <c r="Q522">
        <v>1435</v>
      </c>
      <c r="R522">
        <v>431</v>
      </c>
      <c r="S522" t="b">
        <v>0</v>
      </c>
      <c r="T522" t="s">
        <v>88</v>
      </c>
      <c r="U522" t="b">
        <v>0</v>
      </c>
      <c r="V522" t="s">
        <v>264</v>
      </c>
      <c r="W522" s="1">
        <v>44666.771724537037</v>
      </c>
      <c r="X522">
        <v>158</v>
      </c>
      <c r="Y522">
        <v>36</v>
      </c>
      <c r="Z522">
        <v>0</v>
      </c>
      <c r="AA522">
        <v>36</v>
      </c>
      <c r="AB522">
        <v>0</v>
      </c>
      <c r="AC522">
        <v>10</v>
      </c>
      <c r="AD522">
        <v>55</v>
      </c>
      <c r="AE522">
        <v>0</v>
      </c>
      <c r="AF522">
        <v>0</v>
      </c>
      <c r="AG522">
        <v>0</v>
      </c>
      <c r="AH522" t="s">
        <v>123</v>
      </c>
      <c r="AI522" s="1">
        <v>44666.782893518517</v>
      </c>
      <c r="AJ522">
        <v>244</v>
      </c>
      <c r="AK522">
        <v>7</v>
      </c>
      <c r="AL522">
        <v>0</v>
      </c>
      <c r="AM522">
        <v>7</v>
      </c>
      <c r="AN522">
        <v>0</v>
      </c>
      <c r="AO522">
        <v>6</v>
      </c>
      <c r="AP522">
        <v>48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1323</v>
      </c>
      <c r="B523" t="s">
        <v>80</v>
      </c>
      <c r="C523" t="s">
        <v>1125</v>
      </c>
      <c r="D523" t="s">
        <v>82</v>
      </c>
      <c r="E523" s="2" t="str">
        <f t="shared" si="4"/>
        <v>FX22043295</v>
      </c>
      <c r="F523" t="s">
        <v>19</v>
      </c>
      <c r="G523" t="s">
        <v>19</v>
      </c>
      <c r="H523" t="s">
        <v>83</v>
      </c>
      <c r="I523" t="s">
        <v>1324</v>
      </c>
      <c r="J523">
        <v>91</v>
      </c>
      <c r="K523" t="s">
        <v>85</v>
      </c>
      <c r="L523" t="s">
        <v>86</v>
      </c>
      <c r="M523" t="s">
        <v>87</v>
      </c>
      <c r="N523">
        <v>2</v>
      </c>
      <c r="O523" s="1">
        <v>44666.761412037034</v>
      </c>
      <c r="P523" s="1">
        <v>44666.785081018519</v>
      </c>
      <c r="Q523">
        <v>1446</v>
      </c>
      <c r="R523">
        <v>599</v>
      </c>
      <c r="S523" t="b">
        <v>0</v>
      </c>
      <c r="T523" t="s">
        <v>88</v>
      </c>
      <c r="U523" t="b">
        <v>0</v>
      </c>
      <c r="V523" t="s">
        <v>127</v>
      </c>
      <c r="W523" s="1">
        <v>44666.775370370371</v>
      </c>
      <c r="X523">
        <v>376</v>
      </c>
      <c r="Y523">
        <v>44</v>
      </c>
      <c r="Z523">
        <v>0</v>
      </c>
      <c r="AA523">
        <v>44</v>
      </c>
      <c r="AB523">
        <v>0</v>
      </c>
      <c r="AC523">
        <v>10</v>
      </c>
      <c r="AD523">
        <v>47</v>
      </c>
      <c r="AE523">
        <v>0</v>
      </c>
      <c r="AF523">
        <v>0</v>
      </c>
      <c r="AG523">
        <v>0</v>
      </c>
      <c r="AH523" t="s">
        <v>123</v>
      </c>
      <c r="AI523" s="1">
        <v>44666.785081018519</v>
      </c>
      <c r="AJ523">
        <v>188</v>
      </c>
      <c r="AK523">
        <v>8</v>
      </c>
      <c r="AL523">
        <v>0</v>
      </c>
      <c r="AM523">
        <v>8</v>
      </c>
      <c r="AN523">
        <v>0</v>
      </c>
      <c r="AO523">
        <v>7</v>
      </c>
      <c r="AP523">
        <v>39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1325</v>
      </c>
      <c r="B524" t="s">
        <v>80</v>
      </c>
      <c r="C524" t="s">
        <v>1125</v>
      </c>
      <c r="D524" t="s">
        <v>82</v>
      </c>
      <c r="E524" s="2" t="str">
        <f t="shared" si="4"/>
        <v>FX22043295</v>
      </c>
      <c r="F524" t="s">
        <v>19</v>
      </c>
      <c r="G524" t="s">
        <v>19</v>
      </c>
      <c r="H524" t="s">
        <v>83</v>
      </c>
      <c r="I524" t="s">
        <v>1326</v>
      </c>
      <c r="J524">
        <v>86</v>
      </c>
      <c r="K524" t="s">
        <v>85</v>
      </c>
      <c r="L524" t="s">
        <v>86</v>
      </c>
      <c r="M524" t="s">
        <v>87</v>
      </c>
      <c r="N524">
        <v>2</v>
      </c>
      <c r="O524" s="1">
        <v>44666.76152777778</v>
      </c>
      <c r="P524" s="1">
        <v>44666.791261574072</v>
      </c>
      <c r="Q524">
        <v>1440</v>
      </c>
      <c r="R524">
        <v>1129</v>
      </c>
      <c r="S524" t="b">
        <v>0</v>
      </c>
      <c r="T524" t="s">
        <v>88</v>
      </c>
      <c r="U524" t="b">
        <v>0</v>
      </c>
      <c r="V524" t="s">
        <v>208</v>
      </c>
      <c r="W524" s="1">
        <v>44666.776192129626</v>
      </c>
      <c r="X524">
        <v>417</v>
      </c>
      <c r="Y524">
        <v>41</v>
      </c>
      <c r="Z524">
        <v>0</v>
      </c>
      <c r="AA524">
        <v>41</v>
      </c>
      <c r="AB524">
        <v>0</v>
      </c>
      <c r="AC524">
        <v>9</v>
      </c>
      <c r="AD524">
        <v>45</v>
      </c>
      <c r="AE524">
        <v>0</v>
      </c>
      <c r="AF524">
        <v>0</v>
      </c>
      <c r="AG524">
        <v>0</v>
      </c>
      <c r="AH524" t="s">
        <v>727</v>
      </c>
      <c r="AI524" s="1">
        <v>44666.791261574072</v>
      </c>
      <c r="AJ524">
        <v>699</v>
      </c>
      <c r="AK524">
        <v>7</v>
      </c>
      <c r="AL524">
        <v>0</v>
      </c>
      <c r="AM524">
        <v>7</v>
      </c>
      <c r="AN524">
        <v>0</v>
      </c>
      <c r="AO524">
        <v>7</v>
      </c>
      <c r="AP524">
        <v>38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1327</v>
      </c>
      <c r="B525" t="s">
        <v>80</v>
      </c>
      <c r="C525" t="s">
        <v>1125</v>
      </c>
      <c r="D525" t="s">
        <v>82</v>
      </c>
      <c r="E525" s="2" t="str">
        <f t="shared" si="4"/>
        <v>FX22043295</v>
      </c>
      <c r="F525" t="s">
        <v>19</v>
      </c>
      <c r="G525" t="s">
        <v>19</v>
      </c>
      <c r="H525" t="s">
        <v>83</v>
      </c>
      <c r="I525" t="s">
        <v>1328</v>
      </c>
      <c r="J525">
        <v>86</v>
      </c>
      <c r="K525" t="s">
        <v>85</v>
      </c>
      <c r="L525" t="s">
        <v>86</v>
      </c>
      <c r="M525" t="s">
        <v>87</v>
      </c>
      <c r="N525">
        <v>2</v>
      </c>
      <c r="O525" s="1">
        <v>44666.761678240742</v>
      </c>
      <c r="P525" s="1">
        <v>44666.786423611113</v>
      </c>
      <c r="Q525">
        <v>1701</v>
      </c>
      <c r="R525">
        <v>437</v>
      </c>
      <c r="S525" t="b">
        <v>0</v>
      </c>
      <c r="T525" t="s">
        <v>88</v>
      </c>
      <c r="U525" t="b">
        <v>0</v>
      </c>
      <c r="V525" t="s">
        <v>202</v>
      </c>
      <c r="W525" s="1">
        <v>44666.774467592593</v>
      </c>
      <c r="X525">
        <v>252</v>
      </c>
      <c r="Y525">
        <v>49</v>
      </c>
      <c r="Z525">
        <v>0</v>
      </c>
      <c r="AA525">
        <v>49</v>
      </c>
      <c r="AB525">
        <v>0</v>
      </c>
      <c r="AC525">
        <v>8</v>
      </c>
      <c r="AD525">
        <v>37</v>
      </c>
      <c r="AE525">
        <v>0</v>
      </c>
      <c r="AF525">
        <v>0</v>
      </c>
      <c r="AG525">
        <v>0</v>
      </c>
      <c r="AH525" t="s">
        <v>121</v>
      </c>
      <c r="AI525" s="1">
        <v>44666.786423611113</v>
      </c>
      <c r="AJ525">
        <v>171</v>
      </c>
      <c r="AK525">
        <v>4</v>
      </c>
      <c r="AL525">
        <v>0</v>
      </c>
      <c r="AM525">
        <v>4</v>
      </c>
      <c r="AN525">
        <v>0</v>
      </c>
      <c r="AO525">
        <v>5</v>
      </c>
      <c r="AP525">
        <v>33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1329</v>
      </c>
      <c r="B526" t="s">
        <v>80</v>
      </c>
      <c r="C526" t="s">
        <v>1125</v>
      </c>
      <c r="D526" t="s">
        <v>82</v>
      </c>
      <c r="E526" s="2" t="str">
        <f t="shared" si="4"/>
        <v>FX22043295</v>
      </c>
      <c r="F526" t="s">
        <v>19</v>
      </c>
      <c r="G526" t="s">
        <v>19</v>
      </c>
      <c r="H526" t="s">
        <v>83</v>
      </c>
      <c r="I526" t="s">
        <v>1330</v>
      </c>
      <c r="J526">
        <v>86</v>
      </c>
      <c r="K526" t="s">
        <v>85</v>
      </c>
      <c r="L526" t="s">
        <v>86</v>
      </c>
      <c r="M526" t="s">
        <v>87</v>
      </c>
      <c r="N526">
        <v>2</v>
      </c>
      <c r="O526" s="1">
        <v>44666.761944444443</v>
      </c>
      <c r="P526" s="1">
        <v>44666.791875000003</v>
      </c>
      <c r="Q526">
        <v>1851</v>
      </c>
      <c r="R526">
        <v>735</v>
      </c>
      <c r="S526" t="b">
        <v>0</v>
      </c>
      <c r="T526" t="s">
        <v>88</v>
      </c>
      <c r="U526" t="b">
        <v>0</v>
      </c>
      <c r="V526" t="s">
        <v>264</v>
      </c>
      <c r="W526" s="1">
        <v>44666.773321759261</v>
      </c>
      <c r="X526">
        <v>137</v>
      </c>
      <c r="Y526">
        <v>47</v>
      </c>
      <c r="Z526">
        <v>0</v>
      </c>
      <c r="AA526">
        <v>47</v>
      </c>
      <c r="AB526">
        <v>0</v>
      </c>
      <c r="AC526">
        <v>7</v>
      </c>
      <c r="AD526">
        <v>39</v>
      </c>
      <c r="AE526">
        <v>0</v>
      </c>
      <c r="AF526">
        <v>0</v>
      </c>
      <c r="AG526">
        <v>0</v>
      </c>
      <c r="AH526" t="s">
        <v>123</v>
      </c>
      <c r="AI526" s="1">
        <v>44666.791875000003</v>
      </c>
      <c r="AJ526">
        <v>586</v>
      </c>
      <c r="AK526">
        <v>7</v>
      </c>
      <c r="AL526">
        <v>0</v>
      </c>
      <c r="AM526">
        <v>7</v>
      </c>
      <c r="AN526">
        <v>0</v>
      </c>
      <c r="AO526">
        <v>6</v>
      </c>
      <c r="AP526">
        <v>32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1331</v>
      </c>
      <c r="B527" t="s">
        <v>80</v>
      </c>
      <c r="C527" t="s">
        <v>637</v>
      </c>
      <c r="D527" t="s">
        <v>82</v>
      </c>
      <c r="E527" s="2" t="str">
        <f>HYPERLINK("capsilon://?command=openfolder&amp;siteaddress=FAM.docvelocity-na8.net&amp;folderid=FX485906F3-5ADB-8764-3CDC-0B325A7C0F9A","FX22041319")</f>
        <v>FX22041319</v>
      </c>
      <c r="F527" t="s">
        <v>19</v>
      </c>
      <c r="G527" t="s">
        <v>19</v>
      </c>
      <c r="H527" t="s">
        <v>83</v>
      </c>
      <c r="I527" t="s">
        <v>1332</v>
      </c>
      <c r="J527">
        <v>0</v>
      </c>
      <c r="K527" t="s">
        <v>85</v>
      </c>
      <c r="L527" t="s">
        <v>86</v>
      </c>
      <c r="M527" t="s">
        <v>87</v>
      </c>
      <c r="N527">
        <v>2</v>
      </c>
      <c r="O527" s="1">
        <v>44666.814270833333</v>
      </c>
      <c r="P527" s="1">
        <v>44666.879965277774</v>
      </c>
      <c r="Q527">
        <v>4180</v>
      </c>
      <c r="R527">
        <v>1496</v>
      </c>
      <c r="S527" t="b">
        <v>0</v>
      </c>
      <c r="T527" t="s">
        <v>88</v>
      </c>
      <c r="U527" t="b">
        <v>0</v>
      </c>
      <c r="V527" t="s">
        <v>293</v>
      </c>
      <c r="W527" s="1">
        <v>44666.836724537039</v>
      </c>
      <c r="X527">
        <v>903</v>
      </c>
      <c r="Y527">
        <v>52</v>
      </c>
      <c r="Z527">
        <v>0</v>
      </c>
      <c r="AA527">
        <v>52</v>
      </c>
      <c r="AB527">
        <v>0</v>
      </c>
      <c r="AC527">
        <v>24</v>
      </c>
      <c r="AD527">
        <v>-52</v>
      </c>
      <c r="AE527">
        <v>0</v>
      </c>
      <c r="AF527">
        <v>0</v>
      </c>
      <c r="AG527">
        <v>0</v>
      </c>
      <c r="AH527" t="s">
        <v>149</v>
      </c>
      <c r="AI527" s="1">
        <v>44666.879965277774</v>
      </c>
      <c r="AJ527">
        <v>586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-53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1333</v>
      </c>
      <c r="B528" t="s">
        <v>80</v>
      </c>
      <c r="C528" t="s">
        <v>1334</v>
      </c>
      <c r="D528" t="s">
        <v>82</v>
      </c>
      <c r="E528" s="2" t="str">
        <f>HYPERLINK("capsilon://?command=openfolder&amp;siteaddress=FAM.docvelocity-na8.net&amp;folderid=FX82F91E6C-14EE-DE95-9EDB-D476E124A0C7","FX220312383")</f>
        <v>FX220312383</v>
      </c>
      <c r="F528" t="s">
        <v>19</v>
      </c>
      <c r="G528" t="s">
        <v>19</v>
      </c>
      <c r="H528" t="s">
        <v>83</v>
      </c>
      <c r="I528" t="s">
        <v>1335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44666.959537037037</v>
      </c>
      <c r="P528" s="1">
        <v>44667.029814814814</v>
      </c>
      <c r="Q528">
        <v>4991</v>
      </c>
      <c r="R528">
        <v>1081</v>
      </c>
      <c r="S528" t="b">
        <v>0</v>
      </c>
      <c r="T528" t="s">
        <v>88</v>
      </c>
      <c r="U528" t="b">
        <v>0</v>
      </c>
      <c r="V528" t="s">
        <v>293</v>
      </c>
      <c r="W528" s="1">
        <v>44667.010659722226</v>
      </c>
      <c r="X528">
        <v>241</v>
      </c>
      <c r="Y528">
        <v>21</v>
      </c>
      <c r="Z528">
        <v>0</v>
      </c>
      <c r="AA528">
        <v>21</v>
      </c>
      <c r="AB528">
        <v>0</v>
      </c>
      <c r="AC528">
        <v>5</v>
      </c>
      <c r="AD528">
        <v>7</v>
      </c>
      <c r="AE528">
        <v>0</v>
      </c>
      <c r="AF528">
        <v>0</v>
      </c>
      <c r="AG528">
        <v>0</v>
      </c>
      <c r="AH528" t="s">
        <v>1336</v>
      </c>
      <c r="AI528" s="1">
        <v>44667.029814814814</v>
      </c>
      <c r="AJ528">
        <v>606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1337</v>
      </c>
      <c r="B529" t="s">
        <v>80</v>
      </c>
      <c r="C529" t="s">
        <v>1338</v>
      </c>
      <c r="D529" t="s">
        <v>82</v>
      </c>
      <c r="E529" s="2" t="str">
        <f>HYPERLINK("capsilon://?command=openfolder&amp;siteaddress=FAM.docvelocity-na8.net&amp;folderid=FXCF883A66-67B0-29B3-84E5-F5544DCF468F","FX220313811")</f>
        <v>FX220313811</v>
      </c>
      <c r="F529" t="s">
        <v>19</v>
      </c>
      <c r="G529" t="s">
        <v>19</v>
      </c>
      <c r="H529" t="s">
        <v>83</v>
      </c>
      <c r="I529" t="s">
        <v>1339</v>
      </c>
      <c r="J529">
        <v>113</v>
      </c>
      <c r="K529" t="s">
        <v>85</v>
      </c>
      <c r="L529" t="s">
        <v>86</v>
      </c>
      <c r="M529" t="s">
        <v>87</v>
      </c>
      <c r="N529">
        <v>2</v>
      </c>
      <c r="O529" s="1">
        <v>44655.455208333333</v>
      </c>
      <c r="P529" s="1">
        <v>44655.479930555557</v>
      </c>
      <c r="Q529">
        <v>1341</v>
      </c>
      <c r="R529">
        <v>795</v>
      </c>
      <c r="S529" t="b">
        <v>0</v>
      </c>
      <c r="T529" t="s">
        <v>88</v>
      </c>
      <c r="U529" t="b">
        <v>0</v>
      </c>
      <c r="V529" t="s">
        <v>758</v>
      </c>
      <c r="W529" s="1">
        <v>44655.471689814818</v>
      </c>
      <c r="X529">
        <v>550</v>
      </c>
      <c r="Y529">
        <v>103</v>
      </c>
      <c r="Z529">
        <v>0</v>
      </c>
      <c r="AA529">
        <v>103</v>
      </c>
      <c r="AB529">
        <v>0</v>
      </c>
      <c r="AC529">
        <v>2</v>
      </c>
      <c r="AD529">
        <v>10</v>
      </c>
      <c r="AE529">
        <v>0</v>
      </c>
      <c r="AF529">
        <v>0</v>
      </c>
      <c r="AG529">
        <v>0</v>
      </c>
      <c r="AH529" t="s">
        <v>90</v>
      </c>
      <c r="AI529" s="1">
        <v>44655.479930555557</v>
      </c>
      <c r="AJ529">
        <v>239</v>
      </c>
      <c r="AK529">
        <v>6</v>
      </c>
      <c r="AL529">
        <v>0</v>
      </c>
      <c r="AM529">
        <v>6</v>
      </c>
      <c r="AN529">
        <v>0</v>
      </c>
      <c r="AO529">
        <v>6</v>
      </c>
      <c r="AP529">
        <v>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1340</v>
      </c>
      <c r="B530" t="s">
        <v>80</v>
      </c>
      <c r="C530" t="s">
        <v>1338</v>
      </c>
      <c r="D530" t="s">
        <v>82</v>
      </c>
      <c r="E530" s="2" t="str">
        <f>HYPERLINK("capsilon://?command=openfolder&amp;siteaddress=FAM.docvelocity-na8.net&amp;folderid=FXCF883A66-67B0-29B3-84E5-F5544DCF468F","FX220313811")</f>
        <v>FX220313811</v>
      </c>
      <c r="F530" t="s">
        <v>19</v>
      </c>
      <c r="G530" t="s">
        <v>19</v>
      </c>
      <c r="H530" t="s">
        <v>83</v>
      </c>
      <c r="I530" t="s">
        <v>1341</v>
      </c>
      <c r="J530">
        <v>79</v>
      </c>
      <c r="K530" t="s">
        <v>85</v>
      </c>
      <c r="L530" t="s">
        <v>86</v>
      </c>
      <c r="M530" t="s">
        <v>87</v>
      </c>
      <c r="N530">
        <v>2</v>
      </c>
      <c r="O530" s="1">
        <v>44655.455312500002</v>
      </c>
      <c r="P530" s="1">
        <v>44655.495567129627</v>
      </c>
      <c r="Q530">
        <v>2487</v>
      </c>
      <c r="R530">
        <v>991</v>
      </c>
      <c r="S530" t="b">
        <v>0</v>
      </c>
      <c r="T530" t="s">
        <v>88</v>
      </c>
      <c r="U530" t="b">
        <v>0</v>
      </c>
      <c r="V530" t="s">
        <v>133</v>
      </c>
      <c r="W530" s="1">
        <v>44655.489212962966</v>
      </c>
      <c r="X530">
        <v>393</v>
      </c>
      <c r="Y530">
        <v>71</v>
      </c>
      <c r="Z530">
        <v>0</v>
      </c>
      <c r="AA530">
        <v>71</v>
      </c>
      <c r="AB530">
        <v>0</v>
      </c>
      <c r="AC530">
        <v>1</v>
      </c>
      <c r="AD530">
        <v>8</v>
      </c>
      <c r="AE530">
        <v>0</v>
      </c>
      <c r="AF530">
        <v>0</v>
      </c>
      <c r="AG530">
        <v>0</v>
      </c>
      <c r="AH530" t="s">
        <v>102</v>
      </c>
      <c r="AI530" s="1">
        <v>44655.495567129627</v>
      </c>
      <c r="AJ530">
        <v>544</v>
      </c>
      <c r="AK530">
        <v>4</v>
      </c>
      <c r="AL530">
        <v>0</v>
      </c>
      <c r="AM530">
        <v>4</v>
      </c>
      <c r="AN530">
        <v>0</v>
      </c>
      <c r="AO530">
        <v>4</v>
      </c>
      <c r="AP530">
        <v>4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1342</v>
      </c>
      <c r="B531" t="s">
        <v>80</v>
      </c>
      <c r="C531" t="s">
        <v>1343</v>
      </c>
      <c r="D531" t="s">
        <v>82</v>
      </c>
      <c r="E531" s="2" t="str">
        <f>HYPERLINK("capsilon://?command=openfolder&amp;siteaddress=FAM.docvelocity-na8.net&amp;folderid=FXB1647422-6B88-E7D1-5F05-FBCDA3D3CE05","FX220312464")</f>
        <v>FX220312464</v>
      </c>
      <c r="F531" t="s">
        <v>19</v>
      </c>
      <c r="G531" t="s">
        <v>19</v>
      </c>
      <c r="H531" t="s">
        <v>83</v>
      </c>
      <c r="I531" t="s">
        <v>1344</v>
      </c>
      <c r="J531">
        <v>0</v>
      </c>
      <c r="K531" t="s">
        <v>85</v>
      </c>
      <c r="L531" t="s">
        <v>86</v>
      </c>
      <c r="M531" t="s">
        <v>87</v>
      </c>
      <c r="N531">
        <v>2</v>
      </c>
      <c r="O531" s="1">
        <v>44655.462210648147</v>
      </c>
      <c r="P531" s="1">
        <v>44655.496574074074</v>
      </c>
      <c r="Q531">
        <v>2625</v>
      </c>
      <c r="R531">
        <v>344</v>
      </c>
      <c r="S531" t="b">
        <v>0</v>
      </c>
      <c r="T531" t="s">
        <v>88</v>
      </c>
      <c r="U531" t="b">
        <v>0</v>
      </c>
      <c r="V531" t="s">
        <v>133</v>
      </c>
      <c r="W531" s="1">
        <v>44655.49114583333</v>
      </c>
      <c r="X531">
        <v>166</v>
      </c>
      <c r="Y531">
        <v>9</v>
      </c>
      <c r="Z531">
        <v>0</v>
      </c>
      <c r="AA531">
        <v>9</v>
      </c>
      <c r="AB531">
        <v>0</v>
      </c>
      <c r="AC531">
        <v>0</v>
      </c>
      <c r="AD531">
        <v>-9</v>
      </c>
      <c r="AE531">
        <v>0</v>
      </c>
      <c r="AF531">
        <v>0</v>
      </c>
      <c r="AG531">
        <v>0</v>
      </c>
      <c r="AH531" t="s">
        <v>185</v>
      </c>
      <c r="AI531" s="1">
        <v>44655.496574074074</v>
      </c>
      <c r="AJ531">
        <v>178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-9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1345</v>
      </c>
      <c r="B532" t="s">
        <v>80</v>
      </c>
      <c r="C532" t="s">
        <v>1346</v>
      </c>
      <c r="D532" t="s">
        <v>82</v>
      </c>
      <c r="E532" s="2" t="str">
        <f>HYPERLINK("capsilon://?command=openfolder&amp;siteaddress=FAM.docvelocity-na8.net&amp;folderid=FXD681C238-7BB0-5627-C682-51A5A8ECFB87","FX220210116")</f>
        <v>FX220210116</v>
      </c>
      <c r="F532" t="s">
        <v>19</v>
      </c>
      <c r="G532" t="s">
        <v>19</v>
      </c>
      <c r="H532" t="s">
        <v>83</v>
      </c>
      <c r="I532" t="s">
        <v>1347</v>
      </c>
      <c r="J532">
        <v>0</v>
      </c>
      <c r="K532" t="s">
        <v>85</v>
      </c>
      <c r="L532" t="s">
        <v>86</v>
      </c>
      <c r="M532" t="s">
        <v>87</v>
      </c>
      <c r="N532">
        <v>2</v>
      </c>
      <c r="O532" s="1">
        <v>44652.327951388892</v>
      </c>
      <c r="P532" s="1">
        <v>44652.35396990741</v>
      </c>
      <c r="Q532">
        <v>2001</v>
      </c>
      <c r="R532">
        <v>247</v>
      </c>
      <c r="S532" t="b">
        <v>0</v>
      </c>
      <c r="T532" t="s">
        <v>88</v>
      </c>
      <c r="U532" t="b">
        <v>0</v>
      </c>
      <c r="V532" t="s">
        <v>159</v>
      </c>
      <c r="W532" s="1">
        <v>44652.352997685186</v>
      </c>
      <c r="X532">
        <v>164</v>
      </c>
      <c r="Y532">
        <v>9</v>
      </c>
      <c r="Z532">
        <v>0</v>
      </c>
      <c r="AA532">
        <v>9</v>
      </c>
      <c r="AB532">
        <v>0</v>
      </c>
      <c r="AC532">
        <v>2</v>
      </c>
      <c r="AD532">
        <v>-9</v>
      </c>
      <c r="AE532">
        <v>0</v>
      </c>
      <c r="AF532">
        <v>0</v>
      </c>
      <c r="AG532">
        <v>0</v>
      </c>
      <c r="AH532" t="s">
        <v>155</v>
      </c>
      <c r="AI532" s="1">
        <v>44652.35396990741</v>
      </c>
      <c r="AJ532">
        <v>83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-9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1348</v>
      </c>
      <c r="B533" t="s">
        <v>80</v>
      </c>
      <c r="C533" t="s">
        <v>1349</v>
      </c>
      <c r="D533" t="s">
        <v>82</v>
      </c>
      <c r="E533" s="2" t="str">
        <f>HYPERLINK("capsilon://?command=openfolder&amp;siteaddress=FAM.docvelocity-na8.net&amp;folderid=FXC8D2C5A0-AD6B-6139-F6E2-0C7E7A722E9D","FX22031001")</f>
        <v>FX22031001</v>
      </c>
      <c r="F533" t="s">
        <v>19</v>
      </c>
      <c r="G533" t="s">
        <v>19</v>
      </c>
      <c r="H533" t="s">
        <v>83</v>
      </c>
      <c r="I533" t="s">
        <v>1350</v>
      </c>
      <c r="J533">
        <v>0</v>
      </c>
      <c r="K533" t="s">
        <v>85</v>
      </c>
      <c r="L533" t="s">
        <v>86</v>
      </c>
      <c r="M533" t="s">
        <v>87</v>
      </c>
      <c r="N533">
        <v>2</v>
      </c>
      <c r="O533" s="1">
        <v>44655.498483796298</v>
      </c>
      <c r="P533" s="1">
        <v>44655.504444444443</v>
      </c>
      <c r="Q533">
        <v>32</v>
      </c>
      <c r="R533">
        <v>483</v>
      </c>
      <c r="S533" t="b">
        <v>0</v>
      </c>
      <c r="T533" t="s">
        <v>88</v>
      </c>
      <c r="U533" t="b">
        <v>0</v>
      </c>
      <c r="V533" t="s">
        <v>386</v>
      </c>
      <c r="W533" s="1">
        <v>44655.502974537034</v>
      </c>
      <c r="X533">
        <v>383</v>
      </c>
      <c r="Y533">
        <v>9</v>
      </c>
      <c r="Z533">
        <v>0</v>
      </c>
      <c r="AA533">
        <v>9</v>
      </c>
      <c r="AB533">
        <v>0</v>
      </c>
      <c r="AC533">
        <v>1</v>
      </c>
      <c r="AD533">
        <v>-9</v>
      </c>
      <c r="AE533">
        <v>0</v>
      </c>
      <c r="AF533">
        <v>0</v>
      </c>
      <c r="AG533">
        <v>0</v>
      </c>
      <c r="AH533" t="s">
        <v>215</v>
      </c>
      <c r="AI533" s="1">
        <v>44655.504444444443</v>
      </c>
      <c r="AJ533">
        <v>100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-9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1351</v>
      </c>
      <c r="B534" t="s">
        <v>80</v>
      </c>
      <c r="C534" t="s">
        <v>741</v>
      </c>
      <c r="D534" t="s">
        <v>82</v>
      </c>
      <c r="E534" s="2" t="str">
        <f>HYPERLINK("capsilon://?command=openfolder&amp;siteaddress=FAM.docvelocity-na8.net&amp;folderid=FX666E63B2-14DF-8DDD-BB64-D010B5A6F418","FX220310547")</f>
        <v>FX220310547</v>
      </c>
      <c r="F534" t="s">
        <v>19</v>
      </c>
      <c r="G534" t="s">
        <v>19</v>
      </c>
      <c r="H534" t="s">
        <v>83</v>
      </c>
      <c r="I534" t="s">
        <v>1352</v>
      </c>
      <c r="J534">
        <v>0</v>
      </c>
      <c r="K534" t="s">
        <v>85</v>
      </c>
      <c r="L534" t="s">
        <v>86</v>
      </c>
      <c r="M534" t="s">
        <v>87</v>
      </c>
      <c r="N534">
        <v>2</v>
      </c>
      <c r="O534" s="1">
        <v>44655.518287037034</v>
      </c>
      <c r="P534" s="1">
        <v>44655.530138888891</v>
      </c>
      <c r="Q534">
        <v>388</v>
      </c>
      <c r="R534">
        <v>636</v>
      </c>
      <c r="S534" t="b">
        <v>0</v>
      </c>
      <c r="T534" t="s">
        <v>88</v>
      </c>
      <c r="U534" t="b">
        <v>0</v>
      </c>
      <c r="V534" t="s">
        <v>450</v>
      </c>
      <c r="W534" s="1">
        <v>44655.523668981485</v>
      </c>
      <c r="X534">
        <v>458</v>
      </c>
      <c r="Y534">
        <v>52</v>
      </c>
      <c r="Z534">
        <v>0</v>
      </c>
      <c r="AA534">
        <v>52</v>
      </c>
      <c r="AB534">
        <v>0</v>
      </c>
      <c r="AC534">
        <v>28</v>
      </c>
      <c r="AD534">
        <v>-52</v>
      </c>
      <c r="AE534">
        <v>0</v>
      </c>
      <c r="AF534">
        <v>0</v>
      </c>
      <c r="AG534">
        <v>0</v>
      </c>
      <c r="AH534" t="s">
        <v>121</v>
      </c>
      <c r="AI534" s="1">
        <v>44655.530138888891</v>
      </c>
      <c r="AJ534">
        <v>178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-52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1353</v>
      </c>
      <c r="B535" t="s">
        <v>80</v>
      </c>
      <c r="C535" t="s">
        <v>741</v>
      </c>
      <c r="D535" t="s">
        <v>82</v>
      </c>
      <c r="E535" s="2" t="str">
        <f>HYPERLINK("capsilon://?command=openfolder&amp;siteaddress=FAM.docvelocity-na8.net&amp;folderid=FX666E63B2-14DF-8DDD-BB64-D010B5A6F418","FX220310547")</f>
        <v>FX220310547</v>
      </c>
      <c r="F535" t="s">
        <v>19</v>
      </c>
      <c r="G535" t="s">
        <v>19</v>
      </c>
      <c r="H535" t="s">
        <v>83</v>
      </c>
      <c r="I535" t="s">
        <v>1354</v>
      </c>
      <c r="J535">
        <v>0</v>
      </c>
      <c r="K535" t="s">
        <v>85</v>
      </c>
      <c r="L535" t="s">
        <v>86</v>
      </c>
      <c r="M535" t="s">
        <v>87</v>
      </c>
      <c r="N535">
        <v>2</v>
      </c>
      <c r="O535" s="1">
        <v>44655.519421296296</v>
      </c>
      <c r="P535" s="1">
        <v>44655.532222222224</v>
      </c>
      <c r="Q535">
        <v>459</v>
      </c>
      <c r="R535">
        <v>647</v>
      </c>
      <c r="S535" t="b">
        <v>0</v>
      </c>
      <c r="T535" t="s">
        <v>88</v>
      </c>
      <c r="U535" t="b">
        <v>0</v>
      </c>
      <c r="V535" t="s">
        <v>116</v>
      </c>
      <c r="W535" s="1">
        <v>44655.52516203704</v>
      </c>
      <c r="X535">
        <v>468</v>
      </c>
      <c r="Y535">
        <v>52</v>
      </c>
      <c r="Z535">
        <v>0</v>
      </c>
      <c r="AA535">
        <v>52</v>
      </c>
      <c r="AB535">
        <v>0</v>
      </c>
      <c r="AC535">
        <v>28</v>
      </c>
      <c r="AD535">
        <v>-52</v>
      </c>
      <c r="AE535">
        <v>0</v>
      </c>
      <c r="AF535">
        <v>0</v>
      </c>
      <c r="AG535">
        <v>0</v>
      </c>
      <c r="AH535" t="s">
        <v>121</v>
      </c>
      <c r="AI535" s="1">
        <v>44655.532222222224</v>
      </c>
      <c r="AJ535">
        <v>179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-52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1355</v>
      </c>
      <c r="B536" t="s">
        <v>80</v>
      </c>
      <c r="C536" t="s">
        <v>1356</v>
      </c>
      <c r="D536" t="s">
        <v>82</v>
      </c>
      <c r="E536" s="2" t="str">
        <f>HYPERLINK("capsilon://?command=openfolder&amp;siteaddress=FAM.docvelocity-na8.net&amp;folderid=FX0CD1F446-5E60-5C8D-23DA-43811EE7660A","FX22035502")</f>
        <v>FX22035502</v>
      </c>
      <c r="F536" t="s">
        <v>19</v>
      </c>
      <c r="G536" t="s">
        <v>19</v>
      </c>
      <c r="H536" t="s">
        <v>83</v>
      </c>
      <c r="I536" t="s">
        <v>1357</v>
      </c>
      <c r="J536">
        <v>0</v>
      </c>
      <c r="K536" t="s">
        <v>85</v>
      </c>
      <c r="L536" t="s">
        <v>86</v>
      </c>
      <c r="M536" t="s">
        <v>87</v>
      </c>
      <c r="N536">
        <v>2</v>
      </c>
      <c r="O536" s="1">
        <v>44655.5234375</v>
      </c>
      <c r="P536" s="1">
        <v>44655.535428240742</v>
      </c>
      <c r="Q536">
        <v>200</v>
      </c>
      <c r="R536">
        <v>836</v>
      </c>
      <c r="S536" t="b">
        <v>0</v>
      </c>
      <c r="T536" t="s">
        <v>88</v>
      </c>
      <c r="U536" t="b">
        <v>0</v>
      </c>
      <c r="V536" t="s">
        <v>450</v>
      </c>
      <c r="W536" s="1">
        <v>44655.530162037037</v>
      </c>
      <c r="X536">
        <v>560</v>
      </c>
      <c r="Y536">
        <v>52</v>
      </c>
      <c r="Z536">
        <v>0</v>
      </c>
      <c r="AA536">
        <v>52</v>
      </c>
      <c r="AB536">
        <v>0</v>
      </c>
      <c r="AC536">
        <v>33</v>
      </c>
      <c r="AD536">
        <v>-52</v>
      </c>
      <c r="AE536">
        <v>0</v>
      </c>
      <c r="AF536">
        <v>0</v>
      </c>
      <c r="AG536">
        <v>0</v>
      </c>
      <c r="AH536" t="s">
        <v>121</v>
      </c>
      <c r="AI536" s="1">
        <v>44655.535428240742</v>
      </c>
      <c r="AJ536">
        <v>276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-52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1358</v>
      </c>
      <c r="B537" t="s">
        <v>80</v>
      </c>
      <c r="C537" t="s">
        <v>1356</v>
      </c>
      <c r="D537" t="s">
        <v>82</v>
      </c>
      <c r="E537" s="2" t="str">
        <f>HYPERLINK("capsilon://?command=openfolder&amp;siteaddress=FAM.docvelocity-na8.net&amp;folderid=FX0CD1F446-5E60-5C8D-23DA-43811EE7660A","FX22035502")</f>
        <v>FX22035502</v>
      </c>
      <c r="F537" t="s">
        <v>19</v>
      </c>
      <c r="G537" t="s">
        <v>19</v>
      </c>
      <c r="H537" t="s">
        <v>83</v>
      </c>
      <c r="I537" t="s">
        <v>1359</v>
      </c>
      <c r="J537">
        <v>0</v>
      </c>
      <c r="K537" t="s">
        <v>85</v>
      </c>
      <c r="L537" t="s">
        <v>86</v>
      </c>
      <c r="M537" t="s">
        <v>87</v>
      </c>
      <c r="N537">
        <v>2</v>
      </c>
      <c r="O537" s="1">
        <v>44655.523495370369</v>
      </c>
      <c r="P537" s="1">
        <v>44655.536469907405</v>
      </c>
      <c r="Q537">
        <v>904</v>
      </c>
      <c r="R537">
        <v>217</v>
      </c>
      <c r="S537" t="b">
        <v>0</v>
      </c>
      <c r="T537" t="s">
        <v>88</v>
      </c>
      <c r="U537" t="b">
        <v>0</v>
      </c>
      <c r="V537" t="s">
        <v>189</v>
      </c>
      <c r="W537" s="1">
        <v>44655.525312500002</v>
      </c>
      <c r="X537">
        <v>128</v>
      </c>
      <c r="Y537">
        <v>9</v>
      </c>
      <c r="Z537">
        <v>0</v>
      </c>
      <c r="AA537">
        <v>9</v>
      </c>
      <c r="AB537">
        <v>0</v>
      </c>
      <c r="AC537">
        <v>0</v>
      </c>
      <c r="AD537">
        <v>-9</v>
      </c>
      <c r="AE537">
        <v>0</v>
      </c>
      <c r="AF537">
        <v>0</v>
      </c>
      <c r="AG537">
        <v>0</v>
      </c>
      <c r="AH537" t="s">
        <v>121</v>
      </c>
      <c r="AI537" s="1">
        <v>44655.536469907405</v>
      </c>
      <c r="AJ537">
        <v>89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-9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1360</v>
      </c>
      <c r="B538" t="s">
        <v>80</v>
      </c>
      <c r="C538" t="s">
        <v>1280</v>
      </c>
      <c r="D538" t="s">
        <v>82</v>
      </c>
      <c r="E538" s="2" t="str">
        <f>HYPERLINK("capsilon://?command=openfolder&amp;siteaddress=FAM.docvelocity-na8.net&amp;folderid=FXAAE89DA0-FF97-0D67-54D6-4B33C61E4716","FX22039285")</f>
        <v>FX22039285</v>
      </c>
      <c r="F538" t="s">
        <v>19</v>
      </c>
      <c r="G538" t="s">
        <v>19</v>
      </c>
      <c r="H538" t="s">
        <v>83</v>
      </c>
      <c r="I538" t="s">
        <v>1361</v>
      </c>
      <c r="J538">
        <v>0</v>
      </c>
      <c r="K538" t="s">
        <v>85</v>
      </c>
      <c r="L538" t="s">
        <v>86</v>
      </c>
      <c r="M538" t="s">
        <v>87</v>
      </c>
      <c r="N538">
        <v>2</v>
      </c>
      <c r="O538" s="1">
        <v>44655.537094907406</v>
      </c>
      <c r="P538" s="1">
        <v>44655.553425925929</v>
      </c>
      <c r="Q538">
        <v>890</v>
      </c>
      <c r="R538">
        <v>521</v>
      </c>
      <c r="S538" t="b">
        <v>0</v>
      </c>
      <c r="T538" t="s">
        <v>88</v>
      </c>
      <c r="U538" t="b">
        <v>0</v>
      </c>
      <c r="V538" t="s">
        <v>116</v>
      </c>
      <c r="W538" s="1">
        <v>44655.540914351855</v>
      </c>
      <c r="X538">
        <v>318</v>
      </c>
      <c r="Y538">
        <v>52</v>
      </c>
      <c r="Z538">
        <v>0</v>
      </c>
      <c r="AA538">
        <v>52</v>
      </c>
      <c r="AB538">
        <v>0</v>
      </c>
      <c r="AC538">
        <v>25</v>
      </c>
      <c r="AD538">
        <v>-52</v>
      </c>
      <c r="AE538">
        <v>0</v>
      </c>
      <c r="AF538">
        <v>0</v>
      </c>
      <c r="AG538">
        <v>0</v>
      </c>
      <c r="AH538" t="s">
        <v>215</v>
      </c>
      <c r="AI538" s="1">
        <v>44655.553425925929</v>
      </c>
      <c r="AJ538">
        <v>203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-52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1362</v>
      </c>
      <c r="B539" t="s">
        <v>80</v>
      </c>
      <c r="C539" t="s">
        <v>900</v>
      </c>
      <c r="D539" t="s">
        <v>82</v>
      </c>
      <c r="E539" s="2" t="str">
        <f>HYPERLINK("capsilon://?command=openfolder&amp;siteaddress=FAM.docvelocity-na8.net&amp;folderid=FXFBA6D6DB-2A2B-1A5E-9FB5-42BF92B900C9","FX22014047")</f>
        <v>FX22014047</v>
      </c>
      <c r="F539" t="s">
        <v>19</v>
      </c>
      <c r="G539" t="s">
        <v>19</v>
      </c>
      <c r="H539" t="s">
        <v>83</v>
      </c>
      <c r="I539" t="s">
        <v>1363</v>
      </c>
      <c r="J539">
        <v>28</v>
      </c>
      <c r="K539" t="s">
        <v>85</v>
      </c>
      <c r="L539" t="s">
        <v>86</v>
      </c>
      <c r="M539" t="s">
        <v>87</v>
      </c>
      <c r="N539">
        <v>2</v>
      </c>
      <c r="O539" s="1">
        <v>44655.54959490741</v>
      </c>
      <c r="P539" s="1">
        <v>44655.575196759259</v>
      </c>
      <c r="Q539">
        <v>1827</v>
      </c>
      <c r="R539">
        <v>385</v>
      </c>
      <c r="S539" t="b">
        <v>0</v>
      </c>
      <c r="T539" t="s">
        <v>88</v>
      </c>
      <c r="U539" t="b">
        <v>0</v>
      </c>
      <c r="V539" t="s">
        <v>189</v>
      </c>
      <c r="W539" s="1">
        <v>44655.554409722223</v>
      </c>
      <c r="X539">
        <v>226</v>
      </c>
      <c r="Y539">
        <v>21</v>
      </c>
      <c r="Z539">
        <v>0</v>
      </c>
      <c r="AA539">
        <v>21</v>
      </c>
      <c r="AB539">
        <v>0</v>
      </c>
      <c r="AC539">
        <v>0</v>
      </c>
      <c r="AD539">
        <v>7</v>
      </c>
      <c r="AE539">
        <v>0</v>
      </c>
      <c r="AF539">
        <v>0</v>
      </c>
      <c r="AG539">
        <v>0</v>
      </c>
      <c r="AH539" t="s">
        <v>215</v>
      </c>
      <c r="AI539" s="1">
        <v>44655.575196759259</v>
      </c>
      <c r="AJ539">
        <v>159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7</v>
      </c>
      <c r="AQ539">
        <v>0</v>
      </c>
      <c r="AR539">
        <v>0</v>
      </c>
      <c r="AS539">
        <v>0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1364</v>
      </c>
      <c r="B540" t="s">
        <v>80</v>
      </c>
      <c r="C540" t="s">
        <v>900</v>
      </c>
      <c r="D540" t="s">
        <v>82</v>
      </c>
      <c r="E540" s="2" t="str">
        <f>HYPERLINK("capsilon://?command=openfolder&amp;siteaddress=FAM.docvelocity-na8.net&amp;folderid=FXFBA6D6DB-2A2B-1A5E-9FB5-42BF92B900C9","FX22014047")</f>
        <v>FX22014047</v>
      </c>
      <c r="F540" t="s">
        <v>19</v>
      </c>
      <c r="G540" t="s">
        <v>19</v>
      </c>
      <c r="H540" t="s">
        <v>83</v>
      </c>
      <c r="I540" t="s">
        <v>1365</v>
      </c>
      <c r="J540">
        <v>28</v>
      </c>
      <c r="K540" t="s">
        <v>85</v>
      </c>
      <c r="L540" t="s">
        <v>86</v>
      </c>
      <c r="M540" t="s">
        <v>87</v>
      </c>
      <c r="N540">
        <v>2</v>
      </c>
      <c r="O540" s="1">
        <v>44655.550011574072</v>
      </c>
      <c r="P540" s="1">
        <v>44655.577222222222</v>
      </c>
      <c r="Q540">
        <v>1801</v>
      </c>
      <c r="R540">
        <v>550</v>
      </c>
      <c r="S540" t="b">
        <v>0</v>
      </c>
      <c r="T540" t="s">
        <v>88</v>
      </c>
      <c r="U540" t="b">
        <v>0</v>
      </c>
      <c r="V540" t="s">
        <v>120</v>
      </c>
      <c r="W540" s="1">
        <v>44655.556817129633</v>
      </c>
      <c r="X540">
        <v>376</v>
      </c>
      <c r="Y540">
        <v>21</v>
      </c>
      <c r="Z540">
        <v>0</v>
      </c>
      <c r="AA540">
        <v>21</v>
      </c>
      <c r="AB540">
        <v>0</v>
      </c>
      <c r="AC540">
        <v>0</v>
      </c>
      <c r="AD540">
        <v>7</v>
      </c>
      <c r="AE540">
        <v>0</v>
      </c>
      <c r="AF540">
        <v>0</v>
      </c>
      <c r="AG540">
        <v>0</v>
      </c>
      <c r="AH540" t="s">
        <v>215</v>
      </c>
      <c r="AI540" s="1">
        <v>44655.577222222222</v>
      </c>
      <c r="AJ540">
        <v>174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7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45">
      <c r="A541" t="s">
        <v>1366</v>
      </c>
      <c r="B541" t="s">
        <v>80</v>
      </c>
      <c r="C541" t="s">
        <v>1367</v>
      </c>
      <c r="D541" t="s">
        <v>82</v>
      </c>
      <c r="E541" s="2" t="str">
        <f>HYPERLINK("capsilon://?command=openfolder&amp;siteaddress=FAM.docvelocity-na8.net&amp;folderid=FXEDD8F722-AC16-B82C-C678-DEEB920297EC","FX220114175")</f>
        <v>FX220114175</v>
      </c>
      <c r="F541" t="s">
        <v>19</v>
      </c>
      <c r="G541" t="s">
        <v>19</v>
      </c>
      <c r="H541" t="s">
        <v>83</v>
      </c>
      <c r="I541" t="s">
        <v>1368</v>
      </c>
      <c r="J541">
        <v>0</v>
      </c>
      <c r="K541" t="s">
        <v>85</v>
      </c>
      <c r="L541" t="s">
        <v>86</v>
      </c>
      <c r="M541" t="s">
        <v>87</v>
      </c>
      <c r="N541">
        <v>2</v>
      </c>
      <c r="O541" s="1">
        <v>44655.551759259259</v>
      </c>
      <c r="P541" s="1">
        <v>44655.578032407408</v>
      </c>
      <c r="Q541">
        <v>1813</v>
      </c>
      <c r="R541">
        <v>457</v>
      </c>
      <c r="S541" t="b">
        <v>0</v>
      </c>
      <c r="T541" t="s">
        <v>88</v>
      </c>
      <c r="U541" t="b">
        <v>0</v>
      </c>
      <c r="V541" t="s">
        <v>89</v>
      </c>
      <c r="W541" s="1">
        <v>44655.55736111111</v>
      </c>
      <c r="X541">
        <v>387</v>
      </c>
      <c r="Y541">
        <v>9</v>
      </c>
      <c r="Z541">
        <v>0</v>
      </c>
      <c r="AA541">
        <v>9</v>
      </c>
      <c r="AB541">
        <v>0</v>
      </c>
      <c r="AC541">
        <v>2</v>
      </c>
      <c r="AD541">
        <v>-9</v>
      </c>
      <c r="AE541">
        <v>0</v>
      </c>
      <c r="AF541">
        <v>0</v>
      </c>
      <c r="AG541">
        <v>0</v>
      </c>
      <c r="AH541" t="s">
        <v>215</v>
      </c>
      <c r="AI541" s="1">
        <v>44655.578032407408</v>
      </c>
      <c r="AJ541">
        <v>70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-9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45">
      <c r="A542" t="s">
        <v>1369</v>
      </c>
      <c r="B542" t="s">
        <v>80</v>
      </c>
      <c r="C542" t="s">
        <v>118</v>
      </c>
      <c r="D542" t="s">
        <v>82</v>
      </c>
      <c r="E542" s="2" t="str">
        <f>HYPERLINK("capsilon://?command=openfolder&amp;siteaddress=FAM.docvelocity-na8.net&amp;folderid=FXFB847ABB-BE8B-B93E-928C-81E1BA0E4EBC","FX220311287")</f>
        <v>FX220311287</v>
      </c>
      <c r="F542" t="s">
        <v>19</v>
      </c>
      <c r="G542" t="s">
        <v>19</v>
      </c>
      <c r="H542" t="s">
        <v>83</v>
      </c>
      <c r="I542" t="s">
        <v>1370</v>
      </c>
      <c r="J542">
        <v>0</v>
      </c>
      <c r="K542" t="s">
        <v>85</v>
      </c>
      <c r="L542" t="s">
        <v>86</v>
      </c>
      <c r="M542" t="s">
        <v>87</v>
      </c>
      <c r="N542">
        <v>2</v>
      </c>
      <c r="O542" s="1">
        <v>44655.576388888891</v>
      </c>
      <c r="P542" s="1">
        <v>44655.601620370369</v>
      </c>
      <c r="Q542">
        <v>920</v>
      </c>
      <c r="R542">
        <v>1260</v>
      </c>
      <c r="S542" t="b">
        <v>0</v>
      </c>
      <c r="T542" t="s">
        <v>88</v>
      </c>
      <c r="U542" t="b">
        <v>0</v>
      </c>
      <c r="V542" t="s">
        <v>189</v>
      </c>
      <c r="W542" s="1">
        <v>44655.585949074077</v>
      </c>
      <c r="X542">
        <v>820</v>
      </c>
      <c r="Y542">
        <v>52</v>
      </c>
      <c r="Z542">
        <v>0</v>
      </c>
      <c r="AA542">
        <v>52</v>
      </c>
      <c r="AB542">
        <v>0</v>
      </c>
      <c r="AC542">
        <v>38</v>
      </c>
      <c r="AD542">
        <v>-52</v>
      </c>
      <c r="AE542">
        <v>0</v>
      </c>
      <c r="AF542">
        <v>0</v>
      </c>
      <c r="AG542">
        <v>0</v>
      </c>
      <c r="AH542" t="s">
        <v>185</v>
      </c>
      <c r="AI542" s="1">
        <v>44655.601620370369</v>
      </c>
      <c r="AJ542">
        <v>440</v>
      </c>
      <c r="AK542">
        <v>3</v>
      </c>
      <c r="AL542">
        <v>0</v>
      </c>
      <c r="AM542">
        <v>3</v>
      </c>
      <c r="AN542">
        <v>0</v>
      </c>
      <c r="AO542">
        <v>3</v>
      </c>
      <c r="AP542">
        <v>-55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45">
      <c r="A543" t="s">
        <v>1371</v>
      </c>
      <c r="B543" t="s">
        <v>80</v>
      </c>
      <c r="C543" t="s">
        <v>1372</v>
      </c>
      <c r="D543" t="s">
        <v>82</v>
      </c>
      <c r="E543" s="2" t="str">
        <f>HYPERLINK("capsilon://?command=openfolder&amp;siteaddress=FAM.docvelocity-na8.net&amp;folderid=FXA0C87E57-77BF-CFB8-9F96-F3E1D7D9F0F2","FX22032877")</f>
        <v>FX22032877</v>
      </c>
      <c r="F543" t="s">
        <v>19</v>
      </c>
      <c r="G543" t="s">
        <v>19</v>
      </c>
      <c r="H543" t="s">
        <v>83</v>
      </c>
      <c r="I543" t="s">
        <v>1373</v>
      </c>
      <c r="J543">
        <v>0</v>
      </c>
      <c r="K543" t="s">
        <v>85</v>
      </c>
      <c r="L543" t="s">
        <v>86</v>
      </c>
      <c r="M543" t="s">
        <v>87</v>
      </c>
      <c r="N543">
        <v>2</v>
      </c>
      <c r="O543" s="1">
        <v>44652.373518518521</v>
      </c>
      <c r="P543" s="1">
        <v>44652.383379629631</v>
      </c>
      <c r="Q543">
        <v>70</v>
      </c>
      <c r="R543">
        <v>782</v>
      </c>
      <c r="S543" t="b">
        <v>0</v>
      </c>
      <c r="T543" t="s">
        <v>88</v>
      </c>
      <c r="U543" t="b">
        <v>0</v>
      </c>
      <c r="V543" t="s">
        <v>159</v>
      </c>
      <c r="W543" s="1">
        <v>44652.380740740744</v>
      </c>
      <c r="X543">
        <v>565</v>
      </c>
      <c r="Y543">
        <v>52</v>
      </c>
      <c r="Z543">
        <v>0</v>
      </c>
      <c r="AA543">
        <v>52</v>
      </c>
      <c r="AB543">
        <v>0</v>
      </c>
      <c r="AC543">
        <v>21</v>
      </c>
      <c r="AD543">
        <v>-52</v>
      </c>
      <c r="AE543">
        <v>0</v>
      </c>
      <c r="AF543">
        <v>0</v>
      </c>
      <c r="AG543">
        <v>0</v>
      </c>
      <c r="AH543" t="s">
        <v>155</v>
      </c>
      <c r="AI543" s="1">
        <v>44652.383379629631</v>
      </c>
      <c r="AJ543">
        <v>217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-52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45">
      <c r="A544" t="s">
        <v>1374</v>
      </c>
      <c r="B544" t="s">
        <v>80</v>
      </c>
      <c r="C544" t="s">
        <v>191</v>
      </c>
      <c r="D544" t="s">
        <v>82</v>
      </c>
      <c r="E544" s="2" t="str">
        <f>HYPERLINK("capsilon://?command=openfolder&amp;siteaddress=FAM.docvelocity-na8.net&amp;folderid=FXB6F212C5-0B3C-F8D2-3209-5D864DF12711","FX220310311")</f>
        <v>FX220310311</v>
      </c>
      <c r="F544" t="s">
        <v>19</v>
      </c>
      <c r="G544" t="s">
        <v>19</v>
      </c>
      <c r="H544" t="s">
        <v>83</v>
      </c>
      <c r="I544" t="s">
        <v>1375</v>
      </c>
      <c r="J544">
        <v>0</v>
      </c>
      <c r="K544" t="s">
        <v>85</v>
      </c>
      <c r="L544" t="s">
        <v>86</v>
      </c>
      <c r="M544" t="s">
        <v>87</v>
      </c>
      <c r="N544">
        <v>2</v>
      </c>
      <c r="O544" s="1">
        <v>44655.606516203705</v>
      </c>
      <c r="P544" s="1">
        <v>44655.622557870367</v>
      </c>
      <c r="Q544">
        <v>380</v>
      </c>
      <c r="R544">
        <v>1006</v>
      </c>
      <c r="S544" t="b">
        <v>0</v>
      </c>
      <c r="T544" t="s">
        <v>88</v>
      </c>
      <c r="U544" t="b">
        <v>0</v>
      </c>
      <c r="V544" t="s">
        <v>120</v>
      </c>
      <c r="W544" s="1">
        <v>44655.615104166667</v>
      </c>
      <c r="X544">
        <v>684</v>
      </c>
      <c r="Y544">
        <v>37</v>
      </c>
      <c r="Z544">
        <v>0</v>
      </c>
      <c r="AA544">
        <v>37</v>
      </c>
      <c r="AB544">
        <v>0</v>
      </c>
      <c r="AC544">
        <v>23</v>
      </c>
      <c r="AD544">
        <v>-37</v>
      </c>
      <c r="AE544">
        <v>0</v>
      </c>
      <c r="AF544">
        <v>0</v>
      </c>
      <c r="AG544">
        <v>0</v>
      </c>
      <c r="AH544" t="s">
        <v>121</v>
      </c>
      <c r="AI544" s="1">
        <v>44655.622557870367</v>
      </c>
      <c r="AJ544">
        <v>318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-38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45">
      <c r="A545" t="s">
        <v>1376</v>
      </c>
      <c r="B545" t="s">
        <v>80</v>
      </c>
      <c r="C545" t="s">
        <v>191</v>
      </c>
      <c r="D545" t="s">
        <v>82</v>
      </c>
      <c r="E545" s="2" t="str">
        <f>HYPERLINK("capsilon://?command=openfolder&amp;siteaddress=FAM.docvelocity-na8.net&amp;folderid=FXB6F212C5-0B3C-F8D2-3209-5D864DF12711","FX220310311")</f>
        <v>FX220310311</v>
      </c>
      <c r="F545" t="s">
        <v>19</v>
      </c>
      <c r="G545" t="s">
        <v>19</v>
      </c>
      <c r="H545" t="s">
        <v>83</v>
      </c>
      <c r="I545" t="s">
        <v>1377</v>
      </c>
      <c r="J545">
        <v>0</v>
      </c>
      <c r="K545" t="s">
        <v>85</v>
      </c>
      <c r="L545" t="s">
        <v>86</v>
      </c>
      <c r="M545" t="s">
        <v>87</v>
      </c>
      <c r="N545">
        <v>2</v>
      </c>
      <c r="O545" s="1">
        <v>44655.607083333336</v>
      </c>
      <c r="P545" s="1">
        <v>44655.624907407408</v>
      </c>
      <c r="Q545">
        <v>956</v>
      </c>
      <c r="R545">
        <v>584</v>
      </c>
      <c r="S545" t="b">
        <v>0</v>
      </c>
      <c r="T545" t="s">
        <v>88</v>
      </c>
      <c r="U545" t="b">
        <v>0</v>
      </c>
      <c r="V545" t="s">
        <v>450</v>
      </c>
      <c r="W545" s="1">
        <v>44655.61173611111</v>
      </c>
      <c r="X545">
        <v>382</v>
      </c>
      <c r="Y545">
        <v>37</v>
      </c>
      <c r="Z545">
        <v>0</v>
      </c>
      <c r="AA545">
        <v>37</v>
      </c>
      <c r="AB545">
        <v>0</v>
      </c>
      <c r="AC545">
        <v>24</v>
      </c>
      <c r="AD545">
        <v>-37</v>
      </c>
      <c r="AE545">
        <v>0</v>
      </c>
      <c r="AF545">
        <v>0</v>
      </c>
      <c r="AG545">
        <v>0</v>
      </c>
      <c r="AH545" t="s">
        <v>121</v>
      </c>
      <c r="AI545" s="1">
        <v>44655.624907407408</v>
      </c>
      <c r="AJ545">
        <v>202</v>
      </c>
      <c r="AK545">
        <v>1</v>
      </c>
      <c r="AL545">
        <v>0</v>
      </c>
      <c r="AM545">
        <v>1</v>
      </c>
      <c r="AN545">
        <v>0</v>
      </c>
      <c r="AO545">
        <v>1</v>
      </c>
      <c r="AP545">
        <v>-38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45">
      <c r="A546" t="s">
        <v>1378</v>
      </c>
      <c r="B546" t="s">
        <v>80</v>
      </c>
      <c r="C546" t="s">
        <v>191</v>
      </c>
      <c r="D546" t="s">
        <v>82</v>
      </c>
      <c r="E546" s="2" t="str">
        <f>HYPERLINK("capsilon://?command=openfolder&amp;siteaddress=FAM.docvelocity-na8.net&amp;folderid=FXB6F212C5-0B3C-F8D2-3209-5D864DF12711","FX220310311")</f>
        <v>FX220310311</v>
      </c>
      <c r="F546" t="s">
        <v>19</v>
      </c>
      <c r="G546" t="s">
        <v>19</v>
      </c>
      <c r="H546" t="s">
        <v>83</v>
      </c>
      <c r="I546" t="s">
        <v>1379</v>
      </c>
      <c r="J546">
        <v>0</v>
      </c>
      <c r="K546" t="s">
        <v>85</v>
      </c>
      <c r="L546" t="s">
        <v>86</v>
      </c>
      <c r="M546" t="s">
        <v>87</v>
      </c>
      <c r="N546">
        <v>2</v>
      </c>
      <c r="O546" s="1">
        <v>44655.607523148145</v>
      </c>
      <c r="P546" s="1">
        <v>44655.627337962964</v>
      </c>
      <c r="Q546">
        <v>911</v>
      </c>
      <c r="R546">
        <v>801</v>
      </c>
      <c r="S546" t="b">
        <v>0</v>
      </c>
      <c r="T546" t="s">
        <v>88</v>
      </c>
      <c r="U546" t="b">
        <v>0</v>
      </c>
      <c r="V546" t="s">
        <v>93</v>
      </c>
      <c r="W546" s="1">
        <v>44655.61440972222</v>
      </c>
      <c r="X546">
        <v>592</v>
      </c>
      <c r="Y546">
        <v>52</v>
      </c>
      <c r="Z546">
        <v>0</v>
      </c>
      <c r="AA546">
        <v>52</v>
      </c>
      <c r="AB546">
        <v>0</v>
      </c>
      <c r="AC546">
        <v>39</v>
      </c>
      <c r="AD546">
        <v>-52</v>
      </c>
      <c r="AE546">
        <v>0</v>
      </c>
      <c r="AF546">
        <v>0</v>
      </c>
      <c r="AG546">
        <v>0</v>
      </c>
      <c r="AH546" t="s">
        <v>121</v>
      </c>
      <c r="AI546" s="1">
        <v>44655.627337962964</v>
      </c>
      <c r="AJ546">
        <v>209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-52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45">
      <c r="A547" t="s">
        <v>1380</v>
      </c>
      <c r="B547" t="s">
        <v>80</v>
      </c>
      <c r="C547" t="s">
        <v>191</v>
      </c>
      <c r="D547" t="s">
        <v>82</v>
      </c>
      <c r="E547" s="2" t="str">
        <f>HYPERLINK("capsilon://?command=openfolder&amp;siteaddress=FAM.docvelocity-na8.net&amp;folderid=FXB6F212C5-0B3C-F8D2-3209-5D864DF12711","FX220310311")</f>
        <v>FX220310311</v>
      </c>
      <c r="F547" t="s">
        <v>19</v>
      </c>
      <c r="G547" t="s">
        <v>19</v>
      </c>
      <c r="H547" t="s">
        <v>83</v>
      </c>
      <c r="I547" t="s">
        <v>1381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44655.607638888891</v>
      </c>
      <c r="P547" s="1">
        <v>44655.650023148148</v>
      </c>
      <c r="Q547">
        <v>2599</v>
      </c>
      <c r="R547">
        <v>1063</v>
      </c>
      <c r="S547" t="b">
        <v>0</v>
      </c>
      <c r="T547" t="s">
        <v>88</v>
      </c>
      <c r="U547" t="b">
        <v>0</v>
      </c>
      <c r="V547" t="s">
        <v>254</v>
      </c>
      <c r="W547" s="1">
        <v>44655.616041666668</v>
      </c>
      <c r="X547">
        <v>721</v>
      </c>
      <c r="Y547">
        <v>52</v>
      </c>
      <c r="Z547">
        <v>0</v>
      </c>
      <c r="AA547">
        <v>52</v>
      </c>
      <c r="AB547">
        <v>0</v>
      </c>
      <c r="AC547">
        <v>19</v>
      </c>
      <c r="AD547">
        <v>-52</v>
      </c>
      <c r="AE547">
        <v>0</v>
      </c>
      <c r="AF547">
        <v>0</v>
      </c>
      <c r="AG547">
        <v>0</v>
      </c>
      <c r="AH547" t="s">
        <v>121</v>
      </c>
      <c r="AI547" s="1">
        <v>44655.650023148148</v>
      </c>
      <c r="AJ547">
        <v>336</v>
      </c>
      <c r="AK547">
        <v>1</v>
      </c>
      <c r="AL547">
        <v>0</v>
      </c>
      <c r="AM547">
        <v>1</v>
      </c>
      <c r="AN547">
        <v>0</v>
      </c>
      <c r="AO547">
        <v>1</v>
      </c>
      <c r="AP547">
        <v>-53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45">
      <c r="A548" t="s">
        <v>1382</v>
      </c>
      <c r="B548" t="s">
        <v>80</v>
      </c>
      <c r="C548" t="s">
        <v>1356</v>
      </c>
      <c r="D548" t="s">
        <v>82</v>
      </c>
      <c r="E548" s="2" t="str">
        <f>HYPERLINK("capsilon://?command=openfolder&amp;siteaddress=FAM.docvelocity-na8.net&amp;folderid=FX0CD1F446-5E60-5C8D-23DA-43811EE7660A","FX22035502")</f>
        <v>FX22035502</v>
      </c>
      <c r="F548" t="s">
        <v>19</v>
      </c>
      <c r="G548" t="s">
        <v>19</v>
      </c>
      <c r="H548" t="s">
        <v>83</v>
      </c>
      <c r="I548" t="s">
        <v>1383</v>
      </c>
      <c r="J548">
        <v>0</v>
      </c>
      <c r="K548" t="s">
        <v>85</v>
      </c>
      <c r="L548" t="s">
        <v>86</v>
      </c>
      <c r="M548" t="s">
        <v>87</v>
      </c>
      <c r="N548">
        <v>2</v>
      </c>
      <c r="O548" s="1">
        <v>44655.615682870368</v>
      </c>
      <c r="P548" s="1">
        <v>44655.647939814815</v>
      </c>
      <c r="Q548">
        <v>2368</v>
      </c>
      <c r="R548">
        <v>419</v>
      </c>
      <c r="S548" t="b">
        <v>0</v>
      </c>
      <c r="T548" t="s">
        <v>88</v>
      </c>
      <c r="U548" t="b">
        <v>0</v>
      </c>
      <c r="V548" t="s">
        <v>254</v>
      </c>
      <c r="W548" s="1">
        <v>44655.619131944448</v>
      </c>
      <c r="X548">
        <v>266</v>
      </c>
      <c r="Y548">
        <v>9</v>
      </c>
      <c r="Z548">
        <v>0</v>
      </c>
      <c r="AA548">
        <v>9</v>
      </c>
      <c r="AB548">
        <v>0</v>
      </c>
      <c r="AC548">
        <v>0</v>
      </c>
      <c r="AD548">
        <v>-9</v>
      </c>
      <c r="AE548">
        <v>0</v>
      </c>
      <c r="AF548">
        <v>0</v>
      </c>
      <c r="AG548">
        <v>0</v>
      </c>
      <c r="AH548" t="s">
        <v>215</v>
      </c>
      <c r="AI548" s="1">
        <v>44655.647939814815</v>
      </c>
      <c r="AJ548">
        <v>153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-9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45">
      <c r="A549" t="s">
        <v>1384</v>
      </c>
      <c r="B549" t="s">
        <v>80</v>
      </c>
      <c r="C549" t="s">
        <v>125</v>
      </c>
      <c r="D549" t="s">
        <v>82</v>
      </c>
      <c r="E549" s="2" t="str">
        <f>HYPERLINK("capsilon://?command=openfolder&amp;siteaddress=FAM.docvelocity-na8.net&amp;folderid=FX4FAF7983-59A3-1EFA-F946-945F70E5676A","FX22035574")</f>
        <v>FX22035574</v>
      </c>
      <c r="F549" t="s">
        <v>19</v>
      </c>
      <c r="G549" t="s">
        <v>19</v>
      </c>
      <c r="H549" t="s">
        <v>83</v>
      </c>
      <c r="I549" t="s">
        <v>1385</v>
      </c>
      <c r="J549">
        <v>0</v>
      </c>
      <c r="K549" t="s">
        <v>85</v>
      </c>
      <c r="L549" t="s">
        <v>86</v>
      </c>
      <c r="M549" t="s">
        <v>87</v>
      </c>
      <c r="N549">
        <v>2</v>
      </c>
      <c r="O549" s="1">
        <v>44655.620555555557</v>
      </c>
      <c r="P549" s="1">
        <v>44655.652824074074</v>
      </c>
      <c r="Q549">
        <v>1879</v>
      </c>
      <c r="R549">
        <v>909</v>
      </c>
      <c r="S549" t="b">
        <v>0</v>
      </c>
      <c r="T549" t="s">
        <v>88</v>
      </c>
      <c r="U549" t="b">
        <v>0</v>
      </c>
      <c r="V549" t="s">
        <v>450</v>
      </c>
      <c r="W549" s="1">
        <v>44655.63113425926</v>
      </c>
      <c r="X549">
        <v>642</v>
      </c>
      <c r="Y549">
        <v>52</v>
      </c>
      <c r="Z549">
        <v>0</v>
      </c>
      <c r="AA549">
        <v>52</v>
      </c>
      <c r="AB549">
        <v>0</v>
      </c>
      <c r="AC549">
        <v>42</v>
      </c>
      <c r="AD549">
        <v>-52</v>
      </c>
      <c r="AE549">
        <v>0</v>
      </c>
      <c r="AF549">
        <v>0</v>
      </c>
      <c r="AG549">
        <v>0</v>
      </c>
      <c r="AH549" t="s">
        <v>121</v>
      </c>
      <c r="AI549" s="1">
        <v>44655.652824074074</v>
      </c>
      <c r="AJ549">
        <v>241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-52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45">
      <c r="A550" t="s">
        <v>1386</v>
      </c>
      <c r="B550" t="s">
        <v>80</v>
      </c>
      <c r="C550" t="s">
        <v>1356</v>
      </c>
      <c r="D550" t="s">
        <v>82</v>
      </c>
      <c r="E550" s="2" t="str">
        <f>HYPERLINK("capsilon://?command=openfolder&amp;siteaddress=FAM.docvelocity-na8.net&amp;folderid=FX0CD1F446-5E60-5C8D-23DA-43811EE7660A","FX22035502")</f>
        <v>FX22035502</v>
      </c>
      <c r="F550" t="s">
        <v>19</v>
      </c>
      <c r="G550" t="s">
        <v>19</v>
      </c>
      <c r="H550" t="s">
        <v>83</v>
      </c>
      <c r="I550" t="s">
        <v>1387</v>
      </c>
      <c r="J550">
        <v>28</v>
      </c>
      <c r="K550" t="s">
        <v>85</v>
      </c>
      <c r="L550" t="s">
        <v>86</v>
      </c>
      <c r="M550" t="s">
        <v>87</v>
      </c>
      <c r="N550">
        <v>2</v>
      </c>
      <c r="O550" s="1">
        <v>44655.640648148146</v>
      </c>
      <c r="P550" s="1">
        <v>44655.653136574074</v>
      </c>
      <c r="Q550">
        <v>588</v>
      </c>
      <c r="R550">
        <v>491</v>
      </c>
      <c r="S550" t="b">
        <v>0</v>
      </c>
      <c r="T550" t="s">
        <v>88</v>
      </c>
      <c r="U550" t="b">
        <v>0</v>
      </c>
      <c r="V550" t="s">
        <v>189</v>
      </c>
      <c r="W550" s="1">
        <v>44655.644293981481</v>
      </c>
      <c r="X550">
        <v>243</v>
      </c>
      <c r="Y550">
        <v>21</v>
      </c>
      <c r="Z550">
        <v>0</v>
      </c>
      <c r="AA550">
        <v>21</v>
      </c>
      <c r="AB550">
        <v>0</v>
      </c>
      <c r="AC550">
        <v>0</v>
      </c>
      <c r="AD550">
        <v>7</v>
      </c>
      <c r="AE550">
        <v>0</v>
      </c>
      <c r="AF550">
        <v>0</v>
      </c>
      <c r="AG550">
        <v>0</v>
      </c>
      <c r="AH550" t="s">
        <v>215</v>
      </c>
      <c r="AI550" s="1">
        <v>44655.653136574074</v>
      </c>
      <c r="AJ550">
        <v>248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7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45">
      <c r="A551" t="s">
        <v>1388</v>
      </c>
      <c r="B551" t="s">
        <v>80</v>
      </c>
      <c r="C551" t="s">
        <v>1389</v>
      </c>
      <c r="D551" t="s">
        <v>82</v>
      </c>
      <c r="E551" s="2" t="str">
        <f>HYPERLINK("capsilon://?command=openfolder&amp;siteaddress=FAM.docvelocity-na8.net&amp;folderid=FX806F9930-487D-1795-4BBA-1D5064BA0C15","FX22037625")</f>
        <v>FX22037625</v>
      </c>
      <c r="F551" t="s">
        <v>19</v>
      </c>
      <c r="G551" t="s">
        <v>19</v>
      </c>
      <c r="H551" t="s">
        <v>83</v>
      </c>
      <c r="I551" t="s">
        <v>1390</v>
      </c>
      <c r="J551">
        <v>0</v>
      </c>
      <c r="K551" t="s">
        <v>85</v>
      </c>
      <c r="L551" t="s">
        <v>86</v>
      </c>
      <c r="M551" t="s">
        <v>87</v>
      </c>
      <c r="N551">
        <v>2</v>
      </c>
      <c r="O551" s="1">
        <v>44652.391527777778</v>
      </c>
      <c r="P551" s="1">
        <v>44652.407858796294</v>
      </c>
      <c r="Q551">
        <v>282</v>
      </c>
      <c r="R551">
        <v>1129</v>
      </c>
      <c r="S551" t="b">
        <v>0</v>
      </c>
      <c r="T551" t="s">
        <v>88</v>
      </c>
      <c r="U551" t="b">
        <v>0</v>
      </c>
      <c r="V551" t="s">
        <v>153</v>
      </c>
      <c r="W551" s="1">
        <v>44652.399606481478</v>
      </c>
      <c r="X551">
        <v>685</v>
      </c>
      <c r="Y551">
        <v>52</v>
      </c>
      <c r="Z551">
        <v>0</v>
      </c>
      <c r="AA551">
        <v>52</v>
      </c>
      <c r="AB551">
        <v>0</v>
      </c>
      <c r="AC551">
        <v>35</v>
      </c>
      <c r="AD551">
        <v>-52</v>
      </c>
      <c r="AE551">
        <v>0</v>
      </c>
      <c r="AF551">
        <v>0</v>
      </c>
      <c r="AG551">
        <v>0</v>
      </c>
      <c r="AH551" t="s">
        <v>155</v>
      </c>
      <c r="AI551" s="1">
        <v>44652.407858796294</v>
      </c>
      <c r="AJ551">
        <v>444</v>
      </c>
      <c r="AK551">
        <v>3</v>
      </c>
      <c r="AL551">
        <v>0</v>
      </c>
      <c r="AM551">
        <v>3</v>
      </c>
      <c r="AN551">
        <v>0</v>
      </c>
      <c r="AO551">
        <v>3</v>
      </c>
      <c r="AP551">
        <v>-55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45">
      <c r="A552" t="s">
        <v>1391</v>
      </c>
      <c r="B552" t="s">
        <v>80</v>
      </c>
      <c r="C552" t="s">
        <v>1389</v>
      </c>
      <c r="D552" t="s">
        <v>82</v>
      </c>
      <c r="E552" s="2" t="str">
        <f>HYPERLINK("capsilon://?command=openfolder&amp;siteaddress=FAM.docvelocity-na8.net&amp;folderid=FX806F9930-487D-1795-4BBA-1D5064BA0C15","FX22037625")</f>
        <v>FX22037625</v>
      </c>
      <c r="F552" t="s">
        <v>19</v>
      </c>
      <c r="G552" t="s">
        <v>19</v>
      </c>
      <c r="H552" t="s">
        <v>83</v>
      </c>
      <c r="I552" t="s">
        <v>1392</v>
      </c>
      <c r="J552">
        <v>0</v>
      </c>
      <c r="K552" t="s">
        <v>85</v>
      </c>
      <c r="L552" t="s">
        <v>86</v>
      </c>
      <c r="M552" t="s">
        <v>87</v>
      </c>
      <c r="N552">
        <v>2</v>
      </c>
      <c r="O552" s="1">
        <v>44652.392152777778</v>
      </c>
      <c r="P552" s="1">
        <v>44652.402708333335</v>
      </c>
      <c r="Q552">
        <v>152</v>
      </c>
      <c r="R552">
        <v>760</v>
      </c>
      <c r="S552" t="b">
        <v>0</v>
      </c>
      <c r="T552" t="s">
        <v>88</v>
      </c>
      <c r="U552" t="b">
        <v>0</v>
      </c>
      <c r="V552" t="s">
        <v>101</v>
      </c>
      <c r="W552" s="1">
        <v>44652.398206018515</v>
      </c>
      <c r="X552">
        <v>480</v>
      </c>
      <c r="Y552">
        <v>52</v>
      </c>
      <c r="Z552">
        <v>0</v>
      </c>
      <c r="AA552">
        <v>52</v>
      </c>
      <c r="AB552">
        <v>0</v>
      </c>
      <c r="AC552">
        <v>35</v>
      </c>
      <c r="AD552">
        <v>-52</v>
      </c>
      <c r="AE552">
        <v>0</v>
      </c>
      <c r="AF552">
        <v>0</v>
      </c>
      <c r="AG552">
        <v>0</v>
      </c>
      <c r="AH552" t="s">
        <v>155</v>
      </c>
      <c r="AI552" s="1">
        <v>44652.402708333335</v>
      </c>
      <c r="AJ552">
        <v>280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-53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 x14ac:dyDescent="0.45">
      <c r="A553" t="s">
        <v>1393</v>
      </c>
      <c r="B553" t="s">
        <v>80</v>
      </c>
      <c r="C553" t="s">
        <v>1394</v>
      </c>
      <c r="D553" t="s">
        <v>82</v>
      </c>
      <c r="E553" s="2" t="str">
        <f>HYPERLINK("capsilon://?command=openfolder&amp;siteaddress=FAM.docvelocity-na8.net&amp;folderid=FXD8BB2ED7-C9C8-406D-3115-28DADD7B7916","FX220310215")</f>
        <v>FX220310215</v>
      </c>
      <c r="F553" t="s">
        <v>19</v>
      </c>
      <c r="G553" t="s">
        <v>19</v>
      </c>
      <c r="H553" t="s">
        <v>83</v>
      </c>
      <c r="I553" t="s">
        <v>1395</v>
      </c>
      <c r="J553">
        <v>0</v>
      </c>
      <c r="K553" t="s">
        <v>85</v>
      </c>
      <c r="L553" t="s">
        <v>86</v>
      </c>
      <c r="M553" t="s">
        <v>87</v>
      </c>
      <c r="N553">
        <v>2</v>
      </c>
      <c r="O553" s="1">
        <v>44655.670787037037</v>
      </c>
      <c r="P553" s="1">
        <v>44655.703356481485</v>
      </c>
      <c r="Q553">
        <v>1780</v>
      </c>
      <c r="R553">
        <v>1034</v>
      </c>
      <c r="S553" t="b">
        <v>0</v>
      </c>
      <c r="T553" t="s">
        <v>88</v>
      </c>
      <c r="U553" t="b">
        <v>0</v>
      </c>
      <c r="V553" t="s">
        <v>127</v>
      </c>
      <c r="W553" s="1">
        <v>44655.678576388891</v>
      </c>
      <c r="X553">
        <v>663</v>
      </c>
      <c r="Y553">
        <v>52</v>
      </c>
      <c r="Z553">
        <v>0</v>
      </c>
      <c r="AA553">
        <v>52</v>
      </c>
      <c r="AB553">
        <v>0</v>
      </c>
      <c r="AC553">
        <v>15</v>
      </c>
      <c r="AD553">
        <v>-52</v>
      </c>
      <c r="AE553">
        <v>0</v>
      </c>
      <c r="AF553">
        <v>0</v>
      </c>
      <c r="AG553">
        <v>0</v>
      </c>
      <c r="AH553" t="s">
        <v>215</v>
      </c>
      <c r="AI553" s="1">
        <v>44655.703356481485</v>
      </c>
      <c r="AJ553">
        <v>362</v>
      </c>
      <c r="AK553">
        <v>4</v>
      </c>
      <c r="AL553">
        <v>0</v>
      </c>
      <c r="AM553">
        <v>4</v>
      </c>
      <c r="AN553">
        <v>0</v>
      </c>
      <c r="AO553">
        <v>4</v>
      </c>
      <c r="AP553">
        <v>-56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 x14ac:dyDescent="0.45">
      <c r="A554" t="s">
        <v>1396</v>
      </c>
      <c r="B554" t="s">
        <v>80</v>
      </c>
      <c r="C554" t="s">
        <v>1397</v>
      </c>
      <c r="D554" t="s">
        <v>82</v>
      </c>
      <c r="E554" s="2" t="str">
        <f>HYPERLINK("capsilon://?command=openfolder&amp;siteaddress=FAM.docvelocity-na8.net&amp;folderid=FX3509B83E-3C7E-4F91-856F-01E39F5EB02D","FX2202720")</f>
        <v>FX2202720</v>
      </c>
      <c r="F554" t="s">
        <v>19</v>
      </c>
      <c r="G554" t="s">
        <v>19</v>
      </c>
      <c r="H554" t="s">
        <v>83</v>
      </c>
      <c r="I554" t="s">
        <v>1398</v>
      </c>
      <c r="J554">
        <v>0</v>
      </c>
      <c r="K554" t="s">
        <v>85</v>
      </c>
      <c r="L554" t="s">
        <v>86</v>
      </c>
      <c r="M554" t="s">
        <v>87</v>
      </c>
      <c r="N554">
        <v>2</v>
      </c>
      <c r="O554" s="1">
        <v>44652.394189814811</v>
      </c>
      <c r="P554" s="1">
        <v>44652.397037037037</v>
      </c>
      <c r="Q554">
        <v>92</v>
      </c>
      <c r="R554">
        <v>154</v>
      </c>
      <c r="S554" t="b">
        <v>0</v>
      </c>
      <c r="T554" t="s">
        <v>88</v>
      </c>
      <c r="U554" t="b">
        <v>0</v>
      </c>
      <c r="V554" t="s">
        <v>172</v>
      </c>
      <c r="W554" s="1">
        <v>44652.395439814813</v>
      </c>
      <c r="X554">
        <v>105</v>
      </c>
      <c r="Y554">
        <v>9</v>
      </c>
      <c r="Z554">
        <v>0</v>
      </c>
      <c r="AA554">
        <v>9</v>
      </c>
      <c r="AB554">
        <v>0</v>
      </c>
      <c r="AC554">
        <v>2</v>
      </c>
      <c r="AD554">
        <v>-9</v>
      </c>
      <c r="AE554">
        <v>0</v>
      </c>
      <c r="AF554">
        <v>0</v>
      </c>
      <c r="AG554">
        <v>0</v>
      </c>
      <c r="AH554" t="s">
        <v>155</v>
      </c>
      <c r="AI554" s="1">
        <v>44652.397037037037</v>
      </c>
      <c r="AJ554">
        <v>49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-9</v>
      </c>
      <c r="AQ554">
        <v>0</v>
      </c>
      <c r="AR554">
        <v>0</v>
      </c>
      <c r="AS554">
        <v>0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 x14ac:dyDescent="0.45">
      <c r="A555" t="s">
        <v>1399</v>
      </c>
      <c r="B555" t="s">
        <v>80</v>
      </c>
      <c r="C555" t="s">
        <v>260</v>
      </c>
      <c r="D555" t="s">
        <v>82</v>
      </c>
      <c r="E555" s="2" t="str">
        <f>HYPERLINK("capsilon://?command=openfolder&amp;siteaddress=FAM.docvelocity-na8.net&amp;folderid=FXBA2B2DEC-2077-55EF-E184-DF5DEA6673D2","FX22039362")</f>
        <v>FX22039362</v>
      </c>
      <c r="F555" t="s">
        <v>19</v>
      </c>
      <c r="G555" t="s">
        <v>19</v>
      </c>
      <c r="H555" t="s">
        <v>83</v>
      </c>
      <c r="I555" t="s">
        <v>1400</v>
      </c>
      <c r="J555">
        <v>28</v>
      </c>
      <c r="K555" t="s">
        <v>85</v>
      </c>
      <c r="L555" t="s">
        <v>86</v>
      </c>
      <c r="M555" t="s">
        <v>87</v>
      </c>
      <c r="N555">
        <v>2</v>
      </c>
      <c r="O555" s="1">
        <v>44655.723657407405</v>
      </c>
      <c r="P555" s="1">
        <v>44655.730787037035</v>
      </c>
      <c r="Q555">
        <v>198</v>
      </c>
      <c r="R555">
        <v>418</v>
      </c>
      <c r="S555" t="b">
        <v>0</v>
      </c>
      <c r="T555" t="s">
        <v>88</v>
      </c>
      <c r="U555" t="b">
        <v>0</v>
      </c>
      <c r="V555" t="s">
        <v>450</v>
      </c>
      <c r="W555" s="1">
        <v>44655.727060185185</v>
      </c>
      <c r="X555">
        <v>217</v>
      </c>
      <c r="Y555">
        <v>21</v>
      </c>
      <c r="Z555">
        <v>0</v>
      </c>
      <c r="AA555">
        <v>21</v>
      </c>
      <c r="AB555">
        <v>0</v>
      </c>
      <c r="AC555">
        <v>2</v>
      </c>
      <c r="AD555">
        <v>7</v>
      </c>
      <c r="AE555">
        <v>0</v>
      </c>
      <c r="AF555">
        <v>0</v>
      </c>
      <c r="AG555">
        <v>0</v>
      </c>
      <c r="AH555" t="s">
        <v>215</v>
      </c>
      <c r="AI555" s="1">
        <v>44655.730787037035</v>
      </c>
      <c r="AJ555">
        <v>201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 x14ac:dyDescent="0.45">
      <c r="A556" t="s">
        <v>1401</v>
      </c>
      <c r="B556" t="s">
        <v>80</v>
      </c>
      <c r="C556" t="s">
        <v>1402</v>
      </c>
      <c r="D556" t="s">
        <v>82</v>
      </c>
      <c r="E556" s="2" t="str">
        <f>HYPERLINK("capsilon://?command=openfolder&amp;siteaddress=FAM.docvelocity-na8.net&amp;folderid=FX10D52CC0-6B72-9F3D-D2B9-19FAEF8FFECE","FX220310564")</f>
        <v>FX220310564</v>
      </c>
      <c r="F556" t="s">
        <v>19</v>
      </c>
      <c r="G556" t="s">
        <v>19</v>
      </c>
      <c r="H556" t="s">
        <v>83</v>
      </c>
      <c r="I556" t="s">
        <v>1403</v>
      </c>
      <c r="J556">
        <v>28</v>
      </c>
      <c r="K556" t="s">
        <v>85</v>
      </c>
      <c r="L556" t="s">
        <v>86</v>
      </c>
      <c r="M556" t="s">
        <v>87</v>
      </c>
      <c r="N556">
        <v>2</v>
      </c>
      <c r="O556" s="1">
        <v>44655.831678240742</v>
      </c>
      <c r="P556" s="1">
        <v>44655.882754629631</v>
      </c>
      <c r="Q556">
        <v>3894</v>
      </c>
      <c r="R556">
        <v>519</v>
      </c>
      <c r="S556" t="b">
        <v>0</v>
      </c>
      <c r="T556" t="s">
        <v>88</v>
      </c>
      <c r="U556" t="b">
        <v>0</v>
      </c>
      <c r="V556" t="s">
        <v>293</v>
      </c>
      <c r="W556" s="1">
        <v>44655.84238425926</v>
      </c>
      <c r="X556">
        <v>308</v>
      </c>
      <c r="Y556">
        <v>21</v>
      </c>
      <c r="Z556">
        <v>0</v>
      </c>
      <c r="AA556">
        <v>21</v>
      </c>
      <c r="AB556">
        <v>0</v>
      </c>
      <c r="AC556">
        <v>4</v>
      </c>
      <c r="AD556">
        <v>7</v>
      </c>
      <c r="AE556">
        <v>0</v>
      </c>
      <c r="AF556">
        <v>0</v>
      </c>
      <c r="AG556">
        <v>0</v>
      </c>
      <c r="AH556" t="s">
        <v>652</v>
      </c>
      <c r="AI556" s="1">
        <v>44655.882754629631</v>
      </c>
      <c r="AJ556">
        <v>211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 x14ac:dyDescent="0.45">
      <c r="A557" t="s">
        <v>1404</v>
      </c>
      <c r="B557" t="s">
        <v>80</v>
      </c>
      <c r="C557" t="s">
        <v>1405</v>
      </c>
      <c r="D557" t="s">
        <v>82</v>
      </c>
      <c r="E557" s="2" t="str">
        <f>HYPERLINK("capsilon://?command=openfolder&amp;siteaddress=FAM.docvelocity-na8.net&amp;folderid=FXAAC78FD1-F3C3-0C56-3780-9216D10C1F4F","FX220310020")</f>
        <v>FX220310020</v>
      </c>
      <c r="F557" t="s">
        <v>19</v>
      </c>
      <c r="G557" t="s">
        <v>19</v>
      </c>
      <c r="H557" t="s">
        <v>83</v>
      </c>
      <c r="I557" t="s">
        <v>1406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44656.115624999999</v>
      </c>
      <c r="P557" s="1">
        <v>44656.157997685186</v>
      </c>
      <c r="Q557">
        <v>2107</v>
      </c>
      <c r="R557">
        <v>1554</v>
      </c>
      <c r="S557" t="b">
        <v>0</v>
      </c>
      <c r="T557" t="s">
        <v>88</v>
      </c>
      <c r="U557" t="b">
        <v>0</v>
      </c>
      <c r="V557" t="s">
        <v>148</v>
      </c>
      <c r="W557" s="1">
        <v>44656.139351851853</v>
      </c>
      <c r="X557">
        <v>1044</v>
      </c>
      <c r="Y557">
        <v>52</v>
      </c>
      <c r="Z557">
        <v>0</v>
      </c>
      <c r="AA557">
        <v>52</v>
      </c>
      <c r="AB557">
        <v>0</v>
      </c>
      <c r="AC557">
        <v>43</v>
      </c>
      <c r="AD557">
        <v>-52</v>
      </c>
      <c r="AE557">
        <v>0</v>
      </c>
      <c r="AF557">
        <v>0</v>
      </c>
      <c r="AG557">
        <v>0</v>
      </c>
      <c r="AH557" t="s">
        <v>155</v>
      </c>
      <c r="AI557" s="1">
        <v>44656.157997685186</v>
      </c>
      <c r="AJ557">
        <v>487</v>
      </c>
      <c r="AK557">
        <v>3</v>
      </c>
      <c r="AL557">
        <v>0</v>
      </c>
      <c r="AM557">
        <v>3</v>
      </c>
      <c r="AN557">
        <v>0</v>
      </c>
      <c r="AO557">
        <v>3</v>
      </c>
      <c r="AP557">
        <v>-55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 x14ac:dyDescent="0.45">
      <c r="A558" t="s">
        <v>1407</v>
      </c>
      <c r="B558" t="s">
        <v>80</v>
      </c>
      <c r="C558" t="s">
        <v>1408</v>
      </c>
      <c r="D558" t="s">
        <v>82</v>
      </c>
      <c r="E558" s="2" t="str">
        <f>HYPERLINK("capsilon://?command=openfolder&amp;siteaddress=FAM.docvelocity-na8.net&amp;folderid=FX9F3E14B5-AF4E-1474-D38F-1BB8F650D629","FX22028567")</f>
        <v>FX22028567</v>
      </c>
      <c r="F558" t="s">
        <v>19</v>
      </c>
      <c r="G558" t="s">
        <v>19</v>
      </c>
      <c r="H558" t="s">
        <v>83</v>
      </c>
      <c r="I558" t="s">
        <v>1409</v>
      </c>
      <c r="J558">
        <v>0</v>
      </c>
      <c r="K558" t="s">
        <v>85</v>
      </c>
      <c r="L558" t="s">
        <v>86</v>
      </c>
      <c r="M558" t="s">
        <v>87</v>
      </c>
      <c r="N558">
        <v>2</v>
      </c>
      <c r="O558" s="1">
        <v>44652.412152777775</v>
      </c>
      <c r="P558" s="1">
        <v>44652.423298611109</v>
      </c>
      <c r="Q558">
        <v>128</v>
      </c>
      <c r="R558">
        <v>835</v>
      </c>
      <c r="S558" t="b">
        <v>0</v>
      </c>
      <c r="T558" t="s">
        <v>88</v>
      </c>
      <c r="U558" t="b">
        <v>0</v>
      </c>
      <c r="V558" t="s">
        <v>153</v>
      </c>
      <c r="W558" s="1">
        <v>44652.417384259257</v>
      </c>
      <c r="X558">
        <v>343</v>
      </c>
      <c r="Y558">
        <v>52</v>
      </c>
      <c r="Z558">
        <v>0</v>
      </c>
      <c r="AA558">
        <v>52</v>
      </c>
      <c r="AB558">
        <v>0</v>
      </c>
      <c r="AC558">
        <v>37</v>
      </c>
      <c r="AD558">
        <v>-52</v>
      </c>
      <c r="AE558">
        <v>0</v>
      </c>
      <c r="AF558">
        <v>0</v>
      </c>
      <c r="AG558">
        <v>0</v>
      </c>
      <c r="AH558" t="s">
        <v>102</v>
      </c>
      <c r="AI558" s="1">
        <v>44652.423298611109</v>
      </c>
      <c r="AJ558">
        <v>492</v>
      </c>
      <c r="AK558">
        <v>2</v>
      </c>
      <c r="AL558">
        <v>0</v>
      </c>
      <c r="AM558">
        <v>2</v>
      </c>
      <c r="AN558">
        <v>0</v>
      </c>
      <c r="AO558">
        <v>2</v>
      </c>
      <c r="AP558">
        <v>-54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 x14ac:dyDescent="0.45">
      <c r="A559" t="s">
        <v>1410</v>
      </c>
      <c r="B559" t="s">
        <v>80</v>
      </c>
      <c r="C559" t="s">
        <v>1411</v>
      </c>
      <c r="D559" t="s">
        <v>82</v>
      </c>
      <c r="E559" s="2" t="str">
        <f>HYPERLINK("capsilon://?command=openfolder&amp;siteaddress=FAM.docvelocity-na8.net&amp;folderid=FXE77CC36C-CFE4-D7A6-ABF2-E46F34C90BA8","FX220313907")</f>
        <v>FX220313907</v>
      </c>
      <c r="F559" t="s">
        <v>19</v>
      </c>
      <c r="G559" t="s">
        <v>19</v>
      </c>
      <c r="H559" t="s">
        <v>83</v>
      </c>
      <c r="I559" t="s">
        <v>1412</v>
      </c>
      <c r="J559">
        <v>46</v>
      </c>
      <c r="K559" t="s">
        <v>85</v>
      </c>
      <c r="L559" t="s">
        <v>86</v>
      </c>
      <c r="M559" t="s">
        <v>87</v>
      </c>
      <c r="N559">
        <v>2</v>
      </c>
      <c r="O559" s="1">
        <v>44656.39739583333</v>
      </c>
      <c r="P559" s="1">
        <v>44656.404999999999</v>
      </c>
      <c r="Q559">
        <v>155</v>
      </c>
      <c r="R559">
        <v>502</v>
      </c>
      <c r="S559" t="b">
        <v>0</v>
      </c>
      <c r="T559" t="s">
        <v>88</v>
      </c>
      <c r="U559" t="b">
        <v>0</v>
      </c>
      <c r="V559" t="s">
        <v>101</v>
      </c>
      <c r="W559" s="1">
        <v>44656.401238425926</v>
      </c>
      <c r="X559">
        <v>188</v>
      </c>
      <c r="Y559">
        <v>41</v>
      </c>
      <c r="Z559">
        <v>0</v>
      </c>
      <c r="AA559">
        <v>41</v>
      </c>
      <c r="AB559">
        <v>0</v>
      </c>
      <c r="AC559">
        <v>1</v>
      </c>
      <c r="AD559">
        <v>5</v>
      </c>
      <c r="AE559">
        <v>0</v>
      </c>
      <c r="AF559">
        <v>0</v>
      </c>
      <c r="AG559">
        <v>0</v>
      </c>
      <c r="AH559" t="s">
        <v>164</v>
      </c>
      <c r="AI559" s="1">
        <v>44656.404999999999</v>
      </c>
      <c r="AJ559">
        <v>314</v>
      </c>
      <c r="AK559">
        <v>1</v>
      </c>
      <c r="AL559">
        <v>0</v>
      </c>
      <c r="AM559">
        <v>1</v>
      </c>
      <c r="AN559">
        <v>0</v>
      </c>
      <c r="AO559">
        <v>0</v>
      </c>
      <c r="AP559">
        <v>4</v>
      </c>
      <c r="AQ559">
        <v>0</v>
      </c>
      <c r="AR559">
        <v>0</v>
      </c>
      <c r="AS559">
        <v>0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 x14ac:dyDescent="0.45">
      <c r="A560" t="s">
        <v>1413</v>
      </c>
      <c r="B560" t="s">
        <v>80</v>
      </c>
      <c r="C560" t="s">
        <v>1411</v>
      </c>
      <c r="D560" t="s">
        <v>82</v>
      </c>
      <c r="E560" s="2" t="str">
        <f>HYPERLINK("capsilon://?command=openfolder&amp;siteaddress=FAM.docvelocity-na8.net&amp;folderid=FXE77CC36C-CFE4-D7A6-ABF2-E46F34C90BA8","FX220313907")</f>
        <v>FX220313907</v>
      </c>
      <c r="F560" t="s">
        <v>19</v>
      </c>
      <c r="G560" t="s">
        <v>19</v>
      </c>
      <c r="H560" t="s">
        <v>83</v>
      </c>
      <c r="I560" t="s">
        <v>1414</v>
      </c>
      <c r="J560">
        <v>46</v>
      </c>
      <c r="K560" t="s">
        <v>85</v>
      </c>
      <c r="L560" t="s">
        <v>86</v>
      </c>
      <c r="M560" t="s">
        <v>87</v>
      </c>
      <c r="N560">
        <v>2</v>
      </c>
      <c r="O560" s="1">
        <v>44656.3983912037</v>
      </c>
      <c r="P560" s="1">
        <v>44656.408877314818</v>
      </c>
      <c r="Q560">
        <v>424</v>
      </c>
      <c r="R560">
        <v>482</v>
      </c>
      <c r="S560" t="b">
        <v>0</v>
      </c>
      <c r="T560" t="s">
        <v>88</v>
      </c>
      <c r="U560" t="b">
        <v>0</v>
      </c>
      <c r="V560" t="s">
        <v>101</v>
      </c>
      <c r="W560" s="1">
        <v>44656.402962962966</v>
      </c>
      <c r="X560">
        <v>148</v>
      </c>
      <c r="Y560">
        <v>41</v>
      </c>
      <c r="Z560">
        <v>0</v>
      </c>
      <c r="AA560">
        <v>41</v>
      </c>
      <c r="AB560">
        <v>0</v>
      </c>
      <c r="AC560">
        <v>2</v>
      </c>
      <c r="AD560">
        <v>5</v>
      </c>
      <c r="AE560">
        <v>0</v>
      </c>
      <c r="AF560">
        <v>0</v>
      </c>
      <c r="AG560">
        <v>0</v>
      </c>
      <c r="AH560" t="s">
        <v>164</v>
      </c>
      <c r="AI560" s="1">
        <v>44656.408877314818</v>
      </c>
      <c r="AJ560">
        <v>334</v>
      </c>
      <c r="AK560">
        <v>2</v>
      </c>
      <c r="AL560">
        <v>0</v>
      </c>
      <c r="AM560">
        <v>2</v>
      </c>
      <c r="AN560">
        <v>0</v>
      </c>
      <c r="AO560">
        <v>2</v>
      </c>
      <c r="AP560">
        <v>3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 x14ac:dyDescent="0.45">
      <c r="A561" t="s">
        <v>1415</v>
      </c>
      <c r="B561" t="s">
        <v>80</v>
      </c>
      <c r="C561" t="s">
        <v>632</v>
      </c>
      <c r="D561" t="s">
        <v>82</v>
      </c>
      <c r="E561" s="2" t="str">
        <f>HYPERLINK("capsilon://?command=openfolder&amp;siteaddress=FAM.docvelocity-na8.net&amp;folderid=FX87D7F245-44F1-9554-8087-3F77E991BF69","FX21124084")</f>
        <v>FX21124084</v>
      </c>
      <c r="F561" t="s">
        <v>19</v>
      </c>
      <c r="G561" t="s">
        <v>19</v>
      </c>
      <c r="H561" t="s">
        <v>83</v>
      </c>
      <c r="I561" t="s">
        <v>1416</v>
      </c>
      <c r="J561">
        <v>106</v>
      </c>
      <c r="K561" t="s">
        <v>85</v>
      </c>
      <c r="L561" t="s">
        <v>86</v>
      </c>
      <c r="M561" t="s">
        <v>87</v>
      </c>
      <c r="N561">
        <v>1</v>
      </c>
      <c r="O561" s="1">
        <v>44656.402662037035</v>
      </c>
      <c r="P561" s="1">
        <v>44656.410856481481</v>
      </c>
      <c r="Q561">
        <v>27</v>
      </c>
      <c r="R561">
        <v>681</v>
      </c>
      <c r="S561" t="b">
        <v>0</v>
      </c>
      <c r="T561" t="s">
        <v>88</v>
      </c>
      <c r="U561" t="b">
        <v>0</v>
      </c>
      <c r="V561" t="s">
        <v>101</v>
      </c>
      <c r="W561" s="1">
        <v>44656.410856481481</v>
      </c>
      <c r="X561">
        <v>681</v>
      </c>
      <c r="Y561">
        <v>61</v>
      </c>
      <c r="Z561">
        <v>0</v>
      </c>
      <c r="AA561">
        <v>61</v>
      </c>
      <c r="AB561">
        <v>0</v>
      </c>
      <c r="AC561">
        <v>3</v>
      </c>
      <c r="AD561">
        <v>45</v>
      </c>
      <c r="AE561">
        <v>101</v>
      </c>
      <c r="AF561">
        <v>0</v>
      </c>
      <c r="AG561">
        <v>2</v>
      </c>
      <c r="AH561" t="s">
        <v>88</v>
      </c>
      <c r="AI561" t="s">
        <v>88</v>
      </c>
      <c r="AJ561" t="s">
        <v>88</v>
      </c>
      <c r="AK561" t="s">
        <v>88</v>
      </c>
      <c r="AL561" t="s">
        <v>88</v>
      </c>
      <c r="AM561" t="s">
        <v>88</v>
      </c>
      <c r="AN561" t="s">
        <v>88</v>
      </c>
      <c r="AO561" t="s">
        <v>88</v>
      </c>
      <c r="AP561" t="s">
        <v>88</v>
      </c>
      <c r="AQ561" t="s">
        <v>88</v>
      </c>
      <c r="AR561" t="s">
        <v>88</v>
      </c>
      <c r="AS561" t="s">
        <v>88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 x14ac:dyDescent="0.45">
      <c r="A562" t="s">
        <v>1417</v>
      </c>
      <c r="B562" t="s">
        <v>80</v>
      </c>
      <c r="C562" t="s">
        <v>632</v>
      </c>
      <c r="D562" t="s">
        <v>82</v>
      </c>
      <c r="E562" s="2" t="str">
        <f>HYPERLINK("capsilon://?command=openfolder&amp;siteaddress=FAM.docvelocity-na8.net&amp;folderid=FX87D7F245-44F1-9554-8087-3F77E991BF69","FX21124084")</f>
        <v>FX21124084</v>
      </c>
      <c r="F562" t="s">
        <v>19</v>
      </c>
      <c r="G562" t="s">
        <v>19</v>
      </c>
      <c r="H562" t="s">
        <v>83</v>
      </c>
      <c r="I562" t="s">
        <v>1416</v>
      </c>
      <c r="J562">
        <v>130</v>
      </c>
      <c r="K562" t="s">
        <v>85</v>
      </c>
      <c r="L562" t="s">
        <v>86</v>
      </c>
      <c r="M562" t="s">
        <v>87</v>
      </c>
      <c r="N562">
        <v>2</v>
      </c>
      <c r="O562" s="1">
        <v>44656.411574074074</v>
      </c>
      <c r="P562" s="1">
        <v>44656.450219907405</v>
      </c>
      <c r="Q562">
        <v>1247</v>
      </c>
      <c r="R562">
        <v>2092</v>
      </c>
      <c r="S562" t="b">
        <v>0</v>
      </c>
      <c r="T562" t="s">
        <v>88</v>
      </c>
      <c r="U562" t="b">
        <v>1</v>
      </c>
      <c r="V562" t="s">
        <v>758</v>
      </c>
      <c r="W562" s="1">
        <v>44656.435150462959</v>
      </c>
      <c r="X562">
        <v>1043</v>
      </c>
      <c r="Y562">
        <v>125</v>
      </c>
      <c r="Z562">
        <v>0</v>
      </c>
      <c r="AA562">
        <v>125</v>
      </c>
      <c r="AB562">
        <v>0</v>
      </c>
      <c r="AC562">
        <v>19</v>
      </c>
      <c r="AD562">
        <v>5</v>
      </c>
      <c r="AE562">
        <v>0</v>
      </c>
      <c r="AF562">
        <v>0</v>
      </c>
      <c r="AG562">
        <v>0</v>
      </c>
      <c r="AH562" t="s">
        <v>102</v>
      </c>
      <c r="AI562" s="1">
        <v>44656.450219907405</v>
      </c>
      <c r="AJ562">
        <v>1049</v>
      </c>
      <c r="AK562">
        <v>2</v>
      </c>
      <c r="AL562">
        <v>0</v>
      </c>
      <c r="AM562">
        <v>2</v>
      </c>
      <c r="AN562">
        <v>0</v>
      </c>
      <c r="AO562">
        <v>2</v>
      </c>
      <c r="AP562">
        <v>3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 x14ac:dyDescent="0.45">
      <c r="A563" t="s">
        <v>1418</v>
      </c>
      <c r="B563" t="s">
        <v>80</v>
      </c>
      <c r="C563" t="s">
        <v>573</v>
      </c>
      <c r="D563" t="s">
        <v>82</v>
      </c>
      <c r="E563" s="2" t="str">
        <f>HYPERLINK("capsilon://?command=openfolder&amp;siteaddress=FAM.docvelocity-na8.net&amp;folderid=FX48474BF1-EC84-4B63-C82B-B5D6FCEE9033","FX22031213")</f>
        <v>FX22031213</v>
      </c>
      <c r="F563" t="s">
        <v>19</v>
      </c>
      <c r="G563" t="s">
        <v>19</v>
      </c>
      <c r="H563" t="s">
        <v>83</v>
      </c>
      <c r="I563" t="s">
        <v>1419</v>
      </c>
      <c r="J563">
        <v>0</v>
      </c>
      <c r="K563" t="s">
        <v>85</v>
      </c>
      <c r="L563" t="s">
        <v>86</v>
      </c>
      <c r="M563" t="s">
        <v>87</v>
      </c>
      <c r="N563">
        <v>2</v>
      </c>
      <c r="O563" s="1">
        <v>44656.415625000001</v>
      </c>
      <c r="P563" s="1">
        <v>44656.4996875</v>
      </c>
      <c r="Q563">
        <v>4705</v>
      </c>
      <c r="R563">
        <v>2558</v>
      </c>
      <c r="S563" t="b">
        <v>0</v>
      </c>
      <c r="T563" t="s">
        <v>88</v>
      </c>
      <c r="U563" t="b">
        <v>0</v>
      </c>
      <c r="V563" t="s">
        <v>172</v>
      </c>
      <c r="W563" s="1">
        <v>44656.444780092592</v>
      </c>
      <c r="X563">
        <v>1328</v>
      </c>
      <c r="Y563">
        <v>104</v>
      </c>
      <c r="Z563">
        <v>0</v>
      </c>
      <c r="AA563">
        <v>104</v>
      </c>
      <c r="AB563">
        <v>0</v>
      </c>
      <c r="AC563">
        <v>69</v>
      </c>
      <c r="AD563">
        <v>-104</v>
      </c>
      <c r="AE563">
        <v>0</v>
      </c>
      <c r="AF563">
        <v>0</v>
      </c>
      <c r="AG563">
        <v>0</v>
      </c>
      <c r="AH563" t="s">
        <v>121</v>
      </c>
      <c r="AI563" s="1">
        <v>44656.4996875</v>
      </c>
      <c r="AJ563">
        <v>928</v>
      </c>
      <c r="AK563">
        <v>6</v>
      </c>
      <c r="AL563">
        <v>0</v>
      </c>
      <c r="AM563">
        <v>6</v>
      </c>
      <c r="AN563">
        <v>0</v>
      </c>
      <c r="AO563">
        <v>6</v>
      </c>
      <c r="AP563">
        <v>-110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 x14ac:dyDescent="0.45">
      <c r="A564" t="s">
        <v>1420</v>
      </c>
      <c r="B564" t="s">
        <v>80</v>
      </c>
      <c r="C564" t="s">
        <v>393</v>
      </c>
      <c r="D564" t="s">
        <v>82</v>
      </c>
      <c r="E564" s="2" t="str">
        <f>HYPERLINK("capsilon://?command=openfolder&amp;siteaddress=FAM.docvelocity-na8.net&amp;folderid=FX8D2A2256-25B9-3417-1181-9F010E795191","FX22036889")</f>
        <v>FX22036889</v>
      </c>
      <c r="F564" t="s">
        <v>19</v>
      </c>
      <c r="G564" t="s">
        <v>19</v>
      </c>
      <c r="H564" t="s">
        <v>83</v>
      </c>
      <c r="I564" t="s">
        <v>1421</v>
      </c>
      <c r="J564">
        <v>0</v>
      </c>
      <c r="K564" t="s">
        <v>85</v>
      </c>
      <c r="L564" t="s">
        <v>86</v>
      </c>
      <c r="M564" t="s">
        <v>87</v>
      </c>
      <c r="N564">
        <v>2</v>
      </c>
      <c r="O564" s="1">
        <v>44656.434328703705</v>
      </c>
      <c r="P564" s="1">
        <v>44656.496851851851</v>
      </c>
      <c r="Q564">
        <v>4085</v>
      </c>
      <c r="R564">
        <v>1317</v>
      </c>
      <c r="S564" t="b">
        <v>0</v>
      </c>
      <c r="T564" t="s">
        <v>88</v>
      </c>
      <c r="U564" t="b">
        <v>0</v>
      </c>
      <c r="V564" t="s">
        <v>758</v>
      </c>
      <c r="W564" s="1">
        <v>44656.443009259259</v>
      </c>
      <c r="X564">
        <v>678</v>
      </c>
      <c r="Y564">
        <v>52</v>
      </c>
      <c r="Z564">
        <v>0</v>
      </c>
      <c r="AA564">
        <v>52</v>
      </c>
      <c r="AB564">
        <v>0</v>
      </c>
      <c r="AC564">
        <v>35</v>
      </c>
      <c r="AD564">
        <v>-52</v>
      </c>
      <c r="AE564">
        <v>0</v>
      </c>
      <c r="AF564">
        <v>0</v>
      </c>
      <c r="AG564">
        <v>0</v>
      </c>
      <c r="AH564" t="s">
        <v>102</v>
      </c>
      <c r="AI564" s="1">
        <v>44656.496851851851</v>
      </c>
      <c r="AJ564">
        <v>639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-52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 x14ac:dyDescent="0.45">
      <c r="A565" t="s">
        <v>1422</v>
      </c>
      <c r="B565" t="s">
        <v>80</v>
      </c>
      <c r="C565" t="s">
        <v>457</v>
      </c>
      <c r="D565" t="s">
        <v>82</v>
      </c>
      <c r="E565" s="2" t="str">
        <f>HYPERLINK("capsilon://?command=openfolder&amp;siteaddress=FAM.docvelocity-na8.net&amp;folderid=FX29E8BA32-988E-8584-8832-E08B82868243","FX220312428")</f>
        <v>FX220312428</v>
      </c>
      <c r="F565" t="s">
        <v>19</v>
      </c>
      <c r="G565" t="s">
        <v>19</v>
      </c>
      <c r="H565" t="s">
        <v>83</v>
      </c>
      <c r="I565" t="s">
        <v>1423</v>
      </c>
      <c r="J565">
        <v>0</v>
      </c>
      <c r="K565" t="s">
        <v>85</v>
      </c>
      <c r="L565" t="s">
        <v>86</v>
      </c>
      <c r="M565" t="s">
        <v>87</v>
      </c>
      <c r="N565">
        <v>1</v>
      </c>
      <c r="O565" s="1">
        <v>44656.444606481484</v>
      </c>
      <c r="P565" s="1">
        <v>44656.520937499998</v>
      </c>
      <c r="Q565">
        <v>4983</v>
      </c>
      <c r="R565">
        <v>1612</v>
      </c>
      <c r="S565" t="b">
        <v>0</v>
      </c>
      <c r="T565" t="s">
        <v>88</v>
      </c>
      <c r="U565" t="b">
        <v>0</v>
      </c>
      <c r="V565" t="s">
        <v>106</v>
      </c>
      <c r="W565" s="1">
        <v>44656.520937499998</v>
      </c>
      <c r="X565">
        <v>268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6</v>
      </c>
      <c r="AH565" t="s">
        <v>88</v>
      </c>
      <c r="AI565" t="s">
        <v>88</v>
      </c>
      <c r="AJ565" t="s">
        <v>88</v>
      </c>
      <c r="AK565" t="s">
        <v>88</v>
      </c>
      <c r="AL565" t="s">
        <v>88</v>
      </c>
      <c r="AM565" t="s">
        <v>88</v>
      </c>
      <c r="AN565" t="s">
        <v>88</v>
      </c>
      <c r="AO565" t="s">
        <v>88</v>
      </c>
      <c r="AP565" t="s">
        <v>88</v>
      </c>
      <c r="AQ565" t="s">
        <v>88</v>
      </c>
      <c r="AR565" t="s">
        <v>88</v>
      </c>
      <c r="AS565" t="s">
        <v>88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 x14ac:dyDescent="0.45">
      <c r="A566" t="s">
        <v>1424</v>
      </c>
      <c r="B566" t="s">
        <v>80</v>
      </c>
      <c r="C566" t="s">
        <v>900</v>
      </c>
      <c r="D566" t="s">
        <v>82</v>
      </c>
      <c r="E566" s="2" t="str">
        <f>HYPERLINK("capsilon://?command=openfolder&amp;siteaddress=FAM.docvelocity-na8.net&amp;folderid=FXFBA6D6DB-2A2B-1A5E-9FB5-42BF92B900C9","FX22014047")</f>
        <v>FX22014047</v>
      </c>
      <c r="F566" t="s">
        <v>19</v>
      </c>
      <c r="G566" t="s">
        <v>19</v>
      </c>
      <c r="H566" t="s">
        <v>83</v>
      </c>
      <c r="I566" t="s">
        <v>1425</v>
      </c>
      <c r="J566">
        <v>58</v>
      </c>
      <c r="K566" t="s">
        <v>85</v>
      </c>
      <c r="L566" t="s">
        <v>86</v>
      </c>
      <c r="M566" t="s">
        <v>87</v>
      </c>
      <c r="N566">
        <v>2</v>
      </c>
      <c r="O566" s="1">
        <v>44656.448182870372</v>
      </c>
      <c r="P566" s="1">
        <v>44656.501435185186</v>
      </c>
      <c r="Q566">
        <v>3616</v>
      </c>
      <c r="R566">
        <v>985</v>
      </c>
      <c r="S566" t="b">
        <v>0</v>
      </c>
      <c r="T566" t="s">
        <v>88</v>
      </c>
      <c r="U566" t="b">
        <v>0</v>
      </c>
      <c r="V566" t="s">
        <v>189</v>
      </c>
      <c r="W566" s="1">
        <v>44656.493958333333</v>
      </c>
      <c r="X566">
        <v>456</v>
      </c>
      <c r="Y566">
        <v>53</v>
      </c>
      <c r="Z566">
        <v>0</v>
      </c>
      <c r="AA566">
        <v>53</v>
      </c>
      <c r="AB566">
        <v>0</v>
      </c>
      <c r="AC566">
        <v>1</v>
      </c>
      <c r="AD566">
        <v>5</v>
      </c>
      <c r="AE566">
        <v>0</v>
      </c>
      <c r="AF566">
        <v>0</v>
      </c>
      <c r="AG566">
        <v>0</v>
      </c>
      <c r="AH566" t="s">
        <v>123</v>
      </c>
      <c r="AI566" s="1">
        <v>44656.501435185186</v>
      </c>
      <c r="AJ566">
        <v>529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5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 x14ac:dyDescent="0.45">
      <c r="A567" t="s">
        <v>1426</v>
      </c>
      <c r="B567" t="s">
        <v>80</v>
      </c>
      <c r="C567" t="s">
        <v>900</v>
      </c>
      <c r="D567" t="s">
        <v>82</v>
      </c>
      <c r="E567" s="2" t="str">
        <f>HYPERLINK("capsilon://?command=openfolder&amp;siteaddress=FAM.docvelocity-na8.net&amp;folderid=FXFBA6D6DB-2A2B-1A5E-9FB5-42BF92B900C9","FX22014047")</f>
        <v>FX22014047</v>
      </c>
      <c r="F567" t="s">
        <v>19</v>
      </c>
      <c r="G567" t="s">
        <v>19</v>
      </c>
      <c r="H567" t="s">
        <v>83</v>
      </c>
      <c r="I567" t="s">
        <v>1427</v>
      </c>
      <c r="J567">
        <v>58</v>
      </c>
      <c r="K567" t="s">
        <v>85</v>
      </c>
      <c r="L567" t="s">
        <v>86</v>
      </c>
      <c r="M567" t="s">
        <v>87</v>
      </c>
      <c r="N567">
        <v>2</v>
      </c>
      <c r="O567" s="1">
        <v>44656.448657407411</v>
      </c>
      <c r="P567" s="1">
        <v>44656.496469907404</v>
      </c>
      <c r="Q567">
        <v>3688</v>
      </c>
      <c r="R567">
        <v>443</v>
      </c>
      <c r="S567" t="b">
        <v>0</v>
      </c>
      <c r="T567" t="s">
        <v>88</v>
      </c>
      <c r="U567" t="b">
        <v>0</v>
      </c>
      <c r="V567" t="s">
        <v>264</v>
      </c>
      <c r="W567" s="1">
        <v>44656.493495370371</v>
      </c>
      <c r="X567">
        <v>212</v>
      </c>
      <c r="Y567">
        <v>53</v>
      </c>
      <c r="Z567">
        <v>0</v>
      </c>
      <c r="AA567">
        <v>53</v>
      </c>
      <c r="AB567">
        <v>0</v>
      </c>
      <c r="AC567">
        <v>0</v>
      </c>
      <c r="AD567">
        <v>5</v>
      </c>
      <c r="AE567">
        <v>0</v>
      </c>
      <c r="AF567">
        <v>0</v>
      </c>
      <c r="AG567">
        <v>0</v>
      </c>
      <c r="AH567" t="s">
        <v>215</v>
      </c>
      <c r="AI567" s="1">
        <v>44656.496469907404</v>
      </c>
      <c r="AJ567">
        <v>231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5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 x14ac:dyDescent="0.45">
      <c r="A568" t="s">
        <v>1428</v>
      </c>
      <c r="B568" t="s">
        <v>80</v>
      </c>
      <c r="C568" t="s">
        <v>900</v>
      </c>
      <c r="D568" t="s">
        <v>82</v>
      </c>
      <c r="E568" s="2" t="str">
        <f>HYPERLINK("capsilon://?command=openfolder&amp;siteaddress=FAM.docvelocity-na8.net&amp;folderid=FXFBA6D6DB-2A2B-1A5E-9FB5-42BF92B900C9","FX22014047")</f>
        <v>FX22014047</v>
      </c>
      <c r="F568" t="s">
        <v>19</v>
      </c>
      <c r="G568" t="s">
        <v>19</v>
      </c>
      <c r="H568" t="s">
        <v>83</v>
      </c>
      <c r="I568" t="s">
        <v>1429</v>
      </c>
      <c r="J568">
        <v>58</v>
      </c>
      <c r="K568" t="s">
        <v>85</v>
      </c>
      <c r="L568" t="s">
        <v>86</v>
      </c>
      <c r="M568" t="s">
        <v>87</v>
      </c>
      <c r="N568">
        <v>2</v>
      </c>
      <c r="O568" s="1">
        <v>44656.449340277781</v>
      </c>
      <c r="P568" s="1">
        <v>44656.501712962963</v>
      </c>
      <c r="Q568">
        <v>3703</v>
      </c>
      <c r="R568">
        <v>822</v>
      </c>
      <c r="S568" t="b">
        <v>0</v>
      </c>
      <c r="T568" t="s">
        <v>88</v>
      </c>
      <c r="U568" t="b">
        <v>0</v>
      </c>
      <c r="V568" t="s">
        <v>254</v>
      </c>
      <c r="W568" s="1">
        <v>44656.498495370368</v>
      </c>
      <c r="X568">
        <v>641</v>
      </c>
      <c r="Y568">
        <v>53</v>
      </c>
      <c r="Z568">
        <v>0</v>
      </c>
      <c r="AA568">
        <v>53</v>
      </c>
      <c r="AB568">
        <v>0</v>
      </c>
      <c r="AC568">
        <v>1</v>
      </c>
      <c r="AD568">
        <v>5</v>
      </c>
      <c r="AE568">
        <v>0</v>
      </c>
      <c r="AF568">
        <v>0</v>
      </c>
      <c r="AG568">
        <v>0</v>
      </c>
      <c r="AH568" t="s">
        <v>215</v>
      </c>
      <c r="AI568" s="1">
        <v>44656.501712962963</v>
      </c>
      <c r="AJ568">
        <v>181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5</v>
      </c>
      <c r="AQ568">
        <v>0</v>
      </c>
      <c r="AR568">
        <v>0</v>
      </c>
      <c r="AS568">
        <v>0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 x14ac:dyDescent="0.45">
      <c r="A569" t="s">
        <v>1430</v>
      </c>
      <c r="B569" t="s">
        <v>80</v>
      </c>
      <c r="C569" t="s">
        <v>900</v>
      </c>
      <c r="D569" t="s">
        <v>82</v>
      </c>
      <c r="E569" s="2" t="str">
        <f>HYPERLINK("capsilon://?command=openfolder&amp;siteaddress=FAM.docvelocity-na8.net&amp;folderid=FXFBA6D6DB-2A2B-1A5E-9FB5-42BF92B900C9","FX22014047")</f>
        <v>FX22014047</v>
      </c>
      <c r="F569" t="s">
        <v>19</v>
      </c>
      <c r="G569" t="s">
        <v>19</v>
      </c>
      <c r="H569" t="s">
        <v>83</v>
      </c>
      <c r="I569" t="s">
        <v>1431</v>
      </c>
      <c r="J569">
        <v>58</v>
      </c>
      <c r="K569" t="s">
        <v>85</v>
      </c>
      <c r="L569" t="s">
        <v>86</v>
      </c>
      <c r="M569" t="s">
        <v>87</v>
      </c>
      <c r="N569">
        <v>2</v>
      </c>
      <c r="O569" s="1">
        <v>44656.450914351852</v>
      </c>
      <c r="P569" s="1">
        <v>44656.499606481484</v>
      </c>
      <c r="Q569">
        <v>3487</v>
      </c>
      <c r="R569">
        <v>720</v>
      </c>
      <c r="S569" t="b">
        <v>0</v>
      </c>
      <c r="T569" t="s">
        <v>88</v>
      </c>
      <c r="U569" t="b">
        <v>0</v>
      </c>
      <c r="V569" t="s">
        <v>140</v>
      </c>
      <c r="W569" s="1">
        <v>44656.496608796297</v>
      </c>
      <c r="X569">
        <v>475</v>
      </c>
      <c r="Y569">
        <v>53</v>
      </c>
      <c r="Z569">
        <v>0</v>
      </c>
      <c r="AA569">
        <v>53</v>
      </c>
      <c r="AB569">
        <v>0</v>
      </c>
      <c r="AC569">
        <v>0</v>
      </c>
      <c r="AD569">
        <v>5</v>
      </c>
      <c r="AE569">
        <v>0</v>
      </c>
      <c r="AF569">
        <v>0</v>
      </c>
      <c r="AG569">
        <v>0</v>
      </c>
      <c r="AH569" t="s">
        <v>215</v>
      </c>
      <c r="AI569" s="1">
        <v>44656.499606481484</v>
      </c>
      <c r="AJ569">
        <v>245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5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 x14ac:dyDescent="0.45">
      <c r="A570" t="s">
        <v>1432</v>
      </c>
      <c r="B570" t="s">
        <v>80</v>
      </c>
      <c r="C570" t="s">
        <v>390</v>
      </c>
      <c r="D570" t="s">
        <v>82</v>
      </c>
      <c r="E570" s="2" t="str">
        <f>HYPERLINK("capsilon://?command=openfolder&amp;siteaddress=FAM.docvelocity-na8.net&amp;folderid=FX76E90D2E-6CE4-74EC-9EB0-40B6C2AC21E6","FX22038168")</f>
        <v>FX22038168</v>
      </c>
      <c r="F570" t="s">
        <v>19</v>
      </c>
      <c r="G570" t="s">
        <v>19</v>
      </c>
      <c r="H570" t="s">
        <v>83</v>
      </c>
      <c r="I570" t="s">
        <v>1433</v>
      </c>
      <c r="J570">
        <v>0</v>
      </c>
      <c r="K570" t="s">
        <v>85</v>
      </c>
      <c r="L570" t="s">
        <v>86</v>
      </c>
      <c r="M570" t="s">
        <v>87</v>
      </c>
      <c r="N570">
        <v>2</v>
      </c>
      <c r="O570" s="1">
        <v>44656.454895833333</v>
      </c>
      <c r="P570" s="1">
        <v>44656.50681712963</v>
      </c>
      <c r="Q570">
        <v>3392</v>
      </c>
      <c r="R570">
        <v>1094</v>
      </c>
      <c r="S570" t="b">
        <v>0</v>
      </c>
      <c r="T570" t="s">
        <v>88</v>
      </c>
      <c r="U570" t="b">
        <v>0</v>
      </c>
      <c r="V570" t="s">
        <v>264</v>
      </c>
      <c r="W570" s="1">
        <v>44656.502291666664</v>
      </c>
      <c r="X570">
        <v>732</v>
      </c>
      <c r="Y570">
        <v>52</v>
      </c>
      <c r="Z570">
        <v>0</v>
      </c>
      <c r="AA570">
        <v>52</v>
      </c>
      <c r="AB570">
        <v>0</v>
      </c>
      <c r="AC570">
        <v>41</v>
      </c>
      <c r="AD570">
        <v>-52</v>
      </c>
      <c r="AE570">
        <v>0</v>
      </c>
      <c r="AF570">
        <v>0</v>
      </c>
      <c r="AG570">
        <v>0</v>
      </c>
      <c r="AH570" t="s">
        <v>123</v>
      </c>
      <c r="AI570" s="1">
        <v>44656.50681712963</v>
      </c>
      <c r="AJ570">
        <v>336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-52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 x14ac:dyDescent="0.45">
      <c r="A571" t="s">
        <v>1434</v>
      </c>
      <c r="B571" t="s">
        <v>80</v>
      </c>
      <c r="C571" t="s">
        <v>1435</v>
      </c>
      <c r="D571" t="s">
        <v>82</v>
      </c>
      <c r="E571" s="2" t="str">
        <f>HYPERLINK("capsilon://?command=openfolder&amp;siteaddress=FAM.docvelocity-na8.net&amp;folderid=FX0B8B8A51-A590-2CC4-50CE-953AC8C30354","FX22033281")</f>
        <v>FX22033281</v>
      </c>
      <c r="F571" t="s">
        <v>19</v>
      </c>
      <c r="G571" t="s">
        <v>19</v>
      </c>
      <c r="H571" t="s">
        <v>83</v>
      </c>
      <c r="I571" t="s">
        <v>1436</v>
      </c>
      <c r="J571">
        <v>0</v>
      </c>
      <c r="K571" t="s">
        <v>85</v>
      </c>
      <c r="L571" t="s">
        <v>86</v>
      </c>
      <c r="M571" t="s">
        <v>87</v>
      </c>
      <c r="N571">
        <v>2</v>
      </c>
      <c r="O571" s="1">
        <v>44656.46297453704</v>
      </c>
      <c r="P571" s="1">
        <v>44656.496759259258</v>
      </c>
      <c r="Q571">
        <v>2764</v>
      </c>
      <c r="R571">
        <v>155</v>
      </c>
      <c r="S571" t="b">
        <v>0</v>
      </c>
      <c r="T571" t="s">
        <v>88</v>
      </c>
      <c r="U571" t="b">
        <v>0</v>
      </c>
      <c r="V571" t="s">
        <v>89</v>
      </c>
      <c r="W571" s="1">
        <v>44656.496111111112</v>
      </c>
      <c r="X571">
        <v>122</v>
      </c>
      <c r="Y571">
        <v>0</v>
      </c>
      <c r="Z571">
        <v>0</v>
      </c>
      <c r="AA571">
        <v>0</v>
      </c>
      <c r="AB571">
        <v>52</v>
      </c>
      <c r="AC571">
        <v>0</v>
      </c>
      <c r="AD571">
        <v>0</v>
      </c>
      <c r="AE571">
        <v>0</v>
      </c>
      <c r="AF571">
        <v>0</v>
      </c>
      <c r="AG571">
        <v>0</v>
      </c>
      <c r="AH571" t="s">
        <v>215</v>
      </c>
      <c r="AI571" s="1">
        <v>44656.496759259258</v>
      </c>
      <c r="AJ571">
        <v>24</v>
      </c>
      <c r="AK571">
        <v>0</v>
      </c>
      <c r="AL571">
        <v>0</v>
      </c>
      <c r="AM571">
        <v>0</v>
      </c>
      <c r="AN571">
        <v>52</v>
      </c>
      <c r="AO571">
        <v>0</v>
      </c>
      <c r="AP571">
        <v>0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 x14ac:dyDescent="0.45">
      <c r="A572" t="s">
        <v>1437</v>
      </c>
      <c r="B572" t="s">
        <v>80</v>
      </c>
      <c r="C572" t="s">
        <v>1438</v>
      </c>
      <c r="D572" t="s">
        <v>82</v>
      </c>
      <c r="E572" s="2" t="str">
        <f>HYPERLINK("capsilon://?command=openfolder&amp;siteaddress=FAM.docvelocity-na8.net&amp;folderid=FX53DB2887-59AE-82E9-3A9C-E3B376EA5528","FX22036442")</f>
        <v>FX22036442</v>
      </c>
      <c r="F572" t="s">
        <v>19</v>
      </c>
      <c r="G572" t="s">
        <v>19</v>
      </c>
      <c r="H572" t="s">
        <v>83</v>
      </c>
      <c r="I572" t="s">
        <v>1439</v>
      </c>
      <c r="J572">
        <v>0</v>
      </c>
      <c r="K572" t="s">
        <v>85</v>
      </c>
      <c r="L572" t="s">
        <v>86</v>
      </c>
      <c r="M572" t="s">
        <v>87</v>
      </c>
      <c r="N572">
        <v>2</v>
      </c>
      <c r="O572" s="1">
        <v>44652.424872685187</v>
      </c>
      <c r="P572" s="1">
        <v>44652.428726851853</v>
      </c>
      <c r="Q572">
        <v>141</v>
      </c>
      <c r="R572">
        <v>192</v>
      </c>
      <c r="S572" t="b">
        <v>0</v>
      </c>
      <c r="T572" t="s">
        <v>88</v>
      </c>
      <c r="U572" t="b">
        <v>0</v>
      </c>
      <c r="V572" t="s">
        <v>153</v>
      </c>
      <c r="W572" s="1">
        <v>44652.428020833337</v>
      </c>
      <c r="X572">
        <v>134</v>
      </c>
      <c r="Y572">
        <v>9</v>
      </c>
      <c r="Z572">
        <v>0</v>
      </c>
      <c r="AA572">
        <v>9</v>
      </c>
      <c r="AB572">
        <v>0</v>
      </c>
      <c r="AC572">
        <v>0</v>
      </c>
      <c r="AD572">
        <v>-9</v>
      </c>
      <c r="AE572">
        <v>0</v>
      </c>
      <c r="AF572">
        <v>0</v>
      </c>
      <c r="AG572">
        <v>0</v>
      </c>
      <c r="AH572" t="s">
        <v>155</v>
      </c>
      <c r="AI572" s="1">
        <v>44652.428726851853</v>
      </c>
      <c r="AJ572">
        <v>58</v>
      </c>
      <c r="AK572">
        <v>0</v>
      </c>
      <c r="AL572">
        <v>0</v>
      </c>
      <c r="AM572">
        <v>0</v>
      </c>
      <c r="AN572">
        <v>0</v>
      </c>
      <c r="AO572">
        <v>2</v>
      </c>
      <c r="AP572">
        <v>-9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 x14ac:dyDescent="0.45">
      <c r="A573" t="s">
        <v>1440</v>
      </c>
      <c r="B573" t="s">
        <v>80</v>
      </c>
      <c r="C573" t="s">
        <v>167</v>
      </c>
      <c r="D573" t="s">
        <v>82</v>
      </c>
      <c r="E573" s="2" t="str">
        <f>HYPERLINK("capsilon://?command=openfolder&amp;siteaddress=FAM.docvelocity-na8.net&amp;folderid=FXDC885FC3-AB77-531E-3AFA-ADCB7A1A730A","FX220312148")</f>
        <v>FX220312148</v>
      </c>
      <c r="F573" t="s">
        <v>19</v>
      </c>
      <c r="G573" t="s">
        <v>19</v>
      </c>
      <c r="H573" t="s">
        <v>83</v>
      </c>
      <c r="I573" t="s">
        <v>1441</v>
      </c>
      <c r="J573">
        <v>0</v>
      </c>
      <c r="K573" t="s">
        <v>85</v>
      </c>
      <c r="L573" t="s">
        <v>86</v>
      </c>
      <c r="M573" t="s">
        <v>87</v>
      </c>
      <c r="N573">
        <v>2</v>
      </c>
      <c r="O573" s="1">
        <v>44656.497523148151</v>
      </c>
      <c r="P573" s="1">
        <v>44656.502916666665</v>
      </c>
      <c r="Q573">
        <v>83</v>
      </c>
      <c r="R573">
        <v>383</v>
      </c>
      <c r="S573" t="b">
        <v>0</v>
      </c>
      <c r="T573" t="s">
        <v>88</v>
      </c>
      <c r="U573" t="b">
        <v>0</v>
      </c>
      <c r="V573" t="s">
        <v>89</v>
      </c>
      <c r="W573" s="1">
        <v>44656.500567129631</v>
      </c>
      <c r="X573">
        <v>256</v>
      </c>
      <c r="Y573">
        <v>9</v>
      </c>
      <c r="Z573">
        <v>0</v>
      </c>
      <c r="AA573">
        <v>9</v>
      </c>
      <c r="AB573">
        <v>0</v>
      </c>
      <c r="AC573">
        <v>0</v>
      </c>
      <c r="AD573">
        <v>-9</v>
      </c>
      <c r="AE573">
        <v>0</v>
      </c>
      <c r="AF573">
        <v>0</v>
      </c>
      <c r="AG573">
        <v>0</v>
      </c>
      <c r="AH573" t="s">
        <v>123</v>
      </c>
      <c r="AI573" s="1">
        <v>44656.502916666665</v>
      </c>
      <c r="AJ573">
        <v>127</v>
      </c>
      <c r="AK573">
        <v>1</v>
      </c>
      <c r="AL573">
        <v>0</v>
      </c>
      <c r="AM573">
        <v>1</v>
      </c>
      <c r="AN573">
        <v>0</v>
      </c>
      <c r="AO573">
        <v>0</v>
      </c>
      <c r="AP573">
        <v>-10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 x14ac:dyDescent="0.45">
      <c r="A574" t="s">
        <v>1442</v>
      </c>
      <c r="B574" t="s">
        <v>80</v>
      </c>
      <c r="C574" t="s">
        <v>1443</v>
      </c>
      <c r="D574" t="s">
        <v>82</v>
      </c>
      <c r="E574" s="2" t="str">
        <f>HYPERLINK("capsilon://?command=openfolder&amp;siteaddress=FAM.docvelocity-na8.net&amp;folderid=FX7011A00C-F258-F8D0-A7E2-D9B7FFF26611","FX22039865")</f>
        <v>FX22039865</v>
      </c>
      <c r="F574" t="s">
        <v>19</v>
      </c>
      <c r="G574" t="s">
        <v>19</v>
      </c>
      <c r="H574" t="s">
        <v>83</v>
      </c>
      <c r="I574" t="s">
        <v>1444</v>
      </c>
      <c r="J574">
        <v>50</v>
      </c>
      <c r="K574" t="s">
        <v>85</v>
      </c>
      <c r="L574" t="s">
        <v>86</v>
      </c>
      <c r="M574" t="s">
        <v>87</v>
      </c>
      <c r="N574">
        <v>2</v>
      </c>
      <c r="O574" s="1">
        <v>44656.502604166664</v>
      </c>
      <c r="P574" s="1">
        <v>44656.513680555552</v>
      </c>
      <c r="Q574">
        <v>60</v>
      </c>
      <c r="R574">
        <v>897</v>
      </c>
      <c r="S574" t="b">
        <v>0</v>
      </c>
      <c r="T574" t="s">
        <v>88</v>
      </c>
      <c r="U574" t="b">
        <v>0</v>
      </c>
      <c r="V574" t="s">
        <v>386</v>
      </c>
      <c r="W574" s="1">
        <v>44656.510914351849</v>
      </c>
      <c r="X574">
        <v>715</v>
      </c>
      <c r="Y574">
        <v>42</v>
      </c>
      <c r="Z574">
        <v>0</v>
      </c>
      <c r="AA574">
        <v>42</v>
      </c>
      <c r="AB574">
        <v>0</v>
      </c>
      <c r="AC574">
        <v>9</v>
      </c>
      <c r="AD574">
        <v>8</v>
      </c>
      <c r="AE574">
        <v>0</v>
      </c>
      <c r="AF574">
        <v>0</v>
      </c>
      <c r="AG574">
        <v>0</v>
      </c>
      <c r="AH574" t="s">
        <v>683</v>
      </c>
      <c r="AI574" s="1">
        <v>44656.513680555552</v>
      </c>
      <c r="AJ574">
        <v>182</v>
      </c>
      <c r="AK574">
        <v>1</v>
      </c>
      <c r="AL574">
        <v>0</v>
      </c>
      <c r="AM574">
        <v>1</v>
      </c>
      <c r="AN574">
        <v>0</v>
      </c>
      <c r="AO574">
        <v>0</v>
      </c>
      <c r="AP574">
        <v>7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 x14ac:dyDescent="0.45">
      <c r="A575" t="s">
        <v>1445</v>
      </c>
      <c r="B575" t="s">
        <v>80</v>
      </c>
      <c r="C575" t="s">
        <v>1446</v>
      </c>
      <c r="D575" t="s">
        <v>82</v>
      </c>
      <c r="E575" s="2" t="str">
        <f>HYPERLINK("capsilon://?command=openfolder&amp;siteaddress=FAM.docvelocity-na8.net&amp;folderid=FX929109C8-BA23-9913-B90E-9E2A5256CD62","FX22035606")</f>
        <v>FX22035606</v>
      </c>
      <c r="F575" t="s">
        <v>19</v>
      </c>
      <c r="G575" t="s">
        <v>19</v>
      </c>
      <c r="H575" t="s">
        <v>83</v>
      </c>
      <c r="I575" t="s">
        <v>1447</v>
      </c>
      <c r="J575">
        <v>41</v>
      </c>
      <c r="K575" t="s">
        <v>85</v>
      </c>
      <c r="L575" t="s">
        <v>86</v>
      </c>
      <c r="M575" t="s">
        <v>87</v>
      </c>
      <c r="N575">
        <v>2</v>
      </c>
      <c r="O575" s="1">
        <v>44652.436932870369</v>
      </c>
      <c r="P575" s="1">
        <v>44652.444409722222</v>
      </c>
      <c r="Q575">
        <v>172</v>
      </c>
      <c r="R575">
        <v>474</v>
      </c>
      <c r="S575" t="b">
        <v>0</v>
      </c>
      <c r="T575" t="s">
        <v>88</v>
      </c>
      <c r="U575" t="b">
        <v>0</v>
      </c>
      <c r="V575" t="s">
        <v>153</v>
      </c>
      <c r="W575" s="1">
        <v>44652.441747685189</v>
      </c>
      <c r="X575">
        <v>249</v>
      </c>
      <c r="Y575">
        <v>36</v>
      </c>
      <c r="Z575">
        <v>0</v>
      </c>
      <c r="AA575">
        <v>36</v>
      </c>
      <c r="AB575">
        <v>0</v>
      </c>
      <c r="AC575">
        <v>1</v>
      </c>
      <c r="AD575">
        <v>5</v>
      </c>
      <c r="AE575">
        <v>0</v>
      </c>
      <c r="AF575">
        <v>0</v>
      </c>
      <c r="AG575">
        <v>0</v>
      </c>
      <c r="AH575" t="s">
        <v>164</v>
      </c>
      <c r="AI575" s="1">
        <v>44652.444409722222</v>
      </c>
      <c r="AJ575">
        <v>225</v>
      </c>
      <c r="AK575">
        <v>1</v>
      </c>
      <c r="AL575">
        <v>0</v>
      </c>
      <c r="AM575">
        <v>1</v>
      </c>
      <c r="AN575">
        <v>0</v>
      </c>
      <c r="AO575">
        <v>0</v>
      </c>
      <c r="AP575">
        <v>4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 x14ac:dyDescent="0.45">
      <c r="A576" t="s">
        <v>1448</v>
      </c>
      <c r="B576" t="s">
        <v>80</v>
      </c>
      <c r="C576" t="s">
        <v>578</v>
      </c>
      <c r="D576" t="s">
        <v>82</v>
      </c>
      <c r="E576" s="2" t="str">
        <f>HYPERLINK("capsilon://?command=openfolder&amp;siteaddress=FAM.docvelocity-na8.net&amp;folderid=FX8E9183EE-D76A-A715-3737-14627B1B3050","FX2203452")</f>
        <v>FX2203452</v>
      </c>
      <c r="F576" t="s">
        <v>19</v>
      </c>
      <c r="G576" t="s">
        <v>19</v>
      </c>
      <c r="H576" t="s">
        <v>83</v>
      </c>
      <c r="I576" t="s">
        <v>1449</v>
      </c>
      <c r="J576">
        <v>0</v>
      </c>
      <c r="K576" t="s">
        <v>85</v>
      </c>
      <c r="L576" t="s">
        <v>86</v>
      </c>
      <c r="M576" t="s">
        <v>87</v>
      </c>
      <c r="N576">
        <v>2</v>
      </c>
      <c r="O576" s="1">
        <v>44656.50880787037</v>
      </c>
      <c r="P576" s="1">
        <v>44656.556203703702</v>
      </c>
      <c r="Q576">
        <v>1961</v>
      </c>
      <c r="R576">
        <v>2134</v>
      </c>
      <c r="S576" t="b">
        <v>0</v>
      </c>
      <c r="T576" t="s">
        <v>88</v>
      </c>
      <c r="U576" t="b">
        <v>0</v>
      </c>
      <c r="V576" t="s">
        <v>140</v>
      </c>
      <c r="W576" s="1">
        <v>44656.521365740744</v>
      </c>
      <c r="X576">
        <v>1059</v>
      </c>
      <c r="Y576">
        <v>52</v>
      </c>
      <c r="Z576">
        <v>0</v>
      </c>
      <c r="AA576">
        <v>52</v>
      </c>
      <c r="AB576">
        <v>0</v>
      </c>
      <c r="AC576">
        <v>30</v>
      </c>
      <c r="AD576">
        <v>-52</v>
      </c>
      <c r="AE576">
        <v>0</v>
      </c>
      <c r="AF576">
        <v>0</v>
      </c>
      <c r="AG576">
        <v>0</v>
      </c>
      <c r="AH576" t="s">
        <v>185</v>
      </c>
      <c r="AI576" s="1">
        <v>44656.556203703702</v>
      </c>
      <c r="AJ576">
        <v>820</v>
      </c>
      <c r="AK576">
        <v>6</v>
      </c>
      <c r="AL576">
        <v>0</v>
      </c>
      <c r="AM576">
        <v>6</v>
      </c>
      <c r="AN576">
        <v>0</v>
      </c>
      <c r="AO576">
        <v>5</v>
      </c>
      <c r="AP576">
        <v>-58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 x14ac:dyDescent="0.45">
      <c r="A577" t="s">
        <v>1450</v>
      </c>
      <c r="B577" t="s">
        <v>80</v>
      </c>
      <c r="C577" t="s">
        <v>1451</v>
      </c>
      <c r="D577" t="s">
        <v>82</v>
      </c>
      <c r="E577" s="2" t="str">
        <f>HYPERLINK("capsilon://?command=openfolder&amp;siteaddress=FAM.docvelocity-na8.net&amp;folderid=FX64EFB1F4-DEA0-CAE1-0A2F-B17769F26BFA","FX22037994")</f>
        <v>FX22037994</v>
      </c>
      <c r="F577" t="s">
        <v>19</v>
      </c>
      <c r="G577" t="s">
        <v>19</v>
      </c>
      <c r="H577" t="s">
        <v>83</v>
      </c>
      <c r="I577" t="s">
        <v>1452</v>
      </c>
      <c r="J577">
        <v>0</v>
      </c>
      <c r="K577" t="s">
        <v>85</v>
      </c>
      <c r="L577" t="s">
        <v>86</v>
      </c>
      <c r="M577" t="s">
        <v>87</v>
      </c>
      <c r="N577">
        <v>2</v>
      </c>
      <c r="O577" s="1">
        <v>44656.511331018519</v>
      </c>
      <c r="P577" s="1">
        <v>44656.553298611114</v>
      </c>
      <c r="Q577">
        <v>2271</v>
      </c>
      <c r="R577">
        <v>1355</v>
      </c>
      <c r="S577" t="b">
        <v>0</v>
      </c>
      <c r="T577" t="s">
        <v>88</v>
      </c>
      <c r="U577" t="b">
        <v>0</v>
      </c>
      <c r="V577" t="s">
        <v>89</v>
      </c>
      <c r="W577" s="1">
        <v>44656.524594907409</v>
      </c>
      <c r="X577">
        <v>1139</v>
      </c>
      <c r="Y577">
        <v>52</v>
      </c>
      <c r="Z577">
        <v>0</v>
      </c>
      <c r="AA577">
        <v>52</v>
      </c>
      <c r="AB577">
        <v>0</v>
      </c>
      <c r="AC577">
        <v>39</v>
      </c>
      <c r="AD577">
        <v>-52</v>
      </c>
      <c r="AE577">
        <v>0</v>
      </c>
      <c r="AF577">
        <v>0</v>
      </c>
      <c r="AG577">
        <v>0</v>
      </c>
      <c r="AH577" t="s">
        <v>121</v>
      </c>
      <c r="AI577" s="1">
        <v>44656.553298611114</v>
      </c>
      <c r="AJ577">
        <v>216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-55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 x14ac:dyDescent="0.45">
      <c r="A578" t="s">
        <v>1453</v>
      </c>
      <c r="B578" t="s">
        <v>80</v>
      </c>
      <c r="C578" t="s">
        <v>1454</v>
      </c>
      <c r="D578" t="s">
        <v>82</v>
      </c>
      <c r="E578" s="2" t="str">
        <f>HYPERLINK("capsilon://?command=openfolder&amp;siteaddress=FAM.docvelocity-na8.net&amp;folderid=FX8D713752-EDB7-BEA0-5118-ACB0ED5BCD2A","FX22034724")</f>
        <v>FX22034724</v>
      </c>
      <c r="F578" t="s">
        <v>19</v>
      </c>
      <c r="G578" t="s">
        <v>19</v>
      </c>
      <c r="H578" t="s">
        <v>83</v>
      </c>
      <c r="I578" t="s">
        <v>1455</v>
      </c>
      <c r="J578">
        <v>160</v>
      </c>
      <c r="K578" t="s">
        <v>85</v>
      </c>
      <c r="L578" t="s">
        <v>86</v>
      </c>
      <c r="M578" t="s">
        <v>87</v>
      </c>
      <c r="N578">
        <v>1</v>
      </c>
      <c r="O578" s="1">
        <v>44656.512349537035</v>
      </c>
      <c r="P578" s="1">
        <v>44656.561412037037</v>
      </c>
      <c r="Q578">
        <v>3916</v>
      </c>
      <c r="R578">
        <v>323</v>
      </c>
      <c r="S578" t="b">
        <v>0</v>
      </c>
      <c r="T578" t="s">
        <v>88</v>
      </c>
      <c r="U578" t="b">
        <v>0</v>
      </c>
      <c r="V578" t="s">
        <v>106</v>
      </c>
      <c r="W578" s="1">
        <v>44656.561412037037</v>
      </c>
      <c r="X578">
        <v>117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160</v>
      </c>
      <c r="AE578">
        <v>155</v>
      </c>
      <c r="AF578">
        <v>0</v>
      </c>
      <c r="AG578">
        <v>8</v>
      </c>
      <c r="AH578" t="s">
        <v>88</v>
      </c>
      <c r="AI578" t="s">
        <v>88</v>
      </c>
      <c r="AJ578" t="s">
        <v>88</v>
      </c>
      <c r="AK578" t="s">
        <v>88</v>
      </c>
      <c r="AL578" t="s">
        <v>88</v>
      </c>
      <c r="AM578" t="s">
        <v>88</v>
      </c>
      <c r="AN578" t="s">
        <v>88</v>
      </c>
      <c r="AO578" t="s">
        <v>88</v>
      </c>
      <c r="AP578" t="s">
        <v>88</v>
      </c>
      <c r="AQ578" t="s">
        <v>88</v>
      </c>
      <c r="AR578" t="s">
        <v>88</v>
      </c>
      <c r="AS578" t="s">
        <v>88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 x14ac:dyDescent="0.45">
      <c r="A579" t="s">
        <v>1456</v>
      </c>
      <c r="B579" t="s">
        <v>80</v>
      </c>
      <c r="C579" t="s">
        <v>1454</v>
      </c>
      <c r="D579" t="s">
        <v>82</v>
      </c>
      <c r="E579" s="2" t="str">
        <f>HYPERLINK("capsilon://?command=openfolder&amp;siteaddress=FAM.docvelocity-na8.net&amp;folderid=FX8D713752-EDB7-BEA0-5118-ACB0ED5BCD2A","FX22034724")</f>
        <v>FX22034724</v>
      </c>
      <c r="F579" t="s">
        <v>19</v>
      </c>
      <c r="G579" t="s">
        <v>19</v>
      </c>
      <c r="H579" t="s">
        <v>83</v>
      </c>
      <c r="I579" t="s">
        <v>1457</v>
      </c>
      <c r="J579">
        <v>28</v>
      </c>
      <c r="K579" t="s">
        <v>85</v>
      </c>
      <c r="L579" t="s">
        <v>86</v>
      </c>
      <c r="M579" t="s">
        <v>87</v>
      </c>
      <c r="N579">
        <v>2</v>
      </c>
      <c r="O579" s="1">
        <v>44656.512407407405</v>
      </c>
      <c r="P579" s="1">
        <v>44656.554629629631</v>
      </c>
      <c r="Q579">
        <v>3248</v>
      </c>
      <c r="R579">
        <v>400</v>
      </c>
      <c r="S579" t="b">
        <v>0</v>
      </c>
      <c r="T579" t="s">
        <v>88</v>
      </c>
      <c r="U579" t="b">
        <v>0</v>
      </c>
      <c r="V579" t="s">
        <v>254</v>
      </c>
      <c r="W579" s="1">
        <v>44656.51599537037</v>
      </c>
      <c r="X579">
        <v>286</v>
      </c>
      <c r="Y579">
        <v>21</v>
      </c>
      <c r="Z579">
        <v>0</v>
      </c>
      <c r="AA579">
        <v>21</v>
      </c>
      <c r="AB579">
        <v>0</v>
      </c>
      <c r="AC579">
        <v>0</v>
      </c>
      <c r="AD579">
        <v>7</v>
      </c>
      <c r="AE579">
        <v>0</v>
      </c>
      <c r="AF579">
        <v>0</v>
      </c>
      <c r="AG579">
        <v>0</v>
      </c>
      <c r="AH579" t="s">
        <v>121</v>
      </c>
      <c r="AI579" s="1">
        <v>44656.554629629631</v>
      </c>
      <c r="AJ579">
        <v>114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7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 x14ac:dyDescent="0.45">
      <c r="A580" t="s">
        <v>1458</v>
      </c>
      <c r="B580" t="s">
        <v>80</v>
      </c>
      <c r="C580" t="s">
        <v>1454</v>
      </c>
      <c r="D580" t="s">
        <v>82</v>
      </c>
      <c r="E580" s="2" t="str">
        <f>HYPERLINK("capsilon://?command=openfolder&amp;siteaddress=FAM.docvelocity-na8.net&amp;folderid=FX8D713752-EDB7-BEA0-5118-ACB0ED5BCD2A","FX22034724")</f>
        <v>FX22034724</v>
      </c>
      <c r="F580" t="s">
        <v>19</v>
      </c>
      <c r="G580" t="s">
        <v>19</v>
      </c>
      <c r="H580" t="s">
        <v>83</v>
      </c>
      <c r="I580" t="s">
        <v>1459</v>
      </c>
      <c r="J580">
        <v>28</v>
      </c>
      <c r="K580" t="s">
        <v>85</v>
      </c>
      <c r="L580" t="s">
        <v>86</v>
      </c>
      <c r="M580" t="s">
        <v>87</v>
      </c>
      <c r="N580">
        <v>2</v>
      </c>
      <c r="O580" s="1">
        <v>44656.51289351852</v>
      </c>
      <c r="P580" s="1">
        <v>44656.555810185186</v>
      </c>
      <c r="Q580">
        <v>3402</v>
      </c>
      <c r="R580">
        <v>306</v>
      </c>
      <c r="S580" t="b">
        <v>0</v>
      </c>
      <c r="T580" t="s">
        <v>88</v>
      </c>
      <c r="U580" t="b">
        <v>0</v>
      </c>
      <c r="V580" t="s">
        <v>93</v>
      </c>
      <c r="W580" s="1">
        <v>44656.515324074076</v>
      </c>
      <c r="X580">
        <v>205</v>
      </c>
      <c r="Y580">
        <v>21</v>
      </c>
      <c r="Z580">
        <v>0</v>
      </c>
      <c r="AA580">
        <v>21</v>
      </c>
      <c r="AB580">
        <v>0</v>
      </c>
      <c r="AC580">
        <v>0</v>
      </c>
      <c r="AD580">
        <v>7</v>
      </c>
      <c r="AE580">
        <v>0</v>
      </c>
      <c r="AF580">
        <v>0</v>
      </c>
      <c r="AG580">
        <v>0</v>
      </c>
      <c r="AH580" t="s">
        <v>121</v>
      </c>
      <c r="AI580" s="1">
        <v>44656.555810185186</v>
      </c>
      <c r="AJ580">
        <v>101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7</v>
      </c>
      <c r="AQ580">
        <v>0</v>
      </c>
      <c r="AR580">
        <v>0</v>
      </c>
      <c r="AS580">
        <v>0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 x14ac:dyDescent="0.45">
      <c r="A581" t="s">
        <v>1460</v>
      </c>
      <c r="B581" t="s">
        <v>80</v>
      </c>
      <c r="C581" t="s">
        <v>1454</v>
      </c>
      <c r="D581" t="s">
        <v>82</v>
      </c>
      <c r="E581" s="2" t="str">
        <f>HYPERLINK("capsilon://?command=openfolder&amp;siteaddress=FAM.docvelocity-na8.net&amp;folderid=FX8D713752-EDB7-BEA0-5118-ACB0ED5BCD2A","FX22034724")</f>
        <v>FX22034724</v>
      </c>
      <c r="F581" t="s">
        <v>19</v>
      </c>
      <c r="G581" t="s">
        <v>19</v>
      </c>
      <c r="H581" t="s">
        <v>83</v>
      </c>
      <c r="I581" t="s">
        <v>1461</v>
      </c>
      <c r="J581">
        <v>160</v>
      </c>
      <c r="K581" t="s">
        <v>85</v>
      </c>
      <c r="L581" t="s">
        <v>86</v>
      </c>
      <c r="M581" t="s">
        <v>87</v>
      </c>
      <c r="N581">
        <v>1</v>
      </c>
      <c r="O581" s="1">
        <v>44656.51290509259</v>
      </c>
      <c r="P581" s="1">
        <v>44656.5625</v>
      </c>
      <c r="Q581">
        <v>4060</v>
      </c>
      <c r="R581">
        <v>225</v>
      </c>
      <c r="S581" t="b">
        <v>0</v>
      </c>
      <c r="T581" t="s">
        <v>88</v>
      </c>
      <c r="U581" t="b">
        <v>0</v>
      </c>
      <c r="V581" t="s">
        <v>106</v>
      </c>
      <c r="W581" s="1">
        <v>44656.5625</v>
      </c>
      <c r="X581">
        <v>93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160</v>
      </c>
      <c r="AE581">
        <v>155</v>
      </c>
      <c r="AF581">
        <v>0</v>
      </c>
      <c r="AG581">
        <v>8</v>
      </c>
      <c r="AH581" t="s">
        <v>88</v>
      </c>
      <c r="AI581" t="s">
        <v>88</v>
      </c>
      <c r="AJ581" t="s">
        <v>88</v>
      </c>
      <c r="AK581" t="s">
        <v>88</v>
      </c>
      <c r="AL581" t="s">
        <v>88</v>
      </c>
      <c r="AM581" t="s">
        <v>88</v>
      </c>
      <c r="AN581" t="s">
        <v>88</v>
      </c>
      <c r="AO581" t="s">
        <v>88</v>
      </c>
      <c r="AP581" t="s">
        <v>88</v>
      </c>
      <c r="AQ581" t="s">
        <v>88</v>
      </c>
      <c r="AR581" t="s">
        <v>88</v>
      </c>
      <c r="AS581" t="s">
        <v>88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 x14ac:dyDescent="0.45">
      <c r="A582" t="s">
        <v>1462</v>
      </c>
      <c r="B582" t="s">
        <v>80</v>
      </c>
      <c r="C582" t="s">
        <v>838</v>
      </c>
      <c r="D582" t="s">
        <v>82</v>
      </c>
      <c r="E582" s="2" t="str">
        <f>HYPERLINK("capsilon://?command=openfolder&amp;siteaddress=FAM.docvelocity-na8.net&amp;folderid=FXFE27972F-36DE-F540-8D0B-549767DDE545","FX220311438")</f>
        <v>FX220311438</v>
      </c>
      <c r="F582" t="s">
        <v>19</v>
      </c>
      <c r="G582" t="s">
        <v>19</v>
      </c>
      <c r="H582" t="s">
        <v>83</v>
      </c>
      <c r="I582" t="s">
        <v>1463</v>
      </c>
      <c r="J582">
        <v>28</v>
      </c>
      <c r="K582" t="s">
        <v>85</v>
      </c>
      <c r="L582" t="s">
        <v>86</v>
      </c>
      <c r="M582" t="s">
        <v>87</v>
      </c>
      <c r="N582">
        <v>2</v>
      </c>
      <c r="O582" s="1">
        <v>44656.518692129626</v>
      </c>
      <c r="P582" s="1">
        <v>44656.562314814815</v>
      </c>
      <c r="Q582">
        <v>2683</v>
      </c>
      <c r="R582">
        <v>1086</v>
      </c>
      <c r="S582" t="b">
        <v>0</v>
      </c>
      <c r="T582" t="s">
        <v>88</v>
      </c>
      <c r="U582" t="b">
        <v>0</v>
      </c>
      <c r="V582" t="s">
        <v>93</v>
      </c>
      <c r="W582" s="1">
        <v>44656.525000000001</v>
      </c>
      <c r="X582">
        <v>524</v>
      </c>
      <c r="Y582">
        <v>21</v>
      </c>
      <c r="Z582">
        <v>0</v>
      </c>
      <c r="AA582">
        <v>21</v>
      </c>
      <c r="AB582">
        <v>0</v>
      </c>
      <c r="AC582">
        <v>0</v>
      </c>
      <c r="AD582">
        <v>7</v>
      </c>
      <c r="AE582">
        <v>0</v>
      </c>
      <c r="AF582">
        <v>0</v>
      </c>
      <c r="AG582">
        <v>0</v>
      </c>
      <c r="AH582" t="s">
        <v>121</v>
      </c>
      <c r="AI582" s="1">
        <v>44656.562314814815</v>
      </c>
      <c r="AJ582">
        <v>562</v>
      </c>
      <c r="AK582">
        <v>1</v>
      </c>
      <c r="AL582">
        <v>0</v>
      </c>
      <c r="AM582">
        <v>1</v>
      </c>
      <c r="AN582">
        <v>0</v>
      </c>
      <c r="AO582">
        <v>1</v>
      </c>
      <c r="AP582">
        <v>6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 x14ac:dyDescent="0.45">
      <c r="A583" t="s">
        <v>1464</v>
      </c>
      <c r="B583" t="s">
        <v>80</v>
      </c>
      <c r="C583" t="s">
        <v>457</v>
      </c>
      <c r="D583" t="s">
        <v>82</v>
      </c>
      <c r="E583" s="2" t="str">
        <f>HYPERLINK("capsilon://?command=openfolder&amp;siteaddress=FAM.docvelocity-na8.net&amp;folderid=FX29E8BA32-988E-8584-8832-E08B82868243","FX220312428")</f>
        <v>FX220312428</v>
      </c>
      <c r="F583" t="s">
        <v>19</v>
      </c>
      <c r="G583" t="s">
        <v>19</v>
      </c>
      <c r="H583" t="s">
        <v>83</v>
      </c>
      <c r="I583" t="s">
        <v>1423</v>
      </c>
      <c r="J583">
        <v>0</v>
      </c>
      <c r="K583" t="s">
        <v>85</v>
      </c>
      <c r="L583" t="s">
        <v>86</v>
      </c>
      <c r="M583" t="s">
        <v>87</v>
      </c>
      <c r="N583">
        <v>2</v>
      </c>
      <c r="O583" s="1">
        <v>44656.521539351852</v>
      </c>
      <c r="P583" s="1">
        <v>44656.632094907407</v>
      </c>
      <c r="Q583">
        <v>3425</v>
      </c>
      <c r="R583">
        <v>6127</v>
      </c>
      <c r="S583" t="b">
        <v>0</v>
      </c>
      <c r="T583" t="s">
        <v>88</v>
      </c>
      <c r="U583" t="b">
        <v>1</v>
      </c>
      <c r="V583" t="s">
        <v>140</v>
      </c>
      <c r="W583" s="1">
        <v>44656.581956018519</v>
      </c>
      <c r="X583">
        <v>5182</v>
      </c>
      <c r="Y583">
        <v>252</v>
      </c>
      <c r="Z583">
        <v>0</v>
      </c>
      <c r="AA583">
        <v>252</v>
      </c>
      <c r="AB583">
        <v>37</v>
      </c>
      <c r="AC583">
        <v>189</v>
      </c>
      <c r="AD583">
        <v>-252</v>
      </c>
      <c r="AE583">
        <v>0</v>
      </c>
      <c r="AF583">
        <v>0</v>
      </c>
      <c r="AG583">
        <v>0</v>
      </c>
      <c r="AH583" t="s">
        <v>215</v>
      </c>
      <c r="AI583" s="1">
        <v>44656.632094907407</v>
      </c>
      <c r="AJ583">
        <v>888</v>
      </c>
      <c r="AK583">
        <v>2</v>
      </c>
      <c r="AL583">
        <v>0</v>
      </c>
      <c r="AM583">
        <v>2</v>
      </c>
      <c r="AN583">
        <v>37</v>
      </c>
      <c r="AO583">
        <v>2</v>
      </c>
      <c r="AP583">
        <v>-254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 x14ac:dyDescent="0.45">
      <c r="A584" t="s">
        <v>1465</v>
      </c>
      <c r="B584" t="s">
        <v>80</v>
      </c>
      <c r="C584" t="s">
        <v>838</v>
      </c>
      <c r="D584" t="s">
        <v>82</v>
      </c>
      <c r="E584" s="2" t="str">
        <f>HYPERLINK("capsilon://?command=openfolder&amp;siteaddress=FAM.docvelocity-na8.net&amp;folderid=FXFE27972F-36DE-F540-8D0B-549767DDE545","FX220311438")</f>
        <v>FX220311438</v>
      </c>
      <c r="F584" t="s">
        <v>19</v>
      </c>
      <c r="G584" t="s">
        <v>19</v>
      </c>
      <c r="H584" t="s">
        <v>83</v>
      </c>
      <c r="I584" t="s">
        <v>1466</v>
      </c>
      <c r="J584">
        <v>28</v>
      </c>
      <c r="K584" t="s">
        <v>85</v>
      </c>
      <c r="L584" t="s">
        <v>86</v>
      </c>
      <c r="M584" t="s">
        <v>87</v>
      </c>
      <c r="N584">
        <v>2</v>
      </c>
      <c r="O584" s="1">
        <v>44656.522499999999</v>
      </c>
      <c r="P584" s="1">
        <v>44656.560949074075</v>
      </c>
      <c r="Q584">
        <v>2630</v>
      </c>
      <c r="R584">
        <v>692</v>
      </c>
      <c r="S584" t="b">
        <v>0</v>
      </c>
      <c r="T584" t="s">
        <v>88</v>
      </c>
      <c r="U584" t="b">
        <v>0</v>
      </c>
      <c r="V584" t="s">
        <v>127</v>
      </c>
      <c r="W584" s="1">
        <v>44656.525902777779</v>
      </c>
      <c r="X584">
        <v>283</v>
      </c>
      <c r="Y584">
        <v>21</v>
      </c>
      <c r="Z584">
        <v>0</v>
      </c>
      <c r="AA584">
        <v>21</v>
      </c>
      <c r="AB584">
        <v>0</v>
      </c>
      <c r="AC584">
        <v>0</v>
      </c>
      <c r="AD584">
        <v>7</v>
      </c>
      <c r="AE584">
        <v>0</v>
      </c>
      <c r="AF584">
        <v>0</v>
      </c>
      <c r="AG584">
        <v>0</v>
      </c>
      <c r="AH584" t="s">
        <v>185</v>
      </c>
      <c r="AI584" s="1">
        <v>44656.560949074075</v>
      </c>
      <c r="AJ584">
        <v>409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6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 x14ac:dyDescent="0.45">
      <c r="A585" t="s">
        <v>1467</v>
      </c>
      <c r="B585" t="s">
        <v>80</v>
      </c>
      <c r="C585" t="s">
        <v>95</v>
      </c>
      <c r="D585" t="s">
        <v>82</v>
      </c>
      <c r="E585" s="2" t="str">
        <f>HYPERLINK("capsilon://?command=openfolder&amp;siteaddress=FAM.docvelocity-na8.net&amp;folderid=FX417AB949-E6B0-3B4A-FA23-A753861DD28F","FX22035353")</f>
        <v>FX22035353</v>
      </c>
      <c r="F585" t="s">
        <v>19</v>
      </c>
      <c r="G585" t="s">
        <v>19</v>
      </c>
      <c r="H585" t="s">
        <v>83</v>
      </c>
      <c r="I585" t="s">
        <v>96</v>
      </c>
      <c r="J585">
        <v>81</v>
      </c>
      <c r="K585" t="s">
        <v>85</v>
      </c>
      <c r="L585" t="s">
        <v>86</v>
      </c>
      <c r="M585" t="s">
        <v>87</v>
      </c>
      <c r="N585">
        <v>1</v>
      </c>
      <c r="O585" s="1">
        <v>44656.527650462966</v>
      </c>
      <c r="P585" s="1">
        <v>44656.581770833334</v>
      </c>
      <c r="Q585">
        <v>2881</v>
      </c>
      <c r="R585">
        <v>1795</v>
      </c>
      <c r="S585" t="b">
        <v>0</v>
      </c>
      <c r="T585" t="s">
        <v>88</v>
      </c>
      <c r="U585" t="b">
        <v>0</v>
      </c>
      <c r="V585" t="s">
        <v>106</v>
      </c>
      <c r="W585" s="1">
        <v>44656.581770833334</v>
      </c>
      <c r="X585">
        <v>453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81</v>
      </c>
      <c r="AE585">
        <v>76</v>
      </c>
      <c r="AF585">
        <v>0</v>
      </c>
      <c r="AG585">
        <v>1</v>
      </c>
      <c r="AH585" t="s">
        <v>88</v>
      </c>
      <c r="AI585" t="s">
        <v>88</v>
      </c>
      <c r="AJ585" t="s">
        <v>88</v>
      </c>
      <c r="AK585" t="s">
        <v>88</v>
      </c>
      <c r="AL585" t="s">
        <v>88</v>
      </c>
      <c r="AM585" t="s">
        <v>88</v>
      </c>
      <c r="AN585" t="s">
        <v>88</v>
      </c>
      <c r="AO585" t="s">
        <v>88</v>
      </c>
      <c r="AP585" t="s">
        <v>88</v>
      </c>
      <c r="AQ585" t="s">
        <v>88</v>
      </c>
      <c r="AR585" t="s">
        <v>88</v>
      </c>
      <c r="AS585" t="s">
        <v>88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 x14ac:dyDescent="0.45">
      <c r="A586" t="s">
        <v>1468</v>
      </c>
      <c r="B586" t="s">
        <v>80</v>
      </c>
      <c r="C586" t="s">
        <v>1469</v>
      </c>
      <c r="D586" t="s">
        <v>82</v>
      </c>
      <c r="E586" s="2" t="str">
        <f>HYPERLINK("capsilon://?command=openfolder&amp;siteaddress=FAM.docvelocity-na8.net&amp;folderid=FX4805CC4F-7E01-98F0-F4FA-3797FA020B45","FX22039556")</f>
        <v>FX22039556</v>
      </c>
      <c r="F586" t="s">
        <v>19</v>
      </c>
      <c r="G586" t="s">
        <v>19</v>
      </c>
      <c r="H586" t="s">
        <v>83</v>
      </c>
      <c r="I586" t="s">
        <v>1470</v>
      </c>
      <c r="J586">
        <v>47</v>
      </c>
      <c r="K586" t="s">
        <v>85</v>
      </c>
      <c r="L586" t="s">
        <v>86</v>
      </c>
      <c r="M586" t="s">
        <v>87</v>
      </c>
      <c r="N586">
        <v>2</v>
      </c>
      <c r="O586" s="1">
        <v>44652.445011574076</v>
      </c>
      <c r="P586" s="1">
        <v>44652.653703703705</v>
      </c>
      <c r="Q586">
        <v>15289</v>
      </c>
      <c r="R586">
        <v>2742</v>
      </c>
      <c r="S586" t="b">
        <v>0</v>
      </c>
      <c r="T586" t="s">
        <v>88</v>
      </c>
      <c r="U586" t="b">
        <v>0</v>
      </c>
      <c r="V586" t="s">
        <v>101</v>
      </c>
      <c r="W586" s="1">
        <v>44652.46570601852</v>
      </c>
      <c r="X586">
        <v>1213</v>
      </c>
      <c r="Y586">
        <v>11</v>
      </c>
      <c r="Z586">
        <v>0</v>
      </c>
      <c r="AA586">
        <v>11</v>
      </c>
      <c r="AB586">
        <v>42</v>
      </c>
      <c r="AC586">
        <v>5</v>
      </c>
      <c r="AD586">
        <v>36</v>
      </c>
      <c r="AE586">
        <v>0</v>
      </c>
      <c r="AF586">
        <v>0</v>
      </c>
      <c r="AG586">
        <v>0</v>
      </c>
      <c r="AH586" t="s">
        <v>331</v>
      </c>
      <c r="AI586" s="1">
        <v>44652.653703703705</v>
      </c>
      <c r="AJ586">
        <v>301</v>
      </c>
      <c r="AK586">
        <v>0</v>
      </c>
      <c r="AL586">
        <v>0</v>
      </c>
      <c r="AM586">
        <v>0</v>
      </c>
      <c r="AN586">
        <v>42</v>
      </c>
      <c r="AO586">
        <v>0</v>
      </c>
      <c r="AP586">
        <v>36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 x14ac:dyDescent="0.45">
      <c r="A587" t="s">
        <v>1471</v>
      </c>
      <c r="B587" t="s">
        <v>80</v>
      </c>
      <c r="C587" t="s">
        <v>1472</v>
      </c>
      <c r="D587" t="s">
        <v>82</v>
      </c>
      <c r="E587" s="2" t="str">
        <f t="shared" ref="E587:E592" si="5">HYPERLINK("capsilon://?command=openfolder&amp;siteaddress=FAM.docvelocity-na8.net&amp;folderid=FX91B80F80-5A82-B142-DA54-C24CD6145673","FX22035626")</f>
        <v>FX22035626</v>
      </c>
      <c r="F587" t="s">
        <v>19</v>
      </c>
      <c r="G587" t="s">
        <v>19</v>
      </c>
      <c r="H587" t="s">
        <v>83</v>
      </c>
      <c r="I587" t="s">
        <v>1473</v>
      </c>
      <c r="J587">
        <v>104</v>
      </c>
      <c r="K587" t="s">
        <v>85</v>
      </c>
      <c r="L587" t="s">
        <v>86</v>
      </c>
      <c r="M587" t="s">
        <v>87</v>
      </c>
      <c r="N587">
        <v>2</v>
      </c>
      <c r="O587" s="1">
        <v>44656.537974537037</v>
      </c>
      <c r="P587" s="1">
        <v>44656.568668981483</v>
      </c>
      <c r="Q587">
        <v>1198</v>
      </c>
      <c r="R587">
        <v>1454</v>
      </c>
      <c r="S587" t="b">
        <v>0</v>
      </c>
      <c r="T587" t="s">
        <v>88</v>
      </c>
      <c r="U587" t="b">
        <v>0</v>
      </c>
      <c r="V587" t="s">
        <v>254</v>
      </c>
      <c r="W587" s="1">
        <v>44656.551064814812</v>
      </c>
      <c r="X587">
        <v>779</v>
      </c>
      <c r="Y587">
        <v>99</v>
      </c>
      <c r="Z587">
        <v>0</v>
      </c>
      <c r="AA587">
        <v>99</v>
      </c>
      <c r="AB587">
        <v>0</v>
      </c>
      <c r="AC587">
        <v>5</v>
      </c>
      <c r="AD587">
        <v>5</v>
      </c>
      <c r="AE587">
        <v>0</v>
      </c>
      <c r="AF587">
        <v>0</v>
      </c>
      <c r="AG587">
        <v>0</v>
      </c>
      <c r="AH587" t="s">
        <v>185</v>
      </c>
      <c r="AI587" s="1">
        <v>44656.568668981483</v>
      </c>
      <c r="AJ587">
        <v>666</v>
      </c>
      <c r="AK587">
        <v>2</v>
      </c>
      <c r="AL587">
        <v>0</v>
      </c>
      <c r="AM587">
        <v>2</v>
      </c>
      <c r="AN587">
        <v>0</v>
      </c>
      <c r="AO587">
        <v>2</v>
      </c>
      <c r="AP587">
        <v>3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 x14ac:dyDescent="0.45">
      <c r="A588" t="s">
        <v>1474</v>
      </c>
      <c r="B588" t="s">
        <v>80</v>
      </c>
      <c r="C588" t="s">
        <v>1472</v>
      </c>
      <c r="D588" t="s">
        <v>82</v>
      </c>
      <c r="E588" s="2" t="str">
        <f t="shared" si="5"/>
        <v>FX22035626</v>
      </c>
      <c r="F588" t="s">
        <v>19</v>
      </c>
      <c r="G588" t="s">
        <v>19</v>
      </c>
      <c r="H588" t="s">
        <v>83</v>
      </c>
      <c r="I588" t="s">
        <v>1475</v>
      </c>
      <c r="J588">
        <v>99</v>
      </c>
      <c r="K588" t="s">
        <v>85</v>
      </c>
      <c r="L588" t="s">
        <v>86</v>
      </c>
      <c r="M588" t="s">
        <v>87</v>
      </c>
      <c r="N588">
        <v>2</v>
      </c>
      <c r="O588" s="1">
        <v>44656.538402777776</v>
      </c>
      <c r="P588" s="1">
        <v>44656.568148148152</v>
      </c>
      <c r="Q588">
        <v>1938</v>
      </c>
      <c r="R588">
        <v>632</v>
      </c>
      <c r="S588" t="b">
        <v>0</v>
      </c>
      <c r="T588" t="s">
        <v>88</v>
      </c>
      <c r="U588" t="b">
        <v>0</v>
      </c>
      <c r="V588" t="s">
        <v>264</v>
      </c>
      <c r="W588" s="1">
        <v>44656.549953703703</v>
      </c>
      <c r="X588">
        <v>287</v>
      </c>
      <c r="Y588">
        <v>94</v>
      </c>
      <c r="Z588">
        <v>0</v>
      </c>
      <c r="AA588">
        <v>94</v>
      </c>
      <c r="AB588">
        <v>0</v>
      </c>
      <c r="AC588">
        <v>2</v>
      </c>
      <c r="AD588">
        <v>5</v>
      </c>
      <c r="AE588">
        <v>0</v>
      </c>
      <c r="AF588">
        <v>0</v>
      </c>
      <c r="AG588">
        <v>0</v>
      </c>
      <c r="AH588" t="s">
        <v>121</v>
      </c>
      <c r="AI588" s="1">
        <v>44656.568148148152</v>
      </c>
      <c r="AJ588">
        <v>335</v>
      </c>
      <c r="AK588">
        <v>2</v>
      </c>
      <c r="AL588">
        <v>0</v>
      </c>
      <c r="AM588">
        <v>2</v>
      </c>
      <c r="AN588">
        <v>0</v>
      </c>
      <c r="AO588">
        <v>2</v>
      </c>
      <c r="AP588">
        <v>3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 x14ac:dyDescent="0.45">
      <c r="A589" t="s">
        <v>1476</v>
      </c>
      <c r="B589" t="s">
        <v>80</v>
      </c>
      <c r="C589" t="s">
        <v>1472</v>
      </c>
      <c r="D589" t="s">
        <v>82</v>
      </c>
      <c r="E589" s="2" t="str">
        <f t="shared" si="5"/>
        <v>FX22035626</v>
      </c>
      <c r="F589" t="s">
        <v>19</v>
      </c>
      <c r="G589" t="s">
        <v>19</v>
      </c>
      <c r="H589" t="s">
        <v>83</v>
      </c>
      <c r="I589" t="s">
        <v>1477</v>
      </c>
      <c r="J589">
        <v>28</v>
      </c>
      <c r="K589" t="s">
        <v>85</v>
      </c>
      <c r="L589" t="s">
        <v>86</v>
      </c>
      <c r="M589" t="s">
        <v>87</v>
      </c>
      <c r="N589">
        <v>2</v>
      </c>
      <c r="O589" s="1">
        <v>44656.538773148146</v>
      </c>
      <c r="P589" s="1">
        <v>44656.569861111115</v>
      </c>
      <c r="Q589">
        <v>2428</v>
      </c>
      <c r="R589">
        <v>258</v>
      </c>
      <c r="S589" t="b">
        <v>0</v>
      </c>
      <c r="T589" t="s">
        <v>88</v>
      </c>
      <c r="U589" t="b">
        <v>0</v>
      </c>
      <c r="V589" t="s">
        <v>264</v>
      </c>
      <c r="W589" s="1">
        <v>44656.551249999997</v>
      </c>
      <c r="X589">
        <v>111</v>
      </c>
      <c r="Y589">
        <v>21</v>
      </c>
      <c r="Z589">
        <v>0</v>
      </c>
      <c r="AA589">
        <v>21</v>
      </c>
      <c r="AB589">
        <v>0</v>
      </c>
      <c r="AC589">
        <v>4</v>
      </c>
      <c r="AD589">
        <v>7</v>
      </c>
      <c r="AE589">
        <v>0</v>
      </c>
      <c r="AF589">
        <v>0</v>
      </c>
      <c r="AG589">
        <v>0</v>
      </c>
      <c r="AH589" t="s">
        <v>121</v>
      </c>
      <c r="AI589" s="1">
        <v>44656.569861111115</v>
      </c>
      <c r="AJ589">
        <v>147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7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 x14ac:dyDescent="0.45">
      <c r="A590" t="s">
        <v>1478</v>
      </c>
      <c r="B590" t="s">
        <v>80</v>
      </c>
      <c r="C590" t="s">
        <v>1472</v>
      </c>
      <c r="D590" t="s">
        <v>82</v>
      </c>
      <c r="E590" s="2" t="str">
        <f t="shared" si="5"/>
        <v>FX22035626</v>
      </c>
      <c r="F590" t="s">
        <v>19</v>
      </c>
      <c r="G590" t="s">
        <v>19</v>
      </c>
      <c r="H590" t="s">
        <v>83</v>
      </c>
      <c r="I590" t="s">
        <v>1479</v>
      </c>
      <c r="J590">
        <v>28</v>
      </c>
      <c r="K590" t="s">
        <v>85</v>
      </c>
      <c r="L590" t="s">
        <v>86</v>
      </c>
      <c r="M590" t="s">
        <v>87</v>
      </c>
      <c r="N590">
        <v>2</v>
      </c>
      <c r="O590" s="1">
        <v>44656.539675925924</v>
      </c>
      <c r="P590" s="1">
        <v>44656.572766203702</v>
      </c>
      <c r="Q590">
        <v>1871</v>
      </c>
      <c r="R590">
        <v>988</v>
      </c>
      <c r="S590" t="b">
        <v>0</v>
      </c>
      <c r="T590" t="s">
        <v>88</v>
      </c>
      <c r="U590" t="b">
        <v>0</v>
      </c>
      <c r="V590" t="s">
        <v>89</v>
      </c>
      <c r="W590" s="1">
        <v>44656.55872685185</v>
      </c>
      <c r="X590">
        <v>593</v>
      </c>
      <c r="Y590">
        <v>21</v>
      </c>
      <c r="Z590">
        <v>0</v>
      </c>
      <c r="AA590">
        <v>21</v>
      </c>
      <c r="AB590">
        <v>0</v>
      </c>
      <c r="AC590">
        <v>5</v>
      </c>
      <c r="AD590">
        <v>7</v>
      </c>
      <c r="AE590">
        <v>0</v>
      </c>
      <c r="AF590">
        <v>0</v>
      </c>
      <c r="AG590">
        <v>0</v>
      </c>
      <c r="AH590" t="s">
        <v>185</v>
      </c>
      <c r="AI590" s="1">
        <v>44656.572766203702</v>
      </c>
      <c r="AJ590">
        <v>354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7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 x14ac:dyDescent="0.45">
      <c r="A591" t="s">
        <v>1480</v>
      </c>
      <c r="B591" t="s">
        <v>80</v>
      </c>
      <c r="C591" t="s">
        <v>1472</v>
      </c>
      <c r="D591" t="s">
        <v>82</v>
      </c>
      <c r="E591" s="2" t="str">
        <f t="shared" si="5"/>
        <v>FX22035626</v>
      </c>
      <c r="F591" t="s">
        <v>19</v>
      </c>
      <c r="G591" t="s">
        <v>19</v>
      </c>
      <c r="H591" t="s">
        <v>83</v>
      </c>
      <c r="I591" t="s">
        <v>1481</v>
      </c>
      <c r="J591">
        <v>0</v>
      </c>
      <c r="K591" t="s">
        <v>85</v>
      </c>
      <c r="L591" t="s">
        <v>86</v>
      </c>
      <c r="M591" t="s">
        <v>87</v>
      </c>
      <c r="N591">
        <v>2</v>
      </c>
      <c r="O591" s="1">
        <v>44656.53974537037</v>
      </c>
      <c r="P591" s="1">
        <v>44656.572106481479</v>
      </c>
      <c r="Q591">
        <v>2360</v>
      </c>
      <c r="R591">
        <v>436</v>
      </c>
      <c r="S591" t="b">
        <v>0</v>
      </c>
      <c r="T591" t="s">
        <v>88</v>
      </c>
      <c r="U591" t="b">
        <v>0</v>
      </c>
      <c r="V591" t="s">
        <v>264</v>
      </c>
      <c r="W591" s="1">
        <v>44656.553993055553</v>
      </c>
      <c r="X591">
        <v>237</v>
      </c>
      <c r="Y591">
        <v>37</v>
      </c>
      <c r="Z591">
        <v>0</v>
      </c>
      <c r="AA591">
        <v>37</v>
      </c>
      <c r="AB591">
        <v>0</v>
      </c>
      <c r="AC591">
        <v>15</v>
      </c>
      <c r="AD591">
        <v>-37</v>
      </c>
      <c r="AE591">
        <v>0</v>
      </c>
      <c r="AF591">
        <v>0</v>
      </c>
      <c r="AG591">
        <v>0</v>
      </c>
      <c r="AH591" t="s">
        <v>121</v>
      </c>
      <c r="AI591" s="1">
        <v>44656.572106481479</v>
      </c>
      <c r="AJ591">
        <v>193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-37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 x14ac:dyDescent="0.45">
      <c r="A592" t="s">
        <v>1482</v>
      </c>
      <c r="B592" t="s">
        <v>80</v>
      </c>
      <c r="C592" t="s">
        <v>1472</v>
      </c>
      <c r="D592" t="s">
        <v>82</v>
      </c>
      <c r="E592" s="2" t="str">
        <f t="shared" si="5"/>
        <v>FX22035626</v>
      </c>
      <c r="F592" t="s">
        <v>19</v>
      </c>
      <c r="G592" t="s">
        <v>19</v>
      </c>
      <c r="H592" t="s">
        <v>83</v>
      </c>
      <c r="I592" t="s">
        <v>1483</v>
      </c>
      <c r="J592">
        <v>0</v>
      </c>
      <c r="K592" t="s">
        <v>85</v>
      </c>
      <c r="L592" t="s">
        <v>86</v>
      </c>
      <c r="M592" t="s">
        <v>87</v>
      </c>
      <c r="N592">
        <v>2</v>
      </c>
      <c r="O592" s="1">
        <v>44656.540034722224</v>
      </c>
      <c r="P592" s="1">
        <v>44656.578692129631</v>
      </c>
      <c r="Q592">
        <v>1358</v>
      </c>
      <c r="R592">
        <v>1982</v>
      </c>
      <c r="S592" t="b">
        <v>0</v>
      </c>
      <c r="T592" t="s">
        <v>88</v>
      </c>
      <c r="U592" t="b">
        <v>0</v>
      </c>
      <c r="V592" t="s">
        <v>264</v>
      </c>
      <c r="W592" s="1">
        <v>44656.571157407408</v>
      </c>
      <c r="X592">
        <v>1399</v>
      </c>
      <c r="Y592">
        <v>52</v>
      </c>
      <c r="Z592">
        <v>0</v>
      </c>
      <c r="AA592">
        <v>52</v>
      </c>
      <c r="AB592">
        <v>0</v>
      </c>
      <c r="AC592">
        <v>30</v>
      </c>
      <c r="AD592">
        <v>-52</v>
      </c>
      <c r="AE592">
        <v>0</v>
      </c>
      <c r="AF592">
        <v>0</v>
      </c>
      <c r="AG592">
        <v>0</v>
      </c>
      <c r="AH592" t="s">
        <v>121</v>
      </c>
      <c r="AI592" s="1">
        <v>44656.578692129631</v>
      </c>
      <c r="AJ592">
        <v>568</v>
      </c>
      <c r="AK592">
        <v>5</v>
      </c>
      <c r="AL592">
        <v>0</v>
      </c>
      <c r="AM592">
        <v>5</v>
      </c>
      <c r="AN592">
        <v>0</v>
      </c>
      <c r="AO592">
        <v>5</v>
      </c>
      <c r="AP592">
        <v>-57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 x14ac:dyDescent="0.45">
      <c r="A593" t="s">
        <v>1484</v>
      </c>
      <c r="B593" t="s">
        <v>80</v>
      </c>
      <c r="C593" t="s">
        <v>167</v>
      </c>
      <c r="D593" t="s">
        <v>82</v>
      </c>
      <c r="E593" s="2" t="str">
        <f>HYPERLINK("capsilon://?command=openfolder&amp;siteaddress=FAM.docvelocity-na8.net&amp;folderid=FXDC885FC3-AB77-531E-3AFA-ADCB7A1A730A","FX220312148")</f>
        <v>FX220312148</v>
      </c>
      <c r="F593" t="s">
        <v>19</v>
      </c>
      <c r="G593" t="s">
        <v>19</v>
      </c>
      <c r="H593" t="s">
        <v>83</v>
      </c>
      <c r="I593" t="s">
        <v>1485</v>
      </c>
      <c r="J593">
        <v>0</v>
      </c>
      <c r="K593" t="s">
        <v>85</v>
      </c>
      <c r="L593" t="s">
        <v>86</v>
      </c>
      <c r="M593" t="s">
        <v>87</v>
      </c>
      <c r="N593">
        <v>2</v>
      </c>
      <c r="O593" s="1">
        <v>44656.560312499998</v>
      </c>
      <c r="P593" s="1">
        <v>44656.573587962965</v>
      </c>
      <c r="Q593">
        <v>951</v>
      </c>
      <c r="R593">
        <v>196</v>
      </c>
      <c r="S593" t="b">
        <v>0</v>
      </c>
      <c r="T593" t="s">
        <v>88</v>
      </c>
      <c r="U593" t="b">
        <v>0</v>
      </c>
      <c r="V593" t="s">
        <v>89</v>
      </c>
      <c r="W593" s="1">
        <v>44656.562141203707</v>
      </c>
      <c r="X593">
        <v>126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185</v>
      </c>
      <c r="AI593" s="1">
        <v>44656.573587962965</v>
      </c>
      <c r="AJ593">
        <v>70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 x14ac:dyDescent="0.45">
      <c r="A594" t="s">
        <v>1486</v>
      </c>
      <c r="B594" t="s">
        <v>80</v>
      </c>
      <c r="C594" t="s">
        <v>1454</v>
      </c>
      <c r="D594" t="s">
        <v>82</v>
      </c>
      <c r="E594" s="2" t="str">
        <f>HYPERLINK("capsilon://?command=openfolder&amp;siteaddress=FAM.docvelocity-na8.net&amp;folderid=FX8D713752-EDB7-BEA0-5118-ACB0ED5BCD2A","FX22034724")</f>
        <v>FX22034724</v>
      </c>
      <c r="F594" t="s">
        <v>19</v>
      </c>
      <c r="G594" t="s">
        <v>19</v>
      </c>
      <c r="H594" t="s">
        <v>83</v>
      </c>
      <c r="I594" t="s">
        <v>1455</v>
      </c>
      <c r="J594">
        <v>328</v>
      </c>
      <c r="K594" t="s">
        <v>85</v>
      </c>
      <c r="L594" t="s">
        <v>86</v>
      </c>
      <c r="M594" t="s">
        <v>87</v>
      </c>
      <c r="N594">
        <v>2</v>
      </c>
      <c r="O594" s="1">
        <v>44656.562152777777</v>
      </c>
      <c r="P594" s="1">
        <v>44656.573923611111</v>
      </c>
      <c r="Q594">
        <v>50</v>
      </c>
      <c r="R594">
        <v>967</v>
      </c>
      <c r="S594" t="b">
        <v>0</v>
      </c>
      <c r="T594" t="s">
        <v>88</v>
      </c>
      <c r="U594" t="b">
        <v>1</v>
      </c>
      <c r="V594" t="s">
        <v>116</v>
      </c>
      <c r="W594" s="1">
        <v>44656.568703703706</v>
      </c>
      <c r="X594">
        <v>501</v>
      </c>
      <c r="Y594">
        <v>144</v>
      </c>
      <c r="Z594">
        <v>0</v>
      </c>
      <c r="AA594">
        <v>144</v>
      </c>
      <c r="AB594">
        <v>144</v>
      </c>
      <c r="AC594">
        <v>8</v>
      </c>
      <c r="AD594">
        <v>184</v>
      </c>
      <c r="AE594">
        <v>0</v>
      </c>
      <c r="AF594">
        <v>0</v>
      </c>
      <c r="AG594">
        <v>0</v>
      </c>
      <c r="AH594" t="s">
        <v>215</v>
      </c>
      <c r="AI594" s="1">
        <v>44656.573923611111</v>
      </c>
      <c r="AJ594">
        <v>430</v>
      </c>
      <c r="AK594">
        <v>0</v>
      </c>
      <c r="AL594">
        <v>0</v>
      </c>
      <c r="AM594">
        <v>0</v>
      </c>
      <c r="AN594">
        <v>144</v>
      </c>
      <c r="AO594">
        <v>0</v>
      </c>
      <c r="AP594">
        <v>184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 x14ac:dyDescent="0.45">
      <c r="A595" t="s">
        <v>1487</v>
      </c>
      <c r="B595" t="s">
        <v>80</v>
      </c>
      <c r="C595" t="s">
        <v>1454</v>
      </c>
      <c r="D595" t="s">
        <v>82</v>
      </c>
      <c r="E595" s="2" t="str">
        <f>HYPERLINK("capsilon://?command=openfolder&amp;siteaddress=FAM.docvelocity-na8.net&amp;folderid=FX8D713752-EDB7-BEA0-5118-ACB0ED5BCD2A","FX22034724")</f>
        <v>FX22034724</v>
      </c>
      <c r="F595" t="s">
        <v>19</v>
      </c>
      <c r="G595" t="s">
        <v>19</v>
      </c>
      <c r="H595" t="s">
        <v>83</v>
      </c>
      <c r="I595" t="s">
        <v>1461</v>
      </c>
      <c r="J595">
        <v>328</v>
      </c>
      <c r="K595" t="s">
        <v>85</v>
      </c>
      <c r="L595" t="s">
        <v>86</v>
      </c>
      <c r="M595" t="s">
        <v>87</v>
      </c>
      <c r="N595">
        <v>2</v>
      </c>
      <c r="O595" s="1">
        <v>44656.563159722224</v>
      </c>
      <c r="P595" s="1">
        <v>44656.621817129628</v>
      </c>
      <c r="Q595">
        <v>3424</v>
      </c>
      <c r="R595">
        <v>1644</v>
      </c>
      <c r="S595" t="b">
        <v>0</v>
      </c>
      <c r="T595" t="s">
        <v>88</v>
      </c>
      <c r="U595" t="b">
        <v>1</v>
      </c>
      <c r="V595" t="s">
        <v>89</v>
      </c>
      <c r="W595" s="1">
        <v>44656.579108796293</v>
      </c>
      <c r="X595">
        <v>1177</v>
      </c>
      <c r="Y595">
        <v>144</v>
      </c>
      <c r="Z595">
        <v>0</v>
      </c>
      <c r="AA595">
        <v>144</v>
      </c>
      <c r="AB595">
        <v>144</v>
      </c>
      <c r="AC595">
        <v>5</v>
      </c>
      <c r="AD595">
        <v>184</v>
      </c>
      <c r="AE595">
        <v>0</v>
      </c>
      <c r="AF595">
        <v>0</v>
      </c>
      <c r="AG595">
        <v>0</v>
      </c>
      <c r="AH595" t="s">
        <v>215</v>
      </c>
      <c r="AI595" s="1">
        <v>44656.621817129628</v>
      </c>
      <c r="AJ595">
        <v>433</v>
      </c>
      <c r="AK595">
        <v>4</v>
      </c>
      <c r="AL595">
        <v>0</v>
      </c>
      <c r="AM595">
        <v>4</v>
      </c>
      <c r="AN595">
        <v>144</v>
      </c>
      <c r="AO595">
        <v>4</v>
      </c>
      <c r="AP595">
        <v>180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2022-04-17T15:00:01Z</dcterms:created>
  <dcterms:modified xsi:type="dcterms:W3CDTF">2022-04-19T08:25:11Z</dcterms:modified>
</cp:coreProperties>
</file>