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1D6750621D0EC3FF7F17A81EA15CFCC04D975897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<sst xmlns="http://schemas.openxmlformats.org/spreadsheetml/2006/main" count="2995" uniqueCount="324">
  <si>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</si>
  <si>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</si>
  <si>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</si>
  <si>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</si>
  <si>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</si>
  <si>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</si>
  <si>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</si>
  <si>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</si>
  <si>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</si>
  <si>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</si>
  <si>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</si>
  <si>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</si>
  <si>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</si>
  <si>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</si>
  <si>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</si>
  <si>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</si>
  <si>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</si>
  <si>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</si>
  <si>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</si>
  <si>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</si>
  <si>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</si>
  <si>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</si>
  <si>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</si>
  <si>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</si>
  <si>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</si>
  <si>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</si>
  <si>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</si>
  <si>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</si>
  <si>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</si>
  <si>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</si>
  <si>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</si>
  <si>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</si>
  <si>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</si>
  <si>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</si>
  <si>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</si>
  <si>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</si>
  <si>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</si>
  <si>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</si>
  <si>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</si>
  <si>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</si>
  <si>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</si>
  <si>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</si>
  <si>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</si>
  <si>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</si>
  <si>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</si>
  <si>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</si>
  <si>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</si>
  <si>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</si>
  <si>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</si>
  <si>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</si>
  <si>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</si>
  <si>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</si>
  <si>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</si>
  <si>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</si>
  <si>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</si>
  <si>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</si>
  <si>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</si>
  <si>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</si>
  <si>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</si>
  <si>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</si>
  <si>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</si>
  <si>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</si>
  <si>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</si>
  <si>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</si>
  <si>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</si>
  <si>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</si>
  <si>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</si>
  <si>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</si>
  <si>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</si>
  <si>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</si>
  <si>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</si>
  <si>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</si>
  <si>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</si>
  <si>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</si>
  <si>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</si>
  <si>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</si>
  <si>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WI2204616</t>
  </si>
  <si>
    <t>DATA_VALIDATION</t>
  </si>
  <si>
    <t>201348000339</t>
  </si>
  <si>
    <t>Folder</t>
  </si>
  <si>
    <t/>
  </si>
  <si>
    <t>Mailitem</t>
  </si>
  <si>
    <t>MI22046497</t>
  </si>
  <si>
    <t>COMPLETED</t>
  </si>
  <si>
    <t>MARK_AS_COMPLETED</t>
  </si>
  <si>
    <t>Queue</t>
  </si>
  <si>
    <t>N/A</t>
  </si>
  <si>
    <t>Sushant Bhambure</t>
  </si>
  <si>
    <t>Raman Vaidya</t>
  </si>
  <si>
    <t>WI2204798</t>
  </si>
  <si>
    <t>201340000767</t>
  </si>
  <si>
    <t>MI22047788</t>
  </si>
  <si>
    <t>Tejas Bomidwar</t>
  </si>
  <si>
    <t>WI2204813</t>
  </si>
  <si>
    <t>201110012667</t>
  </si>
  <si>
    <t>MI22047997</t>
  </si>
  <si>
    <t>Prajwal Kendre</t>
  </si>
  <si>
    <t>WI2204814</t>
  </si>
  <si>
    <t>MI22048000</t>
  </si>
  <si>
    <t>WI2204817</t>
  </si>
  <si>
    <t>MI22048009</t>
  </si>
  <si>
    <t>WI2204818</t>
  </si>
  <si>
    <t>MI22048020</t>
  </si>
  <si>
    <t>WI2204834</t>
  </si>
  <si>
    <t>WI2204836</t>
  </si>
  <si>
    <t>Ujwala Ajabe</t>
  </si>
  <si>
    <t>WI2204852</t>
  </si>
  <si>
    <t>201308008262</t>
  </si>
  <si>
    <t>MI22048467</t>
  </si>
  <si>
    <t>Prajakta Jagannath Mane</t>
  </si>
  <si>
    <t>Archana Bhujbal</t>
  </si>
  <si>
    <t>WI2204898</t>
  </si>
  <si>
    <t>201308008271</t>
  </si>
  <si>
    <t>MI22048843</t>
  </si>
  <si>
    <t>Pooja Supekar</t>
  </si>
  <si>
    <t>Vikash Suryakanth Parmar</t>
  </si>
  <si>
    <t>WI2204944</t>
  </si>
  <si>
    <t>Nisha Verma</t>
  </si>
  <si>
    <t>WI2204957</t>
  </si>
  <si>
    <t>201130013566</t>
  </si>
  <si>
    <t>MI220410009</t>
  </si>
  <si>
    <t>Ganesh Bavdiwale</t>
  </si>
  <si>
    <t>WI22041128</t>
  </si>
  <si>
    <t>Shivani Rapariya</t>
  </si>
  <si>
    <t>WI22041146</t>
  </si>
  <si>
    <t>201340000755</t>
  </si>
  <si>
    <t>MI220412045</t>
  </si>
  <si>
    <t>Suraj Toradmal</t>
  </si>
  <si>
    <t>WI22041148</t>
  </si>
  <si>
    <t>Nikita Mandage</t>
  </si>
  <si>
    <t>WI22041282</t>
  </si>
  <si>
    <t>201300022566</t>
  </si>
  <si>
    <t>MI220413197</t>
  </si>
  <si>
    <t>WI22041315</t>
  </si>
  <si>
    <t>201330006209</t>
  </si>
  <si>
    <t>MI220413688</t>
  </si>
  <si>
    <t>WI22041374</t>
  </si>
  <si>
    <t>201348000451</t>
  </si>
  <si>
    <t>MI220414180</t>
  </si>
  <si>
    <t>WI22041399</t>
  </si>
  <si>
    <t>201130013574</t>
  </si>
  <si>
    <t>MI220414432</t>
  </si>
  <si>
    <t>WI22041468</t>
  </si>
  <si>
    <t>MI220415078</t>
  </si>
  <si>
    <t>Sagar Belhekar</t>
  </si>
  <si>
    <t>WI22041469</t>
  </si>
  <si>
    <t>MI220415152</t>
  </si>
  <si>
    <t>Nayan Naramshettiwar</t>
  </si>
  <si>
    <t>WI22041538</t>
  </si>
  <si>
    <t>201300022564</t>
  </si>
  <si>
    <t>MI220415978</t>
  </si>
  <si>
    <t>Nilesh Thakur</t>
  </si>
  <si>
    <t>WI22041620</t>
  </si>
  <si>
    <t>201130013589</t>
  </si>
  <si>
    <t>MI220416706</t>
  </si>
  <si>
    <t>WI22041623</t>
  </si>
  <si>
    <t>Ketan Pathak</t>
  </si>
  <si>
    <t>WI22041736</t>
  </si>
  <si>
    <t>201130013576</t>
  </si>
  <si>
    <t>MI220417925</t>
  </si>
  <si>
    <t>WI22041747</t>
  </si>
  <si>
    <t>WI22041783</t>
  </si>
  <si>
    <t>201330006081</t>
  </si>
  <si>
    <t>MI220418453</t>
  </si>
  <si>
    <t>Sumit Jarhad</t>
  </si>
  <si>
    <t>WI22041784</t>
  </si>
  <si>
    <t>MI220418487</t>
  </si>
  <si>
    <t>Mohini Shinde</t>
  </si>
  <si>
    <t>WI22041785</t>
  </si>
  <si>
    <t>MI220418486</t>
  </si>
  <si>
    <t>WI22041794</t>
  </si>
  <si>
    <t>201308008274</t>
  </si>
  <si>
    <t>MI220418581</t>
  </si>
  <si>
    <t>WI22041802</t>
  </si>
  <si>
    <t>201308008269</t>
  </si>
  <si>
    <t>MI220418617</t>
  </si>
  <si>
    <t>WI22041844</t>
  </si>
  <si>
    <t>WI22041858</t>
  </si>
  <si>
    <t>WI22041865</t>
  </si>
  <si>
    <t>201300022614</t>
  </si>
  <si>
    <t>MI220419359</t>
  </si>
  <si>
    <t>WI22041888</t>
  </si>
  <si>
    <t>WI22041905</t>
  </si>
  <si>
    <t>201330006184</t>
  </si>
  <si>
    <t>MI220419901</t>
  </si>
  <si>
    <t>Swapnil Chavan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</si>
  <si>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</si>
  <si>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</si>
  <si>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</si>
  <si>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</si>
  <si>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</si>
  <si>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</si>
  <si>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</si>
  <si>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</si>
  <si>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</si>
  <si>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</si>
  <si>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</si>
  <si>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</si>
  <si>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</si>
  <si>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</si>
  <si>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</si>
  <si>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</si>
  <si>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</si>
  <si>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</si>
  <si>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</si>
  <si>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WI22042010</t>
  </si>
  <si>
    <t>201110012670</t>
  </si>
  <si>
    <t>MI220421299</t>
  </si>
  <si>
    <t>WI22042046</t>
  </si>
  <si>
    <t>201100014071</t>
  </si>
  <si>
    <t>MI220421711</t>
  </si>
  <si>
    <t>WI22042050</t>
  </si>
  <si>
    <t>MI220421820</t>
  </si>
  <si>
    <t>WI22042091</t>
  </si>
  <si>
    <t>201330006203</t>
  </si>
  <si>
    <t>MI220422350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</si>
  <si>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</si>
  <si>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</si>
  <si>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</si>
  <si>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</si>
  <si>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</si>
  <si>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</si>
  <si>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</si>
  <si>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</si>
  <si>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</si>
  <si>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</si>
  <si>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</si>
  <si>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</si>
  <si>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</si>
  <si>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</si>
  <si>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</si>
  <si>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</si>
  <si>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Pratik Bhandwalkar</t>
  </si>
  <si>
    <t>WI22042141</t>
  </si>
  <si>
    <t>MI220423464</t>
  </si>
  <si>
    <t>WI22042162</t>
  </si>
  <si>
    <t>201340000758</t>
  </si>
  <si>
    <t>MI220423575</t>
  </si>
  <si>
    <t>WI22042205</t>
  </si>
  <si>
    <t>201130013600</t>
  </si>
  <si>
    <t>MI220424081</t>
  </si>
  <si>
    <t>WI22042275</t>
  </si>
  <si>
    <t>201300022633</t>
  </si>
  <si>
    <t>MI220424766</t>
  </si>
  <si>
    <t>WI22042370</t>
  </si>
  <si>
    <t>WI22042377</t>
  </si>
  <si>
    <t>Shubham Karwate</t>
  </si>
  <si>
    <t>WI22042382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</si>
  <si>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</si>
  <si>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</si>
  <si>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</si>
  <si>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</si>
  <si>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</si>
  <si>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</si>
  <si>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</si>
  <si>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WI22042492</t>
  </si>
  <si>
    <t>WI22042638</t>
  </si>
  <si>
    <t>201340000761</t>
  </si>
  <si>
    <t>MI220429354</t>
  </si>
  <si>
    <t>WI22042645</t>
  </si>
  <si>
    <t>201300022594</t>
  </si>
  <si>
    <t>MI220429600</t>
  </si>
  <si>
    <t>WI22042699</t>
  </si>
  <si>
    <t>201300022629</t>
  </si>
  <si>
    <t>MI220430628</t>
  </si>
  <si>
    <t>WI22042798</t>
  </si>
  <si>
    <t>201338000119</t>
  </si>
  <si>
    <t>MI220431268</t>
  </si>
  <si>
    <t>WI22042799</t>
  </si>
  <si>
    <t>MI220431293</t>
  </si>
  <si>
    <t>WI22042801</t>
  </si>
  <si>
    <t>MI220431306</t>
  </si>
  <si>
    <t>WI22042806</t>
  </si>
  <si>
    <t>201300022570</t>
  </si>
  <si>
    <t>MI220431466</t>
  </si>
  <si>
    <t>WI22042840</t>
  </si>
  <si>
    <t>WI22042845</t>
  </si>
  <si>
    <t>Sandip Tribhuvan</t>
  </si>
  <si>
    <t>Sanjana Uttekar</t>
  </si>
  <si>
    <t>WI22042853</t>
  </si>
  <si>
    <t>WI22042863</t>
  </si>
  <si>
    <t>201330006201</t>
  </si>
  <si>
    <t>MI220432020</t>
  </si>
  <si>
    <t>WI22042914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</si>
  <si>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</si>
  <si>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</si>
  <si>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</si>
  <si>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</si>
  <si>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</si>
  <si>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</si>
  <si>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</si>
  <si>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</si>
  <si>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</si>
  <si>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WI22043088</t>
  </si>
  <si>
    <t>201330006187</t>
  </si>
  <si>
    <t>MI220434598</t>
  </si>
  <si>
    <t>WI22043093</t>
  </si>
  <si>
    <t>Rohit Mawal</t>
  </si>
  <si>
    <t>WI22043095</t>
  </si>
  <si>
    <t>201340000764</t>
  </si>
  <si>
    <t>MI220434753</t>
  </si>
  <si>
    <t>WI22043096</t>
  </si>
  <si>
    <t>WI22043136</t>
  </si>
  <si>
    <t>201300022635</t>
  </si>
  <si>
    <t>MI220435281</t>
  </si>
  <si>
    <t>WI22043150</t>
  </si>
  <si>
    <t>201330006217</t>
  </si>
  <si>
    <t>MI220435627</t>
  </si>
  <si>
    <t>WI22043161</t>
  </si>
  <si>
    <t>201308008359</t>
  </si>
  <si>
    <t>MI220435848</t>
  </si>
  <si>
    <t>WI22043216</t>
  </si>
  <si>
    <t>201330006251</t>
  </si>
  <si>
    <t>MI220436572</t>
  </si>
  <si>
    <t>WI22043254</t>
  </si>
  <si>
    <t>WI22043256</t>
  </si>
  <si>
    <t>WI22043260</t>
  </si>
  <si>
    <t>WI22043261</t>
  </si>
  <si>
    <t>WI22043268</t>
  </si>
  <si>
    <t>WI22043810</t>
  </si>
  <si>
    <t>MI220442531</t>
  </si>
  <si>
    <t>Apeksha Hirve</t>
  </si>
  <si>
    <t>WI22043816</t>
  </si>
  <si>
    <t>MI220442607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</si>
</sst>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44655.41667353009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44655.41667353009</v>
      </c>
    </row>
    <row r="11" spans="1:2" x14ac:dyDescent="0.45">
      <c r="A11" t="s">
        <v>17</v>
      </c>
      <c r="B1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1"/>
  <sheetViews>
    <sheetView topLeftCell="AZ36" workbookViewId="0">
      <selection activeCell="A2" sqref="A2:BE10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  <c r="AB1" s="3" t="s">
        <v>46</v>
      </c>
      <c r="AC1" s="3" t="s">
        <v>47</v>
      </c>
      <c r="AD1" s="3" t="s">
        <v>48</v>
      </c>
      <c r="AE1" s="3" t="s">
        <v>49</v>
      </c>
      <c r="AF1" s="3" t="s">
        <v>50</v>
      </c>
      <c r="AG1" s="3" t="s">
        <v>51</v>
      </c>
      <c r="AH1" s="3" t="s">
        <v>52</v>
      </c>
      <c r="AI1" s="3" t="s">
        <v>53</v>
      </c>
      <c r="AJ1" s="3" t="s">
        <v>54</v>
      </c>
      <c r="AK1" s="3" t="s">
        <v>55</v>
      </c>
      <c r="AL1" s="3" t="s">
        <v>56</v>
      </c>
      <c r="AM1" s="3" t="s">
        <v>57</v>
      </c>
      <c r="AN1" s="3" t="s">
        <v>58</v>
      </c>
      <c r="AO1" s="3" t="s">
        <v>59</v>
      </c>
      <c r="AP1" s="3" t="s">
        <v>60</v>
      </c>
      <c r="AQ1" s="3" t="s">
        <v>61</v>
      </c>
      <c r="AR1" s="3" t="s">
        <v>62</v>
      </c>
      <c r="AS1" s="3" t="s">
        <v>63</v>
      </c>
      <c r="AT1" s="3" t="s">
        <v>64</v>
      </c>
      <c r="AU1" s="3" t="s">
        <v>65</v>
      </c>
      <c r="AV1" s="3" t="s">
        <v>66</v>
      </c>
      <c r="AW1" s="3" t="s">
        <v>67</v>
      </c>
      <c r="AX1" s="3" t="s">
        <v>68</v>
      </c>
      <c r="AY1" s="3" t="s">
        <v>69</v>
      </c>
      <c r="AZ1" s="3" t="s">
        <v>70</v>
      </c>
      <c r="BA1" s="3" t="s">
        <v>71</v>
      </c>
      <c r="BB1" s="3" t="s">
        <v>72</v>
      </c>
      <c r="BC1" s="3" t="s">
        <v>73</v>
      </c>
      <c r="BD1" s="3" t="s">
        <v>74</v>
      </c>
      <c r="BE1" s="3" t="s">
        <v>75</v>
      </c>
    </row>
    <row r="2" spans="1:57" x14ac:dyDescent="0.45">
      <c r="A2" t="s">
        <v>76</v>
      </c>
      <c r="B2" t="s">
        <v>77</v>
      </c>
      <c r="C2" t="s">
        <v>78</v>
      </c>
      <c r="D2" t="s">
        <v>79</v>
      </c>
      <c r="E2" s="2" t="str">
        <f>HYPERLINK("capsilon://?command=openfolder&amp;siteaddress=FAM.docvelocity-na8.net&amp;folderid=FXFCB999EE-773D-981F-32F6-8DF9C0ACD97C","FX22027434")</f>
        <v>FX22027434</v>
      </c>
      <c r="F2" t="s">
        <v>80</v>
      </c>
      <c r="G2" t="s">
        <v>80</v>
      </c>
      <c r="H2" t="s">
        <v>81</v>
      </c>
      <c r="I2" t="s">
        <v>82</v>
      </c>
      <c r="J2">
        <v>42</v>
      </c>
      <c r="K2" t="s">
        <v>83</v>
      </c>
      <c r="L2" t="s">
        <v>84</v>
      </c>
      <c r="M2" t="s">
        <v>85</v>
      </c>
      <c r="N2">
        <v>2</v>
      </c>
      <c r="O2" s="1">
        <v>44652.378159722219</v>
      </c>
      <c r="P2" s="1">
        <v>44652.390821759262</v>
      </c>
      <c r="Q2">
        <v>504</v>
      </c>
      <c r="R2">
        <v>590</v>
      </c>
      <c r="S2" t="b">
        <v>0</v>
      </c>
      <c r="T2" t="s">
        <v>86</v>
      </c>
      <c r="U2" t="b">
        <v>0</v>
      </c>
      <c r="V2" t="s">
        <v>87</v>
      </c>
      <c r="W2" s="1">
        <v>44652.385196759256</v>
      </c>
      <c r="X2">
        <v>339</v>
      </c>
      <c r="Y2">
        <v>37</v>
      </c>
      <c r="Z2">
        <v>0</v>
      </c>
      <c r="AA2">
        <v>37</v>
      </c>
      <c r="AB2">
        <v>0</v>
      </c>
      <c r="AC2">
        <v>7</v>
      </c>
      <c r="AD2">
        <v>5</v>
      </c>
      <c r="AE2">
        <v>0</v>
      </c>
      <c r="AF2">
        <v>0</v>
      </c>
      <c r="AG2">
        <v>0</v>
      </c>
      <c r="AH2" t="s">
        <v>88</v>
      </c>
      <c r="AI2" s="1">
        <v>44652.390821759262</v>
      </c>
      <c r="AJ2">
        <v>251</v>
      </c>
      <c r="AK2">
        <v>5</v>
      </c>
      <c r="AL2">
        <v>0</v>
      </c>
      <c r="AM2">
        <v>5</v>
      </c>
      <c r="AN2">
        <v>0</v>
      </c>
      <c r="AO2">
        <v>4</v>
      </c>
      <c r="AP2">
        <v>0</v>
      </c>
      <c r="AQ2">
        <v>0</v>
      </c>
      <c r="AR2">
        <v>0</v>
      </c>
      <c r="AS2">
        <v>0</v>
      </c>
      <c r="AT2" t="s">
        <v>86</v>
      </c>
      <c r="AU2" t="s">
        <v>86</v>
      </c>
      <c r="AV2" t="s">
        <v>86</v>
      </c>
      <c r="AW2" t="s">
        <v>86</v>
      </c>
      <c r="AX2" t="s">
        <v>86</v>
      </c>
      <c r="AY2" t="s">
        <v>86</v>
      </c>
      <c r="AZ2" t="s">
        <v>86</v>
      </c>
      <c r="BA2" t="s">
        <v>86</v>
      </c>
      <c r="BB2" t="s">
        <v>86</v>
      </c>
      <c r="BC2" t="s">
        <v>86</v>
      </c>
      <c r="BD2" t="s">
        <v>86</v>
      </c>
      <c r="BE2" t="s">
        <v>86</v>
      </c>
    </row>
    <row r="3" spans="1:57" x14ac:dyDescent="0.45">
      <c r="A3" t="s">
        <v>89</v>
      </c>
      <c r="B3" t="s">
        <v>77</v>
      </c>
      <c r="C3" t="s">
        <v>90</v>
      </c>
      <c r="D3" t="s">
        <v>79</v>
      </c>
      <c r="E3" s="2" t="str">
        <f>HYPERLINK("capsilon://?command=openfolder&amp;siteaddress=FAM.docvelocity-na8.net&amp;folderid=FX1BF1B0F8-024E-645F-88BC-816F3DB63F35","FX220313224")</f>
        <v>FX220313224</v>
      </c>
      <c r="F3" t="s">
        <v>80</v>
      </c>
      <c r="G3" t="s">
        <v>80</v>
      </c>
      <c r="H3" t="s">
        <v>81</v>
      </c>
      <c r="I3" t="s">
        <v>91</v>
      </c>
      <c r="J3">
        <v>301</v>
      </c>
      <c r="K3" t="s">
        <v>83</v>
      </c>
      <c r="L3" t="s">
        <v>84</v>
      </c>
      <c r="M3" t="s">
        <v>85</v>
      </c>
      <c r="N3">
        <v>1</v>
      </c>
      <c r="O3" s="1">
        <v>44652.407337962963</v>
      </c>
      <c r="P3" s="1">
        <v>44652.413101851853</v>
      </c>
      <c r="Q3">
        <v>74</v>
      </c>
      <c r="R3">
        <v>424</v>
      </c>
      <c r="S3" t="b">
        <v>0</v>
      </c>
      <c r="T3" t="s">
        <v>86</v>
      </c>
      <c r="U3" t="b">
        <v>0</v>
      </c>
      <c r="V3" t="s">
        <v>92</v>
      </c>
      <c r="W3" s="1">
        <v>44652.413101851853</v>
      </c>
      <c r="X3">
        <v>424</v>
      </c>
      <c r="Y3">
        <v>0</v>
      </c>
      <c r="Z3">
        <v>0</v>
      </c>
      <c r="AA3">
        <v>0</v>
      </c>
      <c r="AB3">
        <v>0</v>
      </c>
      <c r="AC3">
        <v>0</v>
      </c>
      <c r="AD3">
        <v>301</v>
      </c>
      <c r="AE3">
        <v>277</v>
      </c>
      <c r="AF3">
        <v>0</v>
      </c>
      <c r="AG3">
        <v>10</v>
      </c>
      <c r="AH3" t="s">
        <v>86</v>
      </c>
      <c r="AI3" t="s">
        <v>86</v>
      </c>
      <c r="AJ3" t="s">
        <v>86</v>
      </c>
      <c r="AK3" t="s">
        <v>86</v>
      </c>
      <c r="AL3" t="s">
        <v>86</v>
      </c>
      <c r="AM3" t="s">
        <v>86</v>
      </c>
      <c r="AN3" t="s">
        <v>86</v>
      </c>
      <c r="AO3" t="s">
        <v>86</v>
      </c>
      <c r="AP3" t="s">
        <v>86</v>
      </c>
      <c r="AQ3" t="s">
        <v>86</v>
      </c>
      <c r="AR3" t="s">
        <v>86</v>
      </c>
      <c r="AS3" t="s">
        <v>86</v>
      </c>
      <c r="AT3" t="s">
        <v>86</v>
      </c>
      <c r="AU3" t="s">
        <v>86</v>
      </c>
      <c r="AV3" t="s">
        <v>86</v>
      </c>
      <c r="AW3" t="s">
        <v>86</v>
      </c>
      <c r="AX3" t="s">
        <v>86</v>
      </c>
      <c r="AY3" t="s">
        <v>86</v>
      </c>
      <c r="AZ3" t="s">
        <v>86</v>
      </c>
      <c r="BA3" t="s">
        <v>86</v>
      </c>
      <c r="BB3" t="s">
        <v>86</v>
      </c>
      <c r="BC3" t="s">
        <v>86</v>
      </c>
      <c r="BD3" t="s">
        <v>86</v>
      </c>
      <c r="BE3" t="s">
        <v>86</v>
      </c>
    </row>
    <row r="4" spans="1:57" x14ac:dyDescent="0.45">
      <c r="A4" t="s">
        <v>93</v>
      </c>
      <c r="B4" t="s">
        <v>77</v>
      </c>
      <c r="C4" t="s">
        <v>94</v>
      </c>
      <c r="D4" t="s">
        <v>79</v>
      </c>
      <c r="E4" s="2" t="str">
        <f>HYPERLINK("capsilon://?command=openfolder&amp;siteaddress=FAM.docvelocity-na8.net&amp;folderid=FX14A511DF-9C0B-5617-EB30-7488EF4E3F0C","FX220313857")</f>
        <v>FX220313857</v>
      </c>
      <c r="F4" t="s">
        <v>80</v>
      </c>
      <c r="G4" t="s">
        <v>80</v>
      </c>
      <c r="H4" t="s">
        <v>81</v>
      </c>
      <c r="I4" t="s">
        <v>95</v>
      </c>
      <c r="J4">
        <v>76</v>
      </c>
      <c r="K4" t="s">
        <v>83</v>
      </c>
      <c r="L4" t="s">
        <v>84</v>
      </c>
      <c r="M4" t="s">
        <v>85</v>
      </c>
      <c r="N4">
        <v>1</v>
      </c>
      <c r="O4" s="1">
        <v>44652.41134259259</v>
      </c>
      <c r="P4" s="1">
        <v>44652.414178240739</v>
      </c>
      <c r="Q4">
        <v>36</v>
      </c>
      <c r="R4">
        <v>209</v>
      </c>
      <c r="S4" t="b">
        <v>0</v>
      </c>
      <c r="T4" t="s">
        <v>86</v>
      </c>
      <c r="U4" t="b">
        <v>0</v>
      </c>
      <c r="V4" t="s">
        <v>96</v>
      </c>
      <c r="W4" s="1">
        <v>44652.414178240739</v>
      </c>
      <c r="X4">
        <v>209</v>
      </c>
      <c r="Y4">
        <v>0</v>
      </c>
      <c r="Z4">
        <v>0</v>
      </c>
      <c r="AA4">
        <v>0</v>
      </c>
      <c r="AB4">
        <v>0</v>
      </c>
      <c r="AC4">
        <v>0</v>
      </c>
      <c r="AD4">
        <v>76</v>
      </c>
      <c r="AE4">
        <v>71</v>
      </c>
      <c r="AF4">
        <v>0</v>
      </c>
      <c r="AG4">
        <v>2</v>
      </c>
      <c r="AH4" t="s">
        <v>86</v>
      </c>
      <c r="AI4" t="s">
        <v>86</v>
      </c>
      <c r="AJ4" t="s">
        <v>86</v>
      </c>
      <c r="AK4" t="s">
        <v>86</v>
      </c>
      <c r="AL4" t="s">
        <v>86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 t="s">
        <v>86</v>
      </c>
      <c r="AU4" t="s">
        <v>86</v>
      </c>
      <c r="AV4" t="s">
        <v>86</v>
      </c>
      <c r="AW4" t="s">
        <v>86</v>
      </c>
      <c r="AX4" t="s">
        <v>86</v>
      </c>
      <c r="AY4" t="s">
        <v>86</v>
      </c>
      <c r="AZ4" t="s">
        <v>86</v>
      </c>
      <c r="BA4" t="s">
        <v>86</v>
      </c>
      <c r="BB4" t="s">
        <v>86</v>
      </c>
      <c r="BC4" t="s">
        <v>86</v>
      </c>
      <c r="BD4" t="s">
        <v>86</v>
      </c>
      <c r="BE4" t="s">
        <v>86</v>
      </c>
    </row>
    <row r="5" spans="1:57" x14ac:dyDescent="0.45">
      <c r="A5" t="s">
        <v>97</v>
      </c>
      <c r="B5" t="s">
        <v>77</v>
      </c>
      <c r="C5" t="s">
        <v>94</v>
      </c>
      <c r="D5" t="s">
        <v>79</v>
      </c>
      <c r="E5" s="2" t="str">
        <f>HYPERLINK("capsilon://?command=openfolder&amp;siteaddress=FAM.docvelocity-na8.net&amp;folderid=FX14A511DF-9C0B-5617-EB30-7488EF4E3F0C","FX220313857")</f>
        <v>FX220313857</v>
      </c>
      <c r="F5" t="s">
        <v>80</v>
      </c>
      <c r="G5" t="s">
        <v>80</v>
      </c>
      <c r="H5" t="s">
        <v>81</v>
      </c>
      <c r="I5" t="s">
        <v>98</v>
      </c>
      <c r="J5">
        <v>76</v>
      </c>
      <c r="K5" t="s">
        <v>83</v>
      </c>
      <c r="L5" t="s">
        <v>84</v>
      </c>
      <c r="M5" t="s">
        <v>85</v>
      </c>
      <c r="N5">
        <v>1</v>
      </c>
      <c r="O5" s="1">
        <v>44652.411377314813</v>
      </c>
      <c r="P5" s="1">
        <v>44652.438206018516</v>
      </c>
      <c r="Q5">
        <v>2134</v>
      </c>
      <c r="R5">
        <v>184</v>
      </c>
      <c r="S5" t="b">
        <v>0</v>
      </c>
      <c r="T5" t="s">
        <v>86</v>
      </c>
      <c r="U5" t="b">
        <v>0</v>
      </c>
      <c r="V5" t="s">
        <v>92</v>
      </c>
      <c r="W5" s="1">
        <v>44652.438206018516</v>
      </c>
      <c r="X5">
        <v>173</v>
      </c>
      <c r="Y5">
        <v>0</v>
      </c>
      <c r="Z5">
        <v>0</v>
      </c>
      <c r="AA5">
        <v>0</v>
      </c>
      <c r="AB5">
        <v>0</v>
      </c>
      <c r="AC5">
        <v>0</v>
      </c>
      <c r="AD5">
        <v>76</v>
      </c>
      <c r="AE5">
        <v>71</v>
      </c>
      <c r="AF5">
        <v>0</v>
      </c>
      <c r="AG5">
        <v>2</v>
      </c>
      <c r="AH5" t="s">
        <v>86</v>
      </c>
      <c r="AI5" t="s">
        <v>86</v>
      </c>
      <c r="AJ5" t="s">
        <v>86</v>
      </c>
      <c r="AK5" t="s">
        <v>86</v>
      </c>
      <c r="AL5" t="s">
        <v>86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 t="s">
        <v>86</v>
      </c>
      <c r="AU5" t="s">
        <v>86</v>
      </c>
      <c r="AV5" t="s">
        <v>86</v>
      </c>
      <c r="AW5" t="s">
        <v>86</v>
      </c>
      <c r="AX5" t="s">
        <v>86</v>
      </c>
      <c r="AY5" t="s">
        <v>86</v>
      </c>
      <c r="AZ5" t="s">
        <v>86</v>
      </c>
      <c r="BA5" t="s">
        <v>86</v>
      </c>
      <c r="BB5" t="s">
        <v>86</v>
      </c>
      <c r="BC5" t="s">
        <v>86</v>
      </c>
      <c r="BD5" t="s">
        <v>86</v>
      </c>
      <c r="BE5" t="s">
        <v>86</v>
      </c>
    </row>
    <row r="6" spans="1:57" x14ac:dyDescent="0.45">
      <c r="A6" t="s">
        <v>99</v>
      </c>
      <c r="B6" t="s">
        <v>77</v>
      </c>
      <c r="C6" t="s">
        <v>94</v>
      </c>
      <c r="D6" t="s">
        <v>79</v>
      </c>
      <c r="E6" s="2" t="str">
        <f>HYPERLINK("capsilon://?command=openfolder&amp;siteaddress=FAM.docvelocity-na8.net&amp;folderid=FX14A511DF-9C0B-5617-EB30-7488EF4E3F0C","FX220313857")</f>
        <v>FX220313857</v>
      </c>
      <c r="F6" t="s">
        <v>80</v>
      </c>
      <c r="G6" t="s">
        <v>80</v>
      </c>
      <c r="H6" t="s">
        <v>81</v>
      </c>
      <c r="I6" t="s">
        <v>100</v>
      </c>
      <c r="J6">
        <v>28</v>
      </c>
      <c r="K6" t="s">
        <v>83</v>
      </c>
      <c r="L6" t="s">
        <v>84</v>
      </c>
      <c r="M6" t="s">
        <v>85</v>
      </c>
      <c r="N6">
        <v>1</v>
      </c>
      <c r="O6" s="1">
        <v>44652.411817129629</v>
      </c>
      <c r="P6" s="1">
        <v>44652.465370370373</v>
      </c>
      <c r="Q6">
        <v>4313</v>
      </c>
      <c r="R6">
        <v>314</v>
      </c>
      <c r="S6" t="b">
        <v>0</v>
      </c>
      <c r="T6" t="s">
        <v>86</v>
      </c>
      <c r="U6" t="b">
        <v>0</v>
      </c>
      <c r="V6" t="s">
        <v>96</v>
      </c>
      <c r="W6" s="1">
        <v>44652.465370370373</v>
      </c>
      <c r="X6">
        <v>309</v>
      </c>
      <c r="Y6">
        <v>0</v>
      </c>
      <c r="Z6">
        <v>0</v>
      </c>
      <c r="AA6">
        <v>0</v>
      </c>
      <c r="AB6">
        <v>0</v>
      </c>
      <c r="AC6">
        <v>0</v>
      </c>
      <c r="AD6">
        <v>28</v>
      </c>
      <c r="AE6">
        <v>21</v>
      </c>
      <c r="AF6">
        <v>0</v>
      </c>
      <c r="AG6">
        <v>3</v>
      </c>
      <c r="AH6" t="s">
        <v>86</v>
      </c>
      <c r="AI6" t="s">
        <v>86</v>
      </c>
      <c r="AJ6" t="s">
        <v>86</v>
      </c>
      <c r="AK6" t="s">
        <v>86</v>
      </c>
      <c r="AL6" t="s">
        <v>86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 t="s">
        <v>86</v>
      </c>
      <c r="AU6" t="s">
        <v>86</v>
      </c>
      <c r="AV6" t="s">
        <v>86</v>
      </c>
      <c r="AW6" t="s">
        <v>86</v>
      </c>
      <c r="AX6" t="s">
        <v>86</v>
      </c>
      <c r="AY6" t="s">
        <v>86</v>
      </c>
      <c r="AZ6" t="s">
        <v>86</v>
      </c>
      <c r="BA6" t="s">
        <v>86</v>
      </c>
      <c r="BB6" t="s">
        <v>86</v>
      </c>
      <c r="BC6" t="s">
        <v>86</v>
      </c>
      <c r="BD6" t="s">
        <v>86</v>
      </c>
      <c r="BE6" t="s">
        <v>86</v>
      </c>
    </row>
    <row r="7" spans="1:57" x14ac:dyDescent="0.45">
      <c r="A7" t="s">
        <v>101</v>
      </c>
      <c r="B7" t="s">
        <v>77</v>
      </c>
      <c r="C7" t="s">
        <v>94</v>
      </c>
      <c r="D7" t="s">
        <v>79</v>
      </c>
      <c r="E7" s="2" t="str">
        <f>HYPERLINK("capsilon://?command=openfolder&amp;siteaddress=FAM.docvelocity-na8.net&amp;folderid=FX14A511DF-9C0B-5617-EB30-7488EF4E3F0C","FX220313857")</f>
        <v>FX220313857</v>
      </c>
      <c r="F7" t="s">
        <v>80</v>
      </c>
      <c r="G7" t="s">
        <v>80</v>
      </c>
      <c r="H7" t="s">
        <v>81</v>
      </c>
      <c r="I7" t="s">
        <v>102</v>
      </c>
      <c r="J7">
        <v>28</v>
      </c>
      <c r="K7" t="s">
        <v>83</v>
      </c>
      <c r="L7" t="s">
        <v>84</v>
      </c>
      <c r="M7" t="s">
        <v>85</v>
      </c>
      <c r="N7">
        <v>1</v>
      </c>
      <c r="O7" s="1">
        <v>44652.411932870367</v>
      </c>
      <c r="P7" s="1">
        <v>44652.467893518522</v>
      </c>
      <c r="Q7">
        <v>4618</v>
      </c>
      <c r="R7">
        <v>217</v>
      </c>
      <c r="S7" t="b">
        <v>0</v>
      </c>
      <c r="T7" t="s">
        <v>86</v>
      </c>
      <c r="U7" t="b">
        <v>0</v>
      </c>
      <c r="V7" t="s">
        <v>96</v>
      </c>
      <c r="W7" s="1">
        <v>44652.467893518522</v>
      </c>
      <c r="X7">
        <v>217</v>
      </c>
      <c r="Y7">
        <v>0</v>
      </c>
      <c r="Z7">
        <v>0</v>
      </c>
      <c r="AA7">
        <v>0</v>
      </c>
      <c r="AB7">
        <v>0</v>
      </c>
      <c r="AC7">
        <v>0</v>
      </c>
      <c r="AD7">
        <v>28</v>
      </c>
      <c r="AE7">
        <v>21</v>
      </c>
      <c r="AF7">
        <v>0</v>
      </c>
      <c r="AG7">
        <v>3</v>
      </c>
      <c r="AH7" t="s">
        <v>86</v>
      </c>
      <c r="AI7" t="s">
        <v>86</v>
      </c>
      <c r="AJ7" t="s">
        <v>86</v>
      </c>
      <c r="AK7" t="s">
        <v>86</v>
      </c>
      <c r="AL7" t="s">
        <v>86</v>
      </c>
      <c r="AM7" t="s">
        <v>86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 t="s">
        <v>86</v>
      </c>
      <c r="AU7" t="s">
        <v>86</v>
      </c>
      <c r="AV7" t="s">
        <v>86</v>
      </c>
      <c r="AW7" t="s">
        <v>86</v>
      </c>
      <c r="AX7" t="s">
        <v>86</v>
      </c>
      <c r="AY7" t="s">
        <v>86</v>
      </c>
      <c r="AZ7" t="s">
        <v>86</v>
      </c>
      <c r="BA7" t="s">
        <v>86</v>
      </c>
      <c r="BB7" t="s">
        <v>86</v>
      </c>
      <c r="BC7" t="s">
        <v>86</v>
      </c>
      <c r="BD7" t="s">
        <v>86</v>
      </c>
      <c r="BE7" t="s">
        <v>86</v>
      </c>
    </row>
    <row r="8" spans="1:57" x14ac:dyDescent="0.45">
      <c r="A8" t="s">
        <v>103</v>
      </c>
      <c r="B8" t="s">
        <v>77</v>
      </c>
      <c r="C8" t="s">
        <v>90</v>
      </c>
      <c r="D8" t="s">
        <v>79</v>
      </c>
      <c r="E8" s="2" t="str">
        <f>HYPERLINK("capsilon://?command=openfolder&amp;siteaddress=FAM.docvelocity-na8.net&amp;folderid=FX1BF1B0F8-024E-645F-88BC-816F3DB63F35","FX220313224")</f>
        <v>FX220313224</v>
      </c>
      <c r="F8" t="s">
        <v>80</v>
      </c>
      <c r="G8" t="s">
        <v>80</v>
      </c>
      <c r="H8" t="s">
        <v>81</v>
      </c>
      <c r="I8" t="s">
        <v>91</v>
      </c>
      <c r="J8">
        <v>453</v>
      </c>
      <c r="K8" t="s">
        <v>83</v>
      </c>
      <c r="L8" t="s">
        <v>84</v>
      </c>
      <c r="M8" t="s">
        <v>85</v>
      </c>
      <c r="N8">
        <v>2</v>
      </c>
      <c r="O8" s="1">
        <v>44652.414143518516</v>
      </c>
      <c r="P8" s="1">
        <v>44652.473124999997</v>
      </c>
      <c r="Q8">
        <v>9</v>
      </c>
      <c r="R8">
        <v>5087</v>
      </c>
      <c r="S8" t="b">
        <v>0</v>
      </c>
      <c r="T8" t="s">
        <v>86</v>
      </c>
      <c r="U8" t="b">
        <v>1</v>
      </c>
      <c r="V8" t="s">
        <v>96</v>
      </c>
      <c r="W8" s="1">
        <v>44652.455810185187</v>
      </c>
      <c r="X8">
        <v>3597</v>
      </c>
      <c r="Y8">
        <v>395</v>
      </c>
      <c r="Z8">
        <v>0</v>
      </c>
      <c r="AA8">
        <v>395</v>
      </c>
      <c r="AB8">
        <v>0</v>
      </c>
      <c r="AC8">
        <v>43</v>
      </c>
      <c r="AD8">
        <v>58</v>
      </c>
      <c r="AE8">
        <v>0</v>
      </c>
      <c r="AF8">
        <v>0</v>
      </c>
      <c r="AG8">
        <v>0</v>
      </c>
      <c r="AH8" t="s">
        <v>88</v>
      </c>
      <c r="AI8" s="1">
        <v>44652.473124999997</v>
      </c>
      <c r="AJ8">
        <v>1490</v>
      </c>
      <c r="AK8">
        <v>3</v>
      </c>
      <c r="AL8">
        <v>0</v>
      </c>
      <c r="AM8">
        <v>3</v>
      </c>
      <c r="AN8">
        <v>0</v>
      </c>
      <c r="AO8">
        <v>2</v>
      </c>
      <c r="AP8">
        <v>55</v>
      </c>
      <c r="AQ8">
        <v>0</v>
      </c>
      <c r="AR8">
        <v>0</v>
      </c>
      <c r="AS8">
        <v>0</v>
      </c>
      <c r="AT8" t="s">
        <v>86</v>
      </c>
      <c r="AU8" t="s">
        <v>86</v>
      </c>
      <c r="AV8" t="s">
        <v>86</v>
      </c>
      <c r="AW8" t="s">
        <v>86</v>
      </c>
      <c r="AX8" t="s">
        <v>86</v>
      </c>
      <c r="AY8" t="s">
        <v>86</v>
      </c>
      <c r="AZ8" t="s">
        <v>86</v>
      </c>
      <c r="BA8" t="s">
        <v>86</v>
      </c>
      <c r="BB8" t="s">
        <v>86</v>
      </c>
      <c r="BC8" t="s">
        <v>86</v>
      </c>
      <c r="BD8" t="s">
        <v>86</v>
      </c>
      <c r="BE8" t="s">
        <v>86</v>
      </c>
    </row>
    <row r="9" spans="1:57" x14ac:dyDescent="0.45">
      <c r="A9" t="s">
        <v>104</v>
      </c>
      <c r="B9" t="s">
        <v>77</v>
      </c>
      <c r="C9" t="s">
        <v>94</v>
      </c>
      <c r="D9" t="s">
        <v>79</v>
      </c>
      <c r="E9" s="2" t="str">
        <f>HYPERLINK("capsilon://?command=openfolder&amp;siteaddress=FAM.docvelocity-na8.net&amp;folderid=FX14A511DF-9C0B-5617-EB30-7488EF4E3F0C","FX220313857")</f>
        <v>FX220313857</v>
      </c>
      <c r="F9" t="s">
        <v>80</v>
      </c>
      <c r="G9" t="s">
        <v>80</v>
      </c>
      <c r="H9" t="s">
        <v>81</v>
      </c>
      <c r="I9" t="s">
        <v>95</v>
      </c>
      <c r="J9">
        <v>100</v>
      </c>
      <c r="K9" t="s">
        <v>83</v>
      </c>
      <c r="L9" t="s">
        <v>84</v>
      </c>
      <c r="M9" t="s">
        <v>85</v>
      </c>
      <c r="N9">
        <v>2</v>
      </c>
      <c r="O9" s="1">
        <v>44652.41479166667</v>
      </c>
      <c r="P9" s="1">
        <v>44652.429490740738</v>
      </c>
      <c r="Q9">
        <v>344</v>
      </c>
      <c r="R9">
        <v>926</v>
      </c>
      <c r="S9" t="b">
        <v>0</v>
      </c>
      <c r="T9" t="s">
        <v>86</v>
      </c>
      <c r="U9" t="b">
        <v>1</v>
      </c>
      <c r="V9" t="s">
        <v>92</v>
      </c>
      <c r="W9" s="1">
        <v>44652.422766203701</v>
      </c>
      <c r="X9">
        <v>447</v>
      </c>
      <c r="Y9">
        <v>90</v>
      </c>
      <c r="Z9">
        <v>0</v>
      </c>
      <c r="AA9">
        <v>90</v>
      </c>
      <c r="AB9">
        <v>0</v>
      </c>
      <c r="AC9">
        <v>0</v>
      </c>
      <c r="AD9">
        <v>10</v>
      </c>
      <c r="AE9">
        <v>0</v>
      </c>
      <c r="AF9">
        <v>0</v>
      </c>
      <c r="AG9">
        <v>0</v>
      </c>
      <c r="AH9" t="s">
        <v>105</v>
      </c>
      <c r="AI9" s="1">
        <v>44652.429490740738</v>
      </c>
      <c r="AJ9">
        <v>479</v>
      </c>
      <c r="AK9">
        <v>2</v>
      </c>
      <c r="AL9">
        <v>0</v>
      </c>
      <c r="AM9">
        <v>2</v>
      </c>
      <c r="AN9">
        <v>0</v>
      </c>
      <c r="AO9">
        <v>2</v>
      </c>
      <c r="AP9">
        <v>8</v>
      </c>
      <c r="AQ9">
        <v>0</v>
      </c>
      <c r="AR9">
        <v>0</v>
      </c>
      <c r="AS9">
        <v>0</v>
      </c>
      <c r="AT9" t="s">
        <v>86</v>
      </c>
      <c r="AU9" t="s">
        <v>86</v>
      </c>
      <c r="AV9" t="s">
        <v>86</v>
      </c>
      <c r="AW9" t="s">
        <v>86</v>
      </c>
      <c r="AX9" t="s">
        <v>86</v>
      </c>
      <c r="AY9" t="s">
        <v>86</v>
      </c>
      <c r="AZ9" t="s">
        <v>86</v>
      </c>
      <c r="BA9" t="s">
        <v>86</v>
      </c>
      <c r="BB9" t="s">
        <v>86</v>
      </c>
      <c r="BC9" t="s">
        <v>86</v>
      </c>
      <c r="BD9" t="s">
        <v>86</v>
      </c>
      <c r="BE9" t="s">
        <v>86</v>
      </c>
    </row>
    <row r="10" spans="1:57" x14ac:dyDescent="0.45">
      <c r="A10" t="s">
        <v>106</v>
      </c>
      <c r="B10" t="s">
        <v>77</v>
      </c>
      <c r="C10" t="s">
        <v>107</v>
      </c>
      <c r="D10" t="s">
        <v>79</v>
      </c>
      <c r="E10" s="2" t="str">
        <f>HYPERLINK("capsilon://?command=openfolder&amp;siteaddress=FAM.docvelocity-na8.net&amp;folderid=FXE77C1929-9CAB-145A-7F0F-DE3F9DC1AC91","FX22032978")</f>
        <v>FX22032978</v>
      </c>
      <c r="F10" t="s">
        <v>80</v>
      </c>
      <c r="G10" t="s">
        <v>80</v>
      </c>
      <c r="H10" t="s">
        <v>81</v>
      </c>
      <c r="I10" t="s">
        <v>108</v>
      </c>
      <c r="J10">
        <v>0</v>
      </c>
      <c r="K10" t="s">
        <v>83</v>
      </c>
      <c r="L10" t="s">
        <v>84</v>
      </c>
      <c r="M10" t="s">
        <v>85</v>
      </c>
      <c r="N10">
        <v>2</v>
      </c>
      <c r="O10" s="1">
        <v>44652.418645833335</v>
      </c>
      <c r="P10" s="1">
        <v>44652.518263888887</v>
      </c>
      <c r="Q10">
        <v>6248</v>
      </c>
      <c r="R10">
        <v>2359</v>
      </c>
      <c r="S10" t="b">
        <v>0</v>
      </c>
      <c r="T10" t="s">
        <v>86</v>
      </c>
      <c r="U10" t="b">
        <v>0</v>
      </c>
      <c r="V10" t="s">
        <v>109</v>
      </c>
      <c r="W10" s="1">
        <v>44652.506215277775</v>
      </c>
      <c r="X10">
        <v>1921</v>
      </c>
      <c r="Y10">
        <v>52</v>
      </c>
      <c r="Z10">
        <v>0</v>
      </c>
      <c r="AA10">
        <v>52</v>
      </c>
      <c r="AB10">
        <v>0</v>
      </c>
      <c r="AC10">
        <v>26</v>
      </c>
      <c r="AD10">
        <v>-52</v>
      </c>
      <c r="AE10">
        <v>0</v>
      </c>
      <c r="AF10">
        <v>0</v>
      </c>
      <c r="AG10">
        <v>0</v>
      </c>
      <c r="AH10" t="s">
        <v>110</v>
      </c>
      <c r="AI10" s="1">
        <v>44652.518263888887</v>
      </c>
      <c r="AJ10">
        <v>432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-54</v>
      </c>
      <c r="AQ10">
        <v>0</v>
      </c>
      <c r="AR10">
        <v>0</v>
      </c>
      <c r="AS10">
        <v>0</v>
      </c>
      <c r="AT10" t="s">
        <v>86</v>
      </c>
      <c r="AU10" t="s">
        <v>86</v>
      </c>
      <c r="AV10" t="s">
        <v>86</v>
      </c>
      <c r="AW10" t="s">
        <v>86</v>
      </c>
      <c r="AX10" t="s">
        <v>86</v>
      </c>
      <c r="AY10" t="s">
        <v>86</v>
      </c>
      <c r="AZ10" t="s">
        <v>86</v>
      </c>
      <c r="BA10" t="s">
        <v>86</v>
      </c>
      <c r="BB10" t="s">
        <v>86</v>
      </c>
      <c r="BC10" t="s">
        <v>86</v>
      </c>
      <c r="BD10" t="s">
        <v>86</v>
      </c>
      <c r="BE10" t="s">
        <v>86</v>
      </c>
    </row>
    <row r="11" spans="1:57" x14ac:dyDescent="0.45">
      <c r="A11" t="s">
        <v>111</v>
      </c>
      <c r="B11" t="s">
        <v>77</v>
      </c>
      <c r="C11" t="s">
        <v>112</v>
      </c>
      <c r="D11" t="s">
        <v>79</v>
      </c>
      <c r="E11" s="2" t="str">
        <f>HYPERLINK("capsilon://?command=openfolder&amp;siteaddress=FAM.docvelocity-na8.net&amp;folderid=FX51D291E2-AB56-7804-956B-A099EBE54C4A","FX22034039")</f>
        <v>FX22034039</v>
      </c>
      <c r="F11" t="s">
        <v>80</v>
      </c>
      <c r="G11" t="s">
        <v>80</v>
      </c>
      <c r="H11" t="s">
        <v>81</v>
      </c>
      <c r="I11" t="s">
        <v>113</v>
      </c>
      <c r="J11">
        <v>0</v>
      </c>
      <c r="K11" t="s">
        <v>83</v>
      </c>
      <c r="L11" t="s">
        <v>84</v>
      </c>
      <c r="M11" t="s">
        <v>85</v>
      </c>
      <c r="N11">
        <v>2</v>
      </c>
      <c r="O11" s="1">
        <v>44652.424837962964</v>
      </c>
      <c r="P11" s="1">
        <v>44652.513726851852</v>
      </c>
      <c r="Q11">
        <v>7582</v>
      </c>
      <c r="R11">
        <v>98</v>
      </c>
      <c r="S11" t="b">
        <v>0</v>
      </c>
      <c r="T11" t="s">
        <v>86</v>
      </c>
      <c r="U11" t="b">
        <v>0</v>
      </c>
      <c r="V11" t="s">
        <v>114</v>
      </c>
      <c r="W11" s="1">
        <v>44652.487372685187</v>
      </c>
      <c r="X11">
        <v>68</v>
      </c>
      <c r="Y11">
        <v>0</v>
      </c>
      <c r="Z11">
        <v>0</v>
      </c>
      <c r="AA11">
        <v>0</v>
      </c>
      <c r="AB11">
        <v>37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115</v>
      </c>
      <c r="AI11" s="1">
        <v>44652.513726851852</v>
      </c>
      <c r="AJ11">
        <v>30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86</v>
      </c>
      <c r="AU11" t="s">
        <v>86</v>
      </c>
      <c r="AV11" t="s">
        <v>86</v>
      </c>
      <c r="AW11" t="s">
        <v>86</v>
      </c>
      <c r="AX11" t="s">
        <v>86</v>
      </c>
      <c r="AY11" t="s">
        <v>86</v>
      </c>
      <c r="AZ11" t="s">
        <v>86</v>
      </c>
      <c r="BA11" t="s">
        <v>86</v>
      </c>
      <c r="BB11" t="s">
        <v>86</v>
      </c>
      <c r="BC11" t="s">
        <v>86</v>
      </c>
      <c r="BD11" t="s">
        <v>86</v>
      </c>
      <c r="BE11" t="s">
        <v>86</v>
      </c>
    </row>
    <row r="12" spans="1:57" x14ac:dyDescent="0.45">
      <c r="A12" t="s">
        <v>116</v>
      </c>
      <c r="B12" t="s">
        <v>77</v>
      </c>
      <c r="C12" t="s">
        <v>94</v>
      </c>
      <c r="D12" t="s">
        <v>79</v>
      </c>
      <c r="E12" s="2" t="str">
        <f>HYPERLINK("capsilon://?command=openfolder&amp;siteaddress=FAM.docvelocity-na8.net&amp;folderid=FX14A511DF-9C0B-5617-EB30-7488EF4E3F0C","FX220313857")</f>
        <v>FX220313857</v>
      </c>
      <c r="F12" t="s">
        <v>80</v>
      </c>
      <c r="G12" t="s">
        <v>80</v>
      </c>
      <c r="H12" t="s">
        <v>81</v>
      </c>
      <c r="I12" t="s">
        <v>98</v>
      </c>
      <c r="J12">
        <v>100</v>
      </c>
      <c r="K12" t="s">
        <v>83</v>
      </c>
      <c r="L12" t="s">
        <v>84</v>
      </c>
      <c r="M12" t="s">
        <v>85</v>
      </c>
      <c r="N12">
        <v>2</v>
      </c>
      <c r="O12" s="1">
        <v>44652.438796296294</v>
      </c>
      <c r="P12" s="1">
        <v>44652.466956018521</v>
      </c>
      <c r="Q12">
        <v>1758</v>
      </c>
      <c r="R12">
        <v>675</v>
      </c>
      <c r="S12" t="b">
        <v>0</v>
      </c>
      <c r="T12" t="s">
        <v>86</v>
      </c>
      <c r="U12" t="b">
        <v>1</v>
      </c>
      <c r="V12" t="s">
        <v>96</v>
      </c>
      <c r="W12" s="1">
        <v>44652.461782407408</v>
      </c>
      <c r="X12">
        <v>515</v>
      </c>
      <c r="Y12">
        <v>90</v>
      </c>
      <c r="Z12">
        <v>0</v>
      </c>
      <c r="AA12">
        <v>90</v>
      </c>
      <c r="AB12">
        <v>0</v>
      </c>
      <c r="AC12">
        <v>3</v>
      </c>
      <c r="AD12">
        <v>10</v>
      </c>
      <c r="AE12">
        <v>0</v>
      </c>
      <c r="AF12">
        <v>0</v>
      </c>
      <c r="AG12">
        <v>0</v>
      </c>
      <c r="AH12" t="s">
        <v>117</v>
      </c>
      <c r="AI12" s="1">
        <v>44652.466956018521</v>
      </c>
      <c r="AJ12">
        <v>160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</v>
      </c>
      <c r="AQ12">
        <v>0</v>
      </c>
      <c r="AR12">
        <v>0</v>
      </c>
      <c r="AS12">
        <v>0</v>
      </c>
      <c r="AT12" t="s">
        <v>86</v>
      </c>
      <c r="AU12" t="s">
        <v>86</v>
      </c>
      <c r="AV12" t="s">
        <v>86</v>
      </c>
      <c r="AW12" t="s">
        <v>86</v>
      </c>
      <c r="AX12" t="s">
        <v>86</v>
      </c>
      <c r="AY12" t="s">
        <v>86</v>
      </c>
      <c r="AZ12" t="s">
        <v>86</v>
      </c>
      <c r="BA12" t="s">
        <v>86</v>
      </c>
      <c r="BB12" t="s">
        <v>86</v>
      </c>
      <c r="BC12" t="s">
        <v>86</v>
      </c>
      <c r="BD12" t="s">
        <v>86</v>
      </c>
      <c r="BE12" t="s">
        <v>86</v>
      </c>
    </row>
    <row r="13" spans="1:57" x14ac:dyDescent="0.45">
      <c r="A13" t="s">
        <v>118</v>
      </c>
      <c r="B13" t="s">
        <v>77</v>
      </c>
      <c r="C13" t="s">
        <v>119</v>
      </c>
      <c r="D13" t="s">
        <v>79</v>
      </c>
      <c r="E13" s="2" t="str">
        <f>HYPERLINK("capsilon://?command=openfolder&amp;siteaddress=FAM.docvelocity-na8.net&amp;folderid=FXDDAADE0E-CE5A-4A80-2C3D-7B52ACF13311","FX220312521")</f>
        <v>FX220312521</v>
      </c>
      <c r="F13" t="s">
        <v>80</v>
      </c>
      <c r="G13" t="s">
        <v>80</v>
      </c>
      <c r="H13" t="s">
        <v>81</v>
      </c>
      <c r="I13" t="s">
        <v>120</v>
      </c>
      <c r="J13">
        <v>0</v>
      </c>
      <c r="K13" t="s">
        <v>83</v>
      </c>
      <c r="L13" t="s">
        <v>84</v>
      </c>
      <c r="M13" t="s">
        <v>85</v>
      </c>
      <c r="N13">
        <v>2</v>
      </c>
      <c r="O13" s="1">
        <v>44652.442511574074</v>
      </c>
      <c r="P13" s="1">
        <v>44652.514409722222</v>
      </c>
      <c r="Q13">
        <v>6085</v>
      </c>
      <c r="R13">
        <v>127</v>
      </c>
      <c r="S13" t="b">
        <v>0</v>
      </c>
      <c r="T13" t="s">
        <v>86</v>
      </c>
      <c r="U13" t="b">
        <v>0</v>
      </c>
      <c r="V13" t="s">
        <v>121</v>
      </c>
      <c r="W13" s="1">
        <v>44652.487650462965</v>
      </c>
      <c r="X13">
        <v>69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115</v>
      </c>
      <c r="AI13" s="1">
        <v>44652.514409722222</v>
      </c>
      <c r="AJ13">
        <v>58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 t="s">
        <v>86</v>
      </c>
      <c r="AZ13" t="s">
        <v>86</v>
      </c>
      <c r="BA13" t="s">
        <v>86</v>
      </c>
      <c r="BB13" t="s">
        <v>86</v>
      </c>
      <c r="BC13" t="s">
        <v>86</v>
      </c>
      <c r="BD13" t="s">
        <v>86</v>
      </c>
      <c r="BE13" t="s">
        <v>86</v>
      </c>
    </row>
    <row r="14" spans="1:57" x14ac:dyDescent="0.45">
      <c r="A14" t="s">
        <v>122</v>
      </c>
      <c r="B14" t="s">
        <v>77</v>
      </c>
      <c r="C14" t="s">
        <v>94</v>
      </c>
      <c r="D14" t="s">
        <v>79</v>
      </c>
      <c r="E14" s="2" t="str">
        <f>HYPERLINK("capsilon://?command=openfolder&amp;siteaddress=FAM.docvelocity-na8.net&amp;folderid=FX14A511DF-9C0B-5617-EB30-7488EF4E3F0C","FX220313857")</f>
        <v>FX220313857</v>
      </c>
      <c r="F14" t="s">
        <v>80</v>
      </c>
      <c r="G14" t="s">
        <v>80</v>
      </c>
      <c r="H14" t="s">
        <v>81</v>
      </c>
      <c r="I14" t="s">
        <v>100</v>
      </c>
      <c r="J14">
        <v>84</v>
      </c>
      <c r="K14" t="s">
        <v>83</v>
      </c>
      <c r="L14" t="s">
        <v>84</v>
      </c>
      <c r="M14" t="s">
        <v>85</v>
      </c>
      <c r="N14">
        <v>2</v>
      </c>
      <c r="O14" s="1">
        <v>44652.46638888889</v>
      </c>
      <c r="P14" s="1">
        <v>44652.513252314813</v>
      </c>
      <c r="Q14">
        <v>2200</v>
      </c>
      <c r="R14">
        <v>1849</v>
      </c>
      <c r="S14" t="b">
        <v>0</v>
      </c>
      <c r="T14" t="s">
        <v>86</v>
      </c>
      <c r="U14" t="b">
        <v>1</v>
      </c>
      <c r="V14" t="s">
        <v>123</v>
      </c>
      <c r="W14" s="1">
        <v>44652.489548611113</v>
      </c>
      <c r="X14">
        <v>1049</v>
      </c>
      <c r="Y14">
        <v>63</v>
      </c>
      <c r="Z14">
        <v>0</v>
      </c>
      <c r="AA14">
        <v>63</v>
      </c>
      <c r="AB14">
        <v>0</v>
      </c>
      <c r="AC14">
        <v>20</v>
      </c>
      <c r="AD14">
        <v>21</v>
      </c>
      <c r="AE14">
        <v>0</v>
      </c>
      <c r="AF14">
        <v>0</v>
      </c>
      <c r="AG14">
        <v>0</v>
      </c>
      <c r="AH14" t="s">
        <v>110</v>
      </c>
      <c r="AI14" s="1">
        <v>44652.513252314813</v>
      </c>
      <c r="AJ14">
        <v>786</v>
      </c>
      <c r="AK14">
        <v>2</v>
      </c>
      <c r="AL14">
        <v>0</v>
      </c>
      <c r="AM14">
        <v>2</v>
      </c>
      <c r="AN14">
        <v>0</v>
      </c>
      <c r="AO14">
        <v>2</v>
      </c>
      <c r="AP14">
        <v>19</v>
      </c>
      <c r="AQ14">
        <v>0</v>
      </c>
      <c r="AR14">
        <v>0</v>
      </c>
      <c r="AS14">
        <v>0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</row>
    <row r="15" spans="1:57" x14ac:dyDescent="0.45">
      <c r="A15" t="s">
        <v>124</v>
      </c>
      <c r="B15" t="s">
        <v>77</v>
      </c>
      <c r="C15" t="s">
        <v>125</v>
      </c>
      <c r="D15" t="s">
        <v>79</v>
      </c>
      <c r="E15" s="2" t="str">
        <f>HYPERLINK("capsilon://?command=openfolder&amp;siteaddress=FAM.docvelocity-na8.net&amp;folderid=FXCACB244C-D928-5414-FA13-13D06F630842","FX220311810")</f>
        <v>FX220311810</v>
      </c>
      <c r="F15" t="s">
        <v>80</v>
      </c>
      <c r="G15" t="s">
        <v>80</v>
      </c>
      <c r="H15" t="s">
        <v>81</v>
      </c>
      <c r="I15" t="s">
        <v>126</v>
      </c>
      <c r="J15">
        <v>273</v>
      </c>
      <c r="K15" t="s">
        <v>83</v>
      </c>
      <c r="L15" t="s">
        <v>84</v>
      </c>
      <c r="M15" t="s">
        <v>85</v>
      </c>
      <c r="N15">
        <v>1</v>
      </c>
      <c r="O15" s="1">
        <v>44652.468275462961</v>
      </c>
      <c r="P15" s="1">
        <v>44652.521203703705</v>
      </c>
      <c r="Q15">
        <v>3628</v>
      </c>
      <c r="R15">
        <v>945</v>
      </c>
      <c r="S15" t="b">
        <v>0</v>
      </c>
      <c r="T15" t="s">
        <v>86</v>
      </c>
      <c r="U15" t="b">
        <v>0</v>
      </c>
      <c r="V15" t="s">
        <v>127</v>
      </c>
      <c r="W15" s="1">
        <v>44652.521203703705</v>
      </c>
      <c r="X15">
        <v>335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273</v>
      </c>
      <c r="AE15">
        <v>261</v>
      </c>
      <c r="AF15">
        <v>0</v>
      </c>
      <c r="AG15">
        <v>8</v>
      </c>
      <c r="AH15" t="s">
        <v>86</v>
      </c>
      <c r="AI15" t="s">
        <v>86</v>
      </c>
      <c r="AJ15" t="s">
        <v>86</v>
      </c>
      <c r="AK15" t="s">
        <v>86</v>
      </c>
      <c r="AL15" t="s">
        <v>86</v>
      </c>
      <c r="AM15" t="s">
        <v>86</v>
      </c>
      <c r="AN15" t="s">
        <v>86</v>
      </c>
      <c r="AO15" t="s">
        <v>86</v>
      </c>
      <c r="AP15" t="s">
        <v>86</v>
      </c>
      <c r="AQ15" t="s">
        <v>86</v>
      </c>
      <c r="AR15" t="s">
        <v>86</v>
      </c>
      <c r="AS15" t="s">
        <v>86</v>
      </c>
      <c r="AT15" t="s">
        <v>86</v>
      </c>
      <c r="AU15" t="s">
        <v>86</v>
      </c>
      <c r="AV15" t="s">
        <v>86</v>
      </c>
      <c r="AW15" t="s">
        <v>86</v>
      </c>
      <c r="AX15" t="s">
        <v>86</v>
      </c>
      <c r="AY15" t="s">
        <v>86</v>
      </c>
      <c r="AZ15" t="s">
        <v>86</v>
      </c>
      <c r="BA15" t="s">
        <v>86</v>
      </c>
      <c r="BB15" t="s">
        <v>86</v>
      </c>
      <c r="BC15" t="s">
        <v>86</v>
      </c>
      <c r="BD15" t="s">
        <v>86</v>
      </c>
      <c r="BE15" t="s">
        <v>86</v>
      </c>
    </row>
    <row r="16" spans="1:57" x14ac:dyDescent="0.45">
      <c r="A16" t="s">
        <v>128</v>
      </c>
      <c r="B16" t="s">
        <v>77</v>
      </c>
      <c r="C16" t="s">
        <v>94</v>
      </c>
      <c r="D16" t="s">
        <v>79</v>
      </c>
      <c r="E16" s="2" t="str">
        <f>HYPERLINK("capsilon://?command=openfolder&amp;siteaddress=FAM.docvelocity-na8.net&amp;folderid=FX14A511DF-9C0B-5617-EB30-7488EF4E3F0C","FX220313857")</f>
        <v>FX220313857</v>
      </c>
      <c r="F16" t="s">
        <v>80</v>
      </c>
      <c r="G16" t="s">
        <v>80</v>
      </c>
      <c r="H16" t="s">
        <v>81</v>
      </c>
      <c r="I16" t="s">
        <v>102</v>
      </c>
      <c r="J16">
        <v>84</v>
      </c>
      <c r="K16" t="s">
        <v>83</v>
      </c>
      <c r="L16" t="s">
        <v>84</v>
      </c>
      <c r="M16" t="s">
        <v>85</v>
      </c>
      <c r="N16">
        <v>2</v>
      </c>
      <c r="O16" s="1">
        <v>44652.468807870369</v>
      </c>
      <c r="P16" s="1">
        <v>44652.513368055559</v>
      </c>
      <c r="Q16">
        <v>2995</v>
      </c>
      <c r="R16">
        <v>855</v>
      </c>
      <c r="S16" t="b">
        <v>0</v>
      </c>
      <c r="T16" t="s">
        <v>86</v>
      </c>
      <c r="U16" t="b">
        <v>1</v>
      </c>
      <c r="V16" t="s">
        <v>129</v>
      </c>
      <c r="W16" s="1">
        <v>44652.486990740741</v>
      </c>
      <c r="X16">
        <v>420</v>
      </c>
      <c r="Y16">
        <v>63</v>
      </c>
      <c r="Z16">
        <v>0</v>
      </c>
      <c r="AA16">
        <v>63</v>
      </c>
      <c r="AB16">
        <v>0</v>
      </c>
      <c r="AC16">
        <v>2</v>
      </c>
      <c r="AD16">
        <v>21</v>
      </c>
      <c r="AE16">
        <v>0</v>
      </c>
      <c r="AF16">
        <v>0</v>
      </c>
      <c r="AG16">
        <v>0</v>
      </c>
      <c r="AH16" t="s">
        <v>115</v>
      </c>
      <c r="AI16" s="1">
        <v>44652.513368055559</v>
      </c>
      <c r="AJ16">
        <v>120</v>
      </c>
      <c r="AK16">
        <v>2</v>
      </c>
      <c r="AL16">
        <v>0</v>
      </c>
      <c r="AM16">
        <v>2</v>
      </c>
      <c r="AN16">
        <v>0</v>
      </c>
      <c r="AO16">
        <v>1</v>
      </c>
      <c r="AP16">
        <v>19</v>
      </c>
      <c r="AQ16">
        <v>0</v>
      </c>
      <c r="AR16">
        <v>0</v>
      </c>
      <c r="AS16">
        <v>0</v>
      </c>
      <c r="AT16" t="s">
        <v>86</v>
      </c>
      <c r="AU16" t="s">
        <v>86</v>
      </c>
      <c r="AV16" t="s">
        <v>86</v>
      </c>
      <c r="AW16" t="s">
        <v>86</v>
      </c>
      <c r="AX16" t="s">
        <v>86</v>
      </c>
      <c r="AY16" t="s">
        <v>86</v>
      </c>
      <c r="AZ16" t="s">
        <v>86</v>
      </c>
      <c r="BA16" t="s">
        <v>86</v>
      </c>
      <c r="BB16" t="s">
        <v>86</v>
      </c>
      <c r="BC16" t="s">
        <v>86</v>
      </c>
      <c r="BD16" t="s">
        <v>86</v>
      </c>
      <c r="BE16" t="s">
        <v>86</v>
      </c>
    </row>
    <row r="17" spans="1:57" x14ac:dyDescent="0.45">
      <c r="A17" t="s">
        <v>130</v>
      </c>
      <c r="B17" t="s">
        <v>77</v>
      </c>
      <c r="C17" t="s">
        <v>131</v>
      </c>
      <c r="D17" t="s">
        <v>79</v>
      </c>
      <c r="E17" s="2" t="str">
        <f>HYPERLINK("capsilon://?command=openfolder&amp;siteaddress=FAM.docvelocity-na8.net&amp;folderid=FX61CAB72C-85A7-D448-6500-F000CB314928","FX220313361")</f>
        <v>FX220313361</v>
      </c>
      <c r="F17" t="s">
        <v>80</v>
      </c>
      <c r="G17" t="s">
        <v>80</v>
      </c>
      <c r="H17" t="s">
        <v>81</v>
      </c>
      <c r="I17" t="s">
        <v>132</v>
      </c>
      <c r="J17">
        <v>1211</v>
      </c>
      <c r="K17" t="s">
        <v>83</v>
      </c>
      <c r="L17" t="s">
        <v>84</v>
      </c>
      <c r="M17" t="s">
        <v>85</v>
      </c>
      <c r="N17">
        <v>1</v>
      </c>
      <c r="O17" s="1">
        <v>44652.482222222221</v>
      </c>
      <c r="P17" s="1">
        <v>44652.535601851851</v>
      </c>
      <c r="Q17">
        <v>3137</v>
      </c>
      <c r="R17">
        <v>1475</v>
      </c>
      <c r="S17" t="b">
        <v>0</v>
      </c>
      <c r="T17" t="s">
        <v>86</v>
      </c>
      <c r="U17" t="b">
        <v>0</v>
      </c>
      <c r="V17" t="s">
        <v>127</v>
      </c>
      <c r="W17" s="1">
        <v>44652.535601851851</v>
      </c>
      <c r="X17">
        <v>1243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1211</v>
      </c>
      <c r="AE17">
        <v>0</v>
      </c>
      <c r="AF17">
        <v>0</v>
      </c>
      <c r="AG17">
        <v>25</v>
      </c>
      <c r="AH17" t="s">
        <v>86</v>
      </c>
      <c r="AI17" t="s">
        <v>86</v>
      </c>
      <c r="AJ17" t="s">
        <v>86</v>
      </c>
      <c r="AK17" t="s">
        <v>86</v>
      </c>
      <c r="AL17" t="s">
        <v>86</v>
      </c>
      <c r="AM17" t="s">
        <v>86</v>
      </c>
      <c r="AN17" t="s">
        <v>86</v>
      </c>
      <c r="AO17" t="s">
        <v>86</v>
      </c>
      <c r="AP17" t="s">
        <v>86</v>
      </c>
      <c r="AQ17" t="s">
        <v>86</v>
      </c>
      <c r="AR17" t="s">
        <v>86</v>
      </c>
      <c r="AS17" t="s">
        <v>86</v>
      </c>
      <c r="AT17" t="s">
        <v>86</v>
      </c>
      <c r="AU17" t="s">
        <v>86</v>
      </c>
      <c r="AV17" t="s">
        <v>86</v>
      </c>
      <c r="AW17" t="s">
        <v>86</v>
      </c>
      <c r="AX17" t="s">
        <v>86</v>
      </c>
      <c r="AY17" t="s">
        <v>86</v>
      </c>
      <c r="AZ17" t="s">
        <v>86</v>
      </c>
      <c r="BA17" t="s">
        <v>86</v>
      </c>
      <c r="BB17" t="s">
        <v>86</v>
      </c>
      <c r="BC17" t="s">
        <v>86</v>
      </c>
      <c r="BD17" t="s">
        <v>86</v>
      </c>
      <c r="BE17" t="s">
        <v>86</v>
      </c>
    </row>
    <row r="18" spans="1:57" x14ac:dyDescent="0.45">
      <c r="A18" t="s">
        <v>133</v>
      </c>
      <c r="B18" t="s">
        <v>77</v>
      </c>
      <c r="C18" t="s">
        <v>134</v>
      </c>
      <c r="D18" t="s">
        <v>79</v>
      </c>
      <c r="E18" s="2" t="str">
        <f>HYPERLINK("capsilon://?command=openfolder&amp;siteaddress=FAM.docvelocity-na8.net&amp;folderid=FXE77CC36C-CFE4-D7A6-ABF2-E46F34C90BA8","FX220313907")</f>
        <v>FX220313907</v>
      </c>
      <c r="F18" t="s">
        <v>80</v>
      </c>
      <c r="G18" t="s">
        <v>80</v>
      </c>
      <c r="H18" t="s">
        <v>81</v>
      </c>
      <c r="I18" t="s">
        <v>135</v>
      </c>
      <c r="J18">
        <v>175</v>
      </c>
      <c r="K18" t="s">
        <v>83</v>
      </c>
      <c r="L18" t="s">
        <v>84</v>
      </c>
      <c r="M18" t="s">
        <v>85</v>
      </c>
      <c r="N18">
        <v>1</v>
      </c>
      <c r="O18" s="1">
        <v>44652.487615740742</v>
      </c>
      <c r="P18" s="1">
        <v>44652.548263888886</v>
      </c>
      <c r="Q18">
        <v>3207</v>
      </c>
      <c r="R18">
        <v>2033</v>
      </c>
      <c r="S18" t="b">
        <v>0</v>
      </c>
      <c r="T18" t="s">
        <v>86</v>
      </c>
      <c r="U18" t="b">
        <v>0</v>
      </c>
      <c r="V18" t="s">
        <v>127</v>
      </c>
      <c r="W18" s="1">
        <v>44652.548263888886</v>
      </c>
      <c r="X18">
        <v>1242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175</v>
      </c>
      <c r="AE18">
        <v>151</v>
      </c>
      <c r="AF18">
        <v>0</v>
      </c>
      <c r="AG18">
        <v>5</v>
      </c>
      <c r="AH18" t="s">
        <v>86</v>
      </c>
      <c r="AI18" t="s">
        <v>86</v>
      </c>
      <c r="AJ18" t="s">
        <v>86</v>
      </c>
      <c r="AK18" t="s">
        <v>86</v>
      </c>
      <c r="AL18" t="s">
        <v>86</v>
      </c>
      <c r="AM18" t="s">
        <v>86</v>
      </c>
      <c r="AN18" t="s">
        <v>86</v>
      </c>
      <c r="AO18" t="s">
        <v>86</v>
      </c>
      <c r="AP18" t="s">
        <v>86</v>
      </c>
      <c r="AQ18" t="s">
        <v>86</v>
      </c>
      <c r="AR18" t="s">
        <v>86</v>
      </c>
      <c r="AS18" t="s">
        <v>86</v>
      </c>
      <c r="AT18" t="s">
        <v>86</v>
      </c>
      <c r="AU18" t="s">
        <v>86</v>
      </c>
      <c r="AV18" t="s">
        <v>86</v>
      </c>
      <c r="AW18" t="s">
        <v>86</v>
      </c>
      <c r="AX18" t="s">
        <v>86</v>
      </c>
      <c r="AY18" t="s">
        <v>86</v>
      </c>
      <c r="AZ18" t="s">
        <v>86</v>
      </c>
      <c r="BA18" t="s">
        <v>86</v>
      </c>
      <c r="BB18" t="s">
        <v>86</v>
      </c>
      <c r="BC18" t="s">
        <v>86</v>
      </c>
      <c r="BD18" t="s">
        <v>86</v>
      </c>
      <c r="BE18" t="s">
        <v>86</v>
      </c>
    </row>
    <row r="19" spans="1:57" x14ac:dyDescent="0.45">
      <c r="A19" t="s">
        <v>136</v>
      </c>
      <c r="B19" t="s">
        <v>77</v>
      </c>
      <c r="C19" t="s">
        <v>137</v>
      </c>
      <c r="D19" t="s">
        <v>79</v>
      </c>
      <c r="E19" s="2" t="str">
        <f>HYPERLINK("capsilon://?command=openfolder&amp;siteaddress=FAM.docvelocity-na8.net&amp;folderid=FXBA9199B0-6B14-9F85-3221-F89B886A1260","FX220313573")</f>
        <v>FX220313573</v>
      </c>
      <c r="F19" t="s">
        <v>80</v>
      </c>
      <c r="G19" t="s">
        <v>80</v>
      </c>
      <c r="H19" t="s">
        <v>81</v>
      </c>
      <c r="I19" t="s">
        <v>138</v>
      </c>
      <c r="J19">
        <v>262</v>
      </c>
      <c r="K19" t="s">
        <v>83</v>
      </c>
      <c r="L19" t="s">
        <v>84</v>
      </c>
      <c r="M19" t="s">
        <v>85</v>
      </c>
      <c r="N19">
        <v>1</v>
      </c>
      <c r="O19" s="1">
        <v>44652.493217592593</v>
      </c>
      <c r="P19" s="1">
        <v>44652.550335648149</v>
      </c>
      <c r="Q19">
        <v>4552</v>
      </c>
      <c r="R19">
        <v>383</v>
      </c>
      <c r="S19" t="b">
        <v>0</v>
      </c>
      <c r="T19" t="s">
        <v>86</v>
      </c>
      <c r="U19" t="b">
        <v>0</v>
      </c>
      <c r="V19" t="s">
        <v>127</v>
      </c>
      <c r="W19" s="1">
        <v>44652.550335648149</v>
      </c>
      <c r="X19">
        <v>179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262</v>
      </c>
      <c r="AE19">
        <v>238</v>
      </c>
      <c r="AF19">
        <v>0</v>
      </c>
      <c r="AG19">
        <v>9</v>
      </c>
      <c r="AH19" t="s">
        <v>86</v>
      </c>
      <c r="AI19" t="s">
        <v>86</v>
      </c>
      <c r="AJ19" t="s">
        <v>86</v>
      </c>
      <c r="AK19" t="s">
        <v>86</v>
      </c>
      <c r="AL19" t="s">
        <v>86</v>
      </c>
      <c r="AM19" t="s">
        <v>86</v>
      </c>
      <c r="AN19" t="s">
        <v>86</v>
      </c>
      <c r="AO19" t="s">
        <v>86</v>
      </c>
      <c r="AP19" t="s">
        <v>86</v>
      </c>
      <c r="AQ19" t="s">
        <v>86</v>
      </c>
      <c r="AR19" t="s">
        <v>86</v>
      </c>
      <c r="AS19" t="s">
        <v>86</v>
      </c>
      <c r="AT19" t="s">
        <v>86</v>
      </c>
      <c r="AU19" t="s">
        <v>86</v>
      </c>
      <c r="AV19" t="s">
        <v>86</v>
      </c>
      <c r="AW19" t="s">
        <v>86</v>
      </c>
      <c r="AX19" t="s">
        <v>86</v>
      </c>
      <c r="AY19" t="s">
        <v>86</v>
      </c>
      <c r="AZ19" t="s">
        <v>86</v>
      </c>
      <c r="BA19" t="s">
        <v>86</v>
      </c>
      <c r="BB19" t="s">
        <v>86</v>
      </c>
      <c r="BC19" t="s">
        <v>86</v>
      </c>
      <c r="BD19" t="s">
        <v>86</v>
      </c>
      <c r="BE19" t="s">
        <v>86</v>
      </c>
    </row>
    <row r="20" spans="1:57" x14ac:dyDescent="0.45">
      <c r="A20" t="s">
        <v>139</v>
      </c>
      <c r="B20" t="s">
        <v>77</v>
      </c>
      <c r="C20" t="s">
        <v>140</v>
      </c>
      <c r="D20" t="s">
        <v>79</v>
      </c>
      <c r="E20" s="2" t="str">
        <f>HYPERLINK("capsilon://?command=openfolder&amp;siteaddress=FAM.docvelocity-na8.net&amp;folderid=FXEB8F3434-C93F-0E7A-F494-51E57A408A84","FX220313156")</f>
        <v>FX220313156</v>
      </c>
      <c r="F20" t="s">
        <v>80</v>
      </c>
      <c r="G20" t="s">
        <v>80</v>
      </c>
      <c r="H20" t="s">
        <v>81</v>
      </c>
      <c r="I20" t="s">
        <v>141</v>
      </c>
      <c r="J20">
        <v>0</v>
      </c>
      <c r="K20" t="s">
        <v>83</v>
      </c>
      <c r="L20" t="s">
        <v>84</v>
      </c>
      <c r="M20" t="s">
        <v>85</v>
      </c>
      <c r="N20">
        <v>2</v>
      </c>
      <c r="O20" s="1">
        <v>44652.495625000003</v>
      </c>
      <c r="P20" s="1">
        <v>44652.515092592592</v>
      </c>
      <c r="Q20">
        <v>1464</v>
      </c>
      <c r="R20">
        <v>218</v>
      </c>
      <c r="S20" t="b">
        <v>0</v>
      </c>
      <c r="T20" t="s">
        <v>86</v>
      </c>
      <c r="U20" t="b">
        <v>0</v>
      </c>
      <c r="V20" t="s">
        <v>129</v>
      </c>
      <c r="W20" s="1">
        <v>44652.497523148151</v>
      </c>
      <c r="X20">
        <v>160</v>
      </c>
      <c r="Y20">
        <v>9</v>
      </c>
      <c r="Z20">
        <v>0</v>
      </c>
      <c r="AA20">
        <v>9</v>
      </c>
      <c r="AB20">
        <v>0</v>
      </c>
      <c r="AC20">
        <v>1</v>
      </c>
      <c r="AD20">
        <v>-9</v>
      </c>
      <c r="AE20">
        <v>0</v>
      </c>
      <c r="AF20">
        <v>0</v>
      </c>
      <c r="AG20">
        <v>0</v>
      </c>
      <c r="AH20" t="s">
        <v>115</v>
      </c>
      <c r="AI20" s="1">
        <v>44652.515092592592</v>
      </c>
      <c r="AJ20">
        <v>58</v>
      </c>
      <c r="AK20">
        <v>2</v>
      </c>
      <c r="AL20">
        <v>0</v>
      </c>
      <c r="AM20">
        <v>2</v>
      </c>
      <c r="AN20">
        <v>0</v>
      </c>
      <c r="AO20">
        <v>1</v>
      </c>
      <c r="AP20">
        <v>-11</v>
      </c>
      <c r="AQ20">
        <v>0</v>
      </c>
      <c r="AR20">
        <v>0</v>
      </c>
      <c r="AS20">
        <v>0</v>
      </c>
      <c r="AT20" t="s">
        <v>86</v>
      </c>
      <c r="AU20" t="s">
        <v>86</v>
      </c>
      <c r="AV20" t="s">
        <v>86</v>
      </c>
      <c r="AW20" t="s">
        <v>86</v>
      </c>
      <c r="AX20" t="s">
        <v>86</v>
      </c>
      <c r="AY20" t="s">
        <v>86</v>
      </c>
      <c r="AZ20" t="s">
        <v>86</v>
      </c>
      <c r="BA20" t="s">
        <v>86</v>
      </c>
      <c r="BB20" t="s">
        <v>86</v>
      </c>
      <c r="BC20" t="s">
        <v>86</v>
      </c>
      <c r="BD20" t="s">
        <v>86</v>
      </c>
      <c r="BE20" t="s">
        <v>86</v>
      </c>
    </row>
    <row r="21" spans="1:57" x14ac:dyDescent="0.45">
      <c r="A21" t="s">
        <v>142</v>
      </c>
      <c r="B21" t="s">
        <v>77</v>
      </c>
      <c r="C21" t="s">
        <v>134</v>
      </c>
      <c r="D21" t="s">
        <v>79</v>
      </c>
      <c r="E21" s="2" t="str">
        <f>HYPERLINK("capsilon://?command=openfolder&amp;siteaddress=FAM.docvelocity-na8.net&amp;folderid=FXE77CC36C-CFE4-D7A6-ABF2-E46F34C90BA8","FX220313907")</f>
        <v>FX220313907</v>
      </c>
      <c r="F21" t="s">
        <v>80</v>
      </c>
      <c r="G21" t="s">
        <v>80</v>
      </c>
      <c r="H21" t="s">
        <v>81</v>
      </c>
      <c r="I21" t="s">
        <v>143</v>
      </c>
      <c r="J21">
        <v>56</v>
      </c>
      <c r="K21" t="s">
        <v>83</v>
      </c>
      <c r="L21" t="s">
        <v>84</v>
      </c>
      <c r="M21" t="s">
        <v>85</v>
      </c>
      <c r="N21">
        <v>2</v>
      </c>
      <c r="O21" s="1">
        <v>44652.504027777781</v>
      </c>
      <c r="P21" s="1">
        <v>44652.52306712963</v>
      </c>
      <c r="Q21">
        <v>856</v>
      </c>
      <c r="R21">
        <v>789</v>
      </c>
      <c r="S21" t="b">
        <v>0</v>
      </c>
      <c r="T21" t="s">
        <v>86</v>
      </c>
      <c r="U21" t="b">
        <v>0</v>
      </c>
      <c r="V21" t="s">
        <v>144</v>
      </c>
      <c r="W21" s="1">
        <v>44652.509965277779</v>
      </c>
      <c r="X21">
        <v>507</v>
      </c>
      <c r="Y21">
        <v>42</v>
      </c>
      <c r="Z21">
        <v>0</v>
      </c>
      <c r="AA21">
        <v>42</v>
      </c>
      <c r="AB21">
        <v>0</v>
      </c>
      <c r="AC21">
        <v>18</v>
      </c>
      <c r="AD21">
        <v>14</v>
      </c>
      <c r="AE21">
        <v>0</v>
      </c>
      <c r="AF21">
        <v>0</v>
      </c>
      <c r="AG21">
        <v>0</v>
      </c>
      <c r="AH21" t="s">
        <v>110</v>
      </c>
      <c r="AI21" s="1">
        <v>44652.52306712963</v>
      </c>
      <c r="AJ21">
        <v>234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13</v>
      </c>
      <c r="AQ21">
        <v>0</v>
      </c>
      <c r="AR21">
        <v>0</v>
      </c>
      <c r="AS21">
        <v>0</v>
      </c>
      <c r="AT21" t="s">
        <v>86</v>
      </c>
      <c r="AU21" t="s">
        <v>86</v>
      </c>
      <c r="AV21" t="s">
        <v>86</v>
      </c>
      <c r="AW21" t="s">
        <v>86</v>
      </c>
      <c r="AX21" t="s">
        <v>86</v>
      </c>
      <c r="AY21" t="s">
        <v>86</v>
      </c>
      <c r="AZ21" t="s">
        <v>86</v>
      </c>
      <c r="BA21" t="s">
        <v>86</v>
      </c>
      <c r="BB21" t="s">
        <v>86</v>
      </c>
      <c r="BC21" t="s">
        <v>86</v>
      </c>
      <c r="BD21" t="s">
        <v>86</v>
      </c>
      <c r="BE21" t="s">
        <v>86</v>
      </c>
    </row>
    <row r="22" spans="1:57" x14ac:dyDescent="0.45">
      <c r="A22" t="s">
        <v>145</v>
      </c>
      <c r="B22" t="s">
        <v>77</v>
      </c>
      <c r="C22" t="s">
        <v>134</v>
      </c>
      <c r="D22" t="s">
        <v>79</v>
      </c>
      <c r="E22" s="2" t="str">
        <f>HYPERLINK("capsilon://?command=openfolder&amp;siteaddress=FAM.docvelocity-na8.net&amp;folderid=FXE77CC36C-CFE4-D7A6-ABF2-E46F34C90BA8","FX220313907")</f>
        <v>FX220313907</v>
      </c>
      <c r="F22" t="s">
        <v>80</v>
      </c>
      <c r="G22" t="s">
        <v>80</v>
      </c>
      <c r="H22" t="s">
        <v>81</v>
      </c>
      <c r="I22" t="s">
        <v>146</v>
      </c>
      <c r="J22">
        <v>114</v>
      </c>
      <c r="K22" t="s">
        <v>83</v>
      </c>
      <c r="L22" t="s">
        <v>84</v>
      </c>
      <c r="M22" t="s">
        <v>85</v>
      </c>
      <c r="N22">
        <v>2</v>
      </c>
      <c r="O22" s="1">
        <v>44652.50445601852</v>
      </c>
      <c r="P22" s="1">
        <v>44652.527870370373</v>
      </c>
      <c r="Q22">
        <v>1259</v>
      </c>
      <c r="R22">
        <v>764</v>
      </c>
      <c r="S22" t="b">
        <v>0</v>
      </c>
      <c r="T22" t="s">
        <v>86</v>
      </c>
      <c r="U22" t="b">
        <v>0</v>
      </c>
      <c r="V22" t="s">
        <v>147</v>
      </c>
      <c r="W22" s="1">
        <v>44652.50917824074</v>
      </c>
      <c r="X22">
        <v>337</v>
      </c>
      <c r="Y22">
        <v>94</v>
      </c>
      <c r="Z22">
        <v>0</v>
      </c>
      <c r="AA22">
        <v>94</v>
      </c>
      <c r="AB22">
        <v>5</v>
      </c>
      <c r="AC22">
        <v>2</v>
      </c>
      <c r="AD22">
        <v>20</v>
      </c>
      <c r="AE22">
        <v>0</v>
      </c>
      <c r="AF22">
        <v>0</v>
      </c>
      <c r="AG22">
        <v>0</v>
      </c>
      <c r="AH22" t="s">
        <v>110</v>
      </c>
      <c r="AI22" s="1">
        <v>44652.527870370373</v>
      </c>
      <c r="AJ22">
        <v>414</v>
      </c>
      <c r="AK22">
        <v>3</v>
      </c>
      <c r="AL22">
        <v>0</v>
      </c>
      <c r="AM22">
        <v>3</v>
      </c>
      <c r="AN22">
        <v>0</v>
      </c>
      <c r="AO22">
        <v>3</v>
      </c>
      <c r="AP22">
        <v>17</v>
      </c>
      <c r="AQ22">
        <v>0</v>
      </c>
      <c r="AR22">
        <v>0</v>
      </c>
      <c r="AS22">
        <v>0</v>
      </c>
      <c r="AT22" t="s">
        <v>86</v>
      </c>
      <c r="AU22" t="s">
        <v>86</v>
      </c>
      <c r="AV22" t="s">
        <v>86</v>
      </c>
      <c r="AW22" t="s">
        <v>86</v>
      </c>
      <c r="AX22" t="s">
        <v>86</v>
      </c>
      <c r="AY22" t="s">
        <v>86</v>
      </c>
      <c r="AZ22" t="s">
        <v>86</v>
      </c>
      <c r="BA22" t="s">
        <v>86</v>
      </c>
      <c r="BB22" t="s">
        <v>86</v>
      </c>
      <c r="BC22" t="s">
        <v>86</v>
      </c>
      <c r="BD22" t="s">
        <v>86</v>
      </c>
      <c r="BE22" t="s">
        <v>86</v>
      </c>
    </row>
    <row r="23" spans="1:57" x14ac:dyDescent="0.45">
      <c r="A23" t="s">
        <v>148</v>
      </c>
      <c r="B23" t="s">
        <v>77</v>
      </c>
      <c r="C23" t="s">
        <v>149</v>
      </c>
      <c r="D23" t="s">
        <v>79</v>
      </c>
      <c r="E23" s="2" t="str">
        <f>HYPERLINK("capsilon://?command=openfolder&amp;siteaddress=FAM.docvelocity-na8.net&amp;folderid=FX782882C8-7D69-1523-B3B7-82E2A1DC653E","FX220313346")</f>
        <v>FX220313346</v>
      </c>
      <c r="F23" t="s">
        <v>80</v>
      </c>
      <c r="G23" t="s">
        <v>80</v>
      </c>
      <c r="H23" t="s">
        <v>81</v>
      </c>
      <c r="I23" t="s">
        <v>150</v>
      </c>
      <c r="J23">
        <v>0</v>
      </c>
      <c r="K23" t="s">
        <v>83</v>
      </c>
      <c r="L23" t="s">
        <v>84</v>
      </c>
      <c r="M23" t="s">
        <v>85</v>
      </c>
      <c r="N23">
        <v>2</v>
      </c>
      <c r="O23" s="1">
        <v>44652.513414351852</v>
      </c>
      <c r="P23" s="1">
        <v>44652.632847222223</v>
      </c>
      <c r="Q23">
        <v>9091</v>
      </c>
      <c r="R23">
        <v>1228</v>
      </c>
      <c r="S23" t="b">
        <v>0</v>
      </c>
      <c r="T23" t="s">
        <v>86</v>
      </c>
      <c r="U23" t="b">
        <v>0</v>
      </c>
      <c r="V23" t="s">
        <v>151</v>
      </c>
      <c r="W23" s="1">
        <v>44652.523680555554</v>
      </c>
      <c r="X23">
        <v>882</v>
      </c>
      <c r="Y23">
        <v>52</v>
      </c>
      <c r="Z23">
        <v>0</v>
      </c>
      <c r="AA23">
        <v>52</v>
      </c>
      <c r="AB23">
        <v>0</v>
      </c>
      <c r="AC23">
        <v>38</v>
      </c>
      <c r="AD23">
        <v>-52</v>
      </c>
      <c r="AE23">
        <v>0</v>
      </c>
      <c r="AF23">
        <v>0</v>
      </c>
      <c r="AG23">
        <v>0</v>
      </c>
      <c r="AH23" t="s">
        <v>115</v>
      </c>
      <c r="AI23" s="1">
        <v>44652.632847222223</v>
      </c>
      <c r="AJ23">
        <v>343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-52</v>
      </c>
      <c r="AQ23">
        <v>0</v>
      </c>
      <c r="AR23">
        <v>0</v>
      </c>
      <c r="AS23">
        <v>0</v>
      </c>
      <c r="AT23" t="s">
        <v>86</v>
      </c>
      <c r="AU23" t="s">
        <v>86</v>
      </c>
      <c r="AV23" t="s">
        <v>86</v>
      </c>
      <c r="AW23" t="s">
        <v>86</v>
      </c>
      <c r="AX23" t="s">
        <v>86</v>
      </c>
      <c r="AY23" t="s">
        <v>86</v>
      </c>
      <c r="AZ23" t="s">
        <v>86</v>
      </c>
      <c r="BA23" t="s">
        <v>86</v>
      </c>
      <c r="BB23" t="s">
        <v>86</v>
      </c>
      <c r="BC23" t="s">
        <v>86</v>
      </c>
      <c r="BD23" t="s">
        <v>86</v>
      </c>
      <c r="BE23" t="s">
        <v>86</v>
      </c>
    </row>
    <row r="24" spans="1:57" x14ac:dyDescent="0.45">
      <c r="A24" t="s">
        <v>152</v>
      </c>
      <c r="B24" t="s">
        <v>77</v>
      </c>
      <c r="C24" t="s">
        <v>153</v>
      </c>
      <c r="D24" t="s">
        <v>79</v>
      </c>
      <c r="E24" s="2" t="str">
        <f>HYPERLINK("capsilon://?command=openfolder&amp;siteaddress=FAM.docvelocity-na8.net&amp;folderid=FXCF883A66-67B0-29B3-84E5-F5544DCF468F","FX220313811")</f>
        <v>FX220313811</v>
      </c>
      <c r="F24" t="s">
        <v>80</v>
      </c>
      <c r="G24" t="s">
        <v>80</v>
      </c>
      <c r="H24" t="s">
        <v>81</v>
      </c>
      <c r="I24" t="s">
        <v>154</v>
      </c>
      <c r="J24">
        <v>304</v>
      </c>
      <c r="K24" t="s">
        <v>83</v>
      </c>
      <c r="L24" t="s">
        <v>84</v>
      </c>
      <c r="M24" t="s">
        <v>85</v>
      </c>
      <c r="N24">
        <v>2</v>
      </c>
      <c r="O24" s="1">
        <v>44652.522083333337</v>
      </c>
      <c r="P24" s="1">
        <v>44652.639791666668</v>
      </c>
      <c r="Q24">
        <v>6689</v>
      </c>
      <c r="R24">
        <v>3481</v>
      </c>
      <c r="S24" t="b">
        <v>0</v>
      </c>
      <c r="T24" t="s">
        <v>86</v>
      </c>
      <c r="U24" t="b">
        <v>0</v>
      </c>
      <c r="V24" t="s">
        <v>151</v>
      </c>
      <c r="W24" s="1">
        <v>44652.590254629627</v>
      </c>
      <c r="X24">
        <v>2537</v>
      </c>
      <c r="Y24">
        <v>263</v>
      </c>
      <c r="Z24">
        <v>0</v>
      </c>
      <c r="AA24">
        <v>263</v>
      </c>
      <c r="AB24">
        <v>0</v>
      </c>
      <c r="AC24">
        <v>27</v>
      </c>
      <c r="AD24">
        <v>41</v>
      </c>
      <c r="AE24">
        <v>0</v>
      </c>
      <c r="AF24">
        <v>0</v>
      </c>
      <c r="AG24">
        <v>0</v>
      </c>
      <c r="AH24" t="s">
        <v>115</v>
      </c>
      <c r="AI24" s="1">
        <v>44652.639791666668</v>
      </c>
      <c r="AJ24">
        <v>599</v>
      </c>
      <c r="AK24">
        <v>2</v>
      </c>
      <c r="AL24">
        <v>0</v>
      </c>
      <c r="AM24">
        <v>2</v>
      </c>
      <c r="AN24">
        <v>0</v>
      </c>
      <c r="AO24">
        <v>1</v>
      </c>
      <c r="AP24">
        <v>39</v>
      </c>
      <c r="AQ24">
        <v>0</v>
      </c>
      <c r="AR24">
        <v>0</v>
      </c>
      <c r="AS24">
        <v>0</v>
      </c>
      <c r="AT24" t="s">
        <v>86</v>
      </c>
      <c r="AU24" t="s">
        <v>86</v>
      </c>
      <c r="AV24" t="s">
        <v>86</v>
      </c>
      <c r="AW24" t="s">
        <v>86</v>
      </c>
      <c r="AX24" t="s">
        <v>86</v>
      </c>
      <c r="AY24" t="s">
        <v>86</v>
      </c>
      <c r="AZ24" t="s">
        <v>86</v>
      </c>
      <c r="BA24" t="s">
        <v>86</v>
      </c>
      <c r="BB24" t="s">
        <v>86</v>
      </c>
      <c r="BC24" t="s">
        <v>86</v>
      </c>
      <c r="BD24" t="s">
        <v>86</v>
      </c>
      <c r="BE24" t="s">
        <v>86</v>
      </c>
    </row>
    <row r="25" spans="1:57" x14ac:dyDescent="0.45">
      <c r="A25" t="s">
        <v>155</v>
      </c>
      <c r="B25" t="s">
        <v>77</v>
      </c>
      <c r="C25" t="s">
        <v>125</v>
      </c>
      <c r="D25" t="s">
        <v>79</v>
      </c>
      <c r="E25" s="2" t="str">
        <f>HYPERLINK("capsilon://?command=openfolder&amp;siteaddress=FAM.docvelocity-na8.net&amp;folderid=FXCACB244C-D928-5414-FA13-13D06F630842","FX220311810")</f>
        <v>FX220311810</v>
      </c>
      <c r="F25" t="s">
        <v>80</v>
      </c>
      <c r="G25" t="s">
        <v>80</v>
      </c>
      <c r="H25" t="s">
        <v>81</v>
      </c>
      <c r="I25" t="s">
        <v>126</v>
      </c>
      <c r="J25">
        <v>433</v>
      </c>
      <c r="K25" t="s">
        <v>83</v>
      </c>
      <c r="L25" t="s">
        <v>84</v>
      </c>
      <c r="M25" t="s">
        <v>85</v>
      </c>
      <c r="N25">
        <v>2</v>
      </c>
      <c r="O25" s="1">
        <v>44652.522245370368</v>
      </c>
      <c r="P25" s="1">
        <v>44652.656909722224</v>
      </c>
      <c r="Q25">
        <v>2525</v>
      </c>
      <c r="R25">
        <v>9110</v>
      </c>
      <c r="S25" t="b">
        <v>0</v>
      </c>
      <c r="T25" t="s">
        <v>86</v>
      </c>
      <c r="U25" t="b">
        <v>1</v>
      </c>
      <c r="V25" t="s">
        <v>109</v>
      </c>
      <c r="W25" s="1">
        <v>44652.57439814815</v>
      </c>
      <c r="X25">
        <v>3093</v>
      </c>
      <c r="Y25">
        <v>303</v>
      </c>
      <c r="Z25">
        <v>0</v>
      </c>
      <c r="AA25">
        <v>303</v>
      </c>
      <c r="AB25">
        <v>0</v>
      </c>
      <c r="AC25">
        <v>48</v>
      </c>
      <c r="AD25">
        <v>130</v>
      </c>
      <c r="AE25">
        <v>0</v>
      </c>
      <c r="AF25">
        <v>0</v>
      </c>
      <c r="AG25">
        <v>0</v>
      </c>
      <c r="AH25" t="s">
        <v>156</v>
      </c>
      <c r="AI25" s="1">
        <v>44652.656909722224</v>
      </c>
      <c r="AJ25">
        <v>1303</v>
      </c>
      <c r="AK25">
        <v>14</v>
      </c>
      <c r="AL25">
        <v>0</v>
      </c>
      <c r="AM25">
        <v>14</v>
      </c>
      <c r="AN25">
        <v>0</v>
      </c>
      <c r="AO25">
        <v>14</v>
      </c>
      <c r="AP25">
        <v>116</v>
      </c>
      <c r="AQ25">
        <v>0</v>
      </c>
      <c r="AR25">
        <v>0</v>
      </c>
      <c r="AS25">
        <v>0</v>
      </c>
      <c r="AT25" t="s">
        <v>86</v>
      </c>
      <c r="AU25" t="s">
        <v>86</v>
      </c>
      <c r="AV25" t="s">
        <v>86</v>
      </c>
      <c r="AW25" t="s">
        <v>86</v>
      </c>
      <c r="AX25" t="s">
        <v>86</v>
      </c>
      <c r="AY25" t="s">
        <v>86</v>
      </c>
      <c r="AZ25" t="s">
        <v>86</v>
      </c>
      <c r="BA25" t="s">
        <v>86</v>
      </c>
      <c r="BB25" t="s">
        <v>86</v>
      </c>
      <c r="BC25" t="s">
        <v>86</v>
      </c>
      <c r="BD25" t="s">
        <v>86</v>
      </c>
      <c r="BE25" t="s">
        <v>86</v>
      </c>
    </row>
    <row r="26" spans="1:57" x14ac:dyDescent="0.45">
      <c r="A26" t="s">
        <v>157</v>
      </c>
      <c r="B26" t="s">
        <v>77</v>
      </c>
      <c r="C26" t="s">
        <v>158</v>
      </c>
      <c r="D26" t="s">
        <v>79</v>
      </c>
      <c r="E26" s="2" t="str">
        <f>HYPERLINK("capsilon://?command=openfolder&amp;siteaddress=FAM.docvelocity-na8.net&amp;folderid=FXD5AD3CAD-B28E-5B86-28D3-327E40E9C2F9","FX220313372")</f>
        <v>FX220313372</v>
      </c>
      <c r="F26" t="s">
        <v>80</v>
      </c>
      <c r="G26" t="s">
        <v>80</v>
      </c>
      <c r="H26" t="s">
        <v>81</v>
      </c>
      <c r="I26" t="s">
        <v>159</v>
      </c>
      <c r="J26">
        <v>219</v>
      </c>
      <c r="K26" t="s">
        <v>83</v>
      </c>
      <c r="L26" t="s">
        <v>84</v>
      </c>
      <c r="M26" t="s">
        <v>85</v>
      </c>
      <c r="N26">
        <v>1</v>
      </c>
      <c r="O26" s="1">
        <v>44652.535590277781</v>
      </c>
      <c r="P26" s="1">
        <v>44652.555</v>
      </c>
      <c r="Q26">
        <v>1511</v>
      </c>
      <c r="R26">
        <v>166</v>
      </c>
      <c r="S26" t="b">
        <v>0</v>
      </c>
      <c r="T26" t="s">
        <v>86</v>
      </c>
      <c r="U26" t="b">
        <v>0</v>
      </c>
      <c r="V26" t="s">
        <v>127</v>
      </c>
      <c r="W26" s="1">
        <v>44652.555</v>
      </c>
      <c r="X26">
        <v>139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219</v>
      </c>
      <c r="AE26">
        <v>193</v>
      </c>
      <c r="AF26">
        <v>0</v>
      </c>
      <c r="AG26">
        <v>6</v>
      </c>
      <c r="AH26" t="s">
        <v>86</v>
      </c>
      <c r="AI26" t="s">
        <v>86</v>
      </c>
      <c r="AJ26" t="s">
        <v>86</v>
      </c>
      <c r="AK26" t="s">
        <v>86</v>
      </c>
      <c r="AL26" t="s">
        <v>86</v>
      </c>
      <c r="AM26" t="s">
        <v>86</v>
      </c>
      <c r="AN26" t="s">
        <v>86</v>
      </c>
      <c r="AO26" t="s">
        <v>86</v>
      </c>
      <c r="AP26" t="s">
        <v>86</v>
      </c>
      <c r="AQ26" t="s">
        <v>86</v>
      </c>
      <c r="AR26" t="s">
        <v>86</v>
      </c>
      <c r="AS26" t="s">
        <v>86</v>
      </c>
      <c r="AT26" t="s">
        <v>86</v>
      </c>
      <c r="AU26" t="s">
        <v>86</v>
      </c>
      <c r="AV26" t="s">
        <v>86</v>
      </c>
      <c r="AW26" t="s">
        <v>86</v>
      </c>
      <c r="AX26" t="s">
        <v>86</v>
      </c>
      <c r="AY26" t="s">
        <v>86</v>
      </c>
      <c r="AZ26" t="s">
        <v>86</v>
      </c>
      <c r="BA26" t="s">
        <v>86</v>
      </c>
      <c r="BB26" t="s">
        <v>86</v>
      </c>
      <c r="BC26" t="s">
        <v>86</v>
      </c>
      <c r="BD26" t="s">
        <v>86</v>
      </c>
      <c r="BE26" t="s">
        <v>86</v>
      </c>
    </row>
    <row r="27" spans="1:57" x14ac:dyDescent="0.45">
      <c r="A27" t="s">
        <v>160</v>
      </c>
      <c r="B27" t="s">
        <v>77</v>
      </c>
      <c r="C27" t="s">
        <v>131</v>
      </c>
      <c r="D27" t="s">
        <v>79</v>
      </c>
      <c r="E27" s="2" t="str">
        <f>HYPERLINK("capsilon://?command=openfolder&amp;siteaddress=FAM.docvelocity-na8.net&amp;folderid=FX61CAB72C-85A7-D448-6500-F000CB314928","FX220313361")</f>
        <v>FX220313361</v>
      </c>
      <c r="F27" t="s">
        <v>80</v>
      </c>
      <c r="G27" t="s">
        <v>80</v>
      </c>
      <c r="H27" t="s">
        <v>81</v>
      </c>
      <c r="I27" t="s">
        <v>132</v>
      </c>
      <c r="J27">
        <v>1731</v>
      </c>
      <c r="K27" t="s">
        <v>83</v>
      </c>
      <c r="L27" t="s">
        <v>84</v>
      </c>
      <c r="M27" t="s">
        <v>85</v>
      </c>
      <c r="N27">
        <v>2</v>
      </c>
      <c r="O27" s="1">
        <v>44652.53733796296</v>
      </c>
      <c r="P27" s="1">
        <v>44652.675937499997</v>
      </c>
      <c r="Q27">
        <v>2777</v>
      </c>
      <c r="R27">
        <v>9198</v>
      </c>
      <c r="S27" t="b">
        <v>0</v>
      </c>
      <c r="T27" t="s">
        <v>86</v>
      </c>
      <c r="U27" t="b">
        <v>1</v>
      </c>
      <c r="V27" t="s">
        <v>144</v>
      </c>
      <c r="W27" s="1">
        <v>44652.613194444442</v>
      </c>
      <c r="X27">
        <v>4480</v>
      </c>
      <c r="Y27">
        <v>892</v>
      </c>
      <c r="Z27">
        <v>0</v>
      </c>
      <c r="AA27">
        <v>892</v>
      </c>
      <c r="AB27">
        <v>692</v>
      </c>
      <c r="AC27">
        <v>95</v>
      </c>
      <c r="AD27">
        <v>839</v>
      </c>
      <c r="AE27">
        <v>0</v>
      </c>
      <c r="AF27">
        <v>0</v>
      </c>
      <c r="AG27">
        <v>0</v>
      </c>
      <c r="AH27" t="s">
        <v>110</v>
      </c>
      <c r="AI27" s="1">
        <v>44652.675937499997</v>
      </c>
      <c r="AJ27">
        <v>4450</v>
      </c>
      <c r="AK27">
        <v>11</v>
      </c>
      <c r="AL27">
        <v>0</v>
      </c>
      <c r="AM27">
        <v>11</v>
      </c>
      <c r="AN27">
        <v>692</v>
      </c>
      <c r="AO27">
        <v>11</v>
      </c>
      <c r="AP27">
        <v>828</v>
      </c>
      <c r="AQ27">
        <v>0</v>
      </c>
      <c r="AR27">
        <v>0</v>
      </c>
      <c r="AS27">
        <v>0</v>
      </c>
      <c r="AT27" t="s">
        <v>86</v>
      </c>
      <c r="AU27" t="s">
        <v>86</v>
      </c>
      <c r="AV27" t="s">
        <v>86</v>
      </c>
      <c r="AW27" t="s">
        <v>86</v>
      </c>
      <c r="AX27" t="s">
        <v>86</v>
      </c>
      <c r="AY27" t="s">
        <v>86</v>
      </c>
      <c r="AZ27" t="s">
        <v>86</v>
      </c>
      <c r="BA27" t="s">
        <v>86</v>
      </c>
      <c r="BB27" t="s">
        <v>86</v>
      </c>
      <c r="BC27" t="s">
        <v>86</v>
      </c>
      <c r="BD27" t="s">
        <v>86</v>
      </c>
      <c r="BE27" t="s">
        <v>86</v>
      </c>
    </row>
    <row r="28" spans="1:57" x14ac:dyDescent="0.45">
      <c r="A28" t="s">
        <v>161</v>
      </c>
      <c r="B28" t="s">
        <v>77</v>
      </c>
      <c r="C28" t="s">
        <v>162</v>
      </c>
      <c r="D28" t="s">
        <v>79</v>
      </c>
      <c r="E28" s="2" t="str">
        <f>HYPERLINK("capsilon://?command=openfolder&amp;siteaddress=FAM.docvelocity-na8.net&amp;folderid=FXC1C20E80-EA6A-4E6E-CCA9-2592AB08CCA5","FX220312132")</f>
        <v>FX220312132</v>
      </c>
      <c r="F28" t="s">
        <v>80</v>
      </c>
      <c r="G28" t="s">
        <v>80</v>
      </c>
      <c r="H28" t="s">
        <v>81</v>
      </c>
      <c r="I28" t="s">
        <v>163</v>
      </c>
      <c r="J28">
        <v>28</v>
      </c>
      <c r="K28" t="s">
        <v>83</v>
      </c>
      <c r="L28" t="s">
        <v>84</v>
      </c>
      <c r="M28" t="s">
        <v>85</v>
      </c>
      <c r="N28">
        <v>2</v>
      </c>
      <c r="O28" s="1">
        <v>44652.541932870372</v>
      </c>
      <c r="P28" s="1">
        <v>44652.641342592593</v>
      </c>
      <c r="Q28">
        <v>8243</v>
      </c>
      <c r="R28">
        <v>346</v>
      </c>
      <c r="S28" t="b">
        <v>0</v>
      </c>
      <c r="T28" t="s">
        <v>86</v>
      </c>
      <c r="U28" t="b">
        <v>0</v>
      </c>
      <c r="V28" t="s">
        <v>127</v>
      </c>
      <c r="W28" s="1">
        <v>44652.557141203702</v>
      </c>
      <c r="X28">
        <v>184</v>
      </c>
      <c r="Y28">
        <v>21</v>
      </c>
      <c r="Z28">
        <v>0</v>
      </c>
      <c r="AA28">
        <v>21</v>
      </c>
      <c r="AB28">
        <v>0</v>
      </c>
      <c r="AC28">
        <v>1</v>
      </c>
      <c r="AD28">
        <v>7</v>
      </c>
      <c r="AE28">
        <v>0</v>
      </c>
      <c r="AF28">
        <v>0</v>
      </c>
      <c r="AG28">
        <v>0</v>
      </c>
      <c r="AH28" t="s">
        <v>164</v>
      </c>
      <c r="AI28" s="1">
        <v>44652.641342592593</v>
      </c>
      <c r="AJ28">
        <v>162</v>
      </c>
      <c r="AK28">
        <v>1</v>
      </c>
      <c r="AL28">
        <v>0</v>
      </c>
      <c r="AM28">
        <v>1</v>
      </c>
      <c r="AN28">
        <v>0</v>
      </c>
      <c r="AO28">
        <v>0</v>
      </c>
      <c r="AP28">
        <v>6</v>
      </c>
      <c r="AQ28">
        <v>0</v>
      </c>
      <c r="AR28">
        <v>0</v>
      </c>
      <c r="AS28">
        <v>0</v>
      </c>
      <c r="AT28" t="s">
        <v>86</v>
      </c>
      <c r="AU28" t="s">
        <v>86</v>
      </c>
      <c r="AV28" t="s">
        <v>86</v>
      </c>
      <c r="AW28" t="s">
        <v>86</v>
      </c>
      <c r="AX28" t="s">
        <v>86</v>
      </c>
      <c r="AY28" t="s">
        <v>86</v>
      </c>
      <c r="AZ28" t="s">
        <v>86</v>
      </c>
      <c r="BA28" t="s">
        <v>86</v>
      </c>
      <c r="BB28" t="s">
        <v>86</v>
      </c>
      <c r="BC28" t="s">
        <v>86</v>
      </c>
      <c r="BD28" t="s">
        <v>86</v>
      </c>
      <c r="BE28" t="s">
        <v>86</v>
      </c>
    </row>
    <row r="29" spans="1:57" x14ac:dyDescent="0.45">
      <c r="A29" t="s">
        <v>165</v>
      </c>
      <c r="B29" t="s">
        <v>77</v>
      </c>
      <c r="C29" t="s">
        <v>162</v>
      </c>
      <c r="D29" t="s">
        <v>79</v>
      </c>
      <c r="E29" s="2" t="str">
        <f>HYPERLINK("capsilon://?command=openfolder&amp;siteaddress=FAM.docvelocity-na8.net&amp;folderid=FXC1C20E80-EA6A-4E6E-CCA9-2592AB08CCA5","FX220312132")</f>
        <v>FX220312132</v>
      </c>
      <c r="F29" t="s">
        <v>80</v>
      </c>
      <c r="G29" t="s">
        <v>80</v>
      </c>
      <c r="H29" t="s">
        <v>81</v>
      </c>
      <c r="I29" t="s">
        <v>166</v>
      </c>
      <c r="J29">
        <v>41</v>
      </c>
      <c r="K29" t="s">
        <v>83</v>
      </c>
      <c r="L29" t="s">
        <v>84</v>
      </c>
      <c r="M29" t="s">
        <v>85</v>
      </c>
      <c r="N29">
        <v>2</v>
      </c>
      <c r="O29" s="1">
        <v>44652.542164351849</v>
      </c>
      <c r="P29" s="1">
        <v>44652.641342592593</v>
      </c>
      <c r="Q29">
        <v>8021</v>
      </c>
      <c r="R29">
        <v>548</v>
      </c>
      <c r="S29" t="b">
        <v>0</v>
      </c>
      <c r="T29" t="s">
        <v>86</v>
      </c>
      <c r="U29" t="b">
        <v>0</v>
      </c>
      <c r="V29" t="s">
        <v>127</v>
      </c>
      <c r="W29" s="1">
        <v>44652.562025462961</v>
      </c>
      <c r="X29">
        <v>405</v>
      </c>
      <c r="Y29">
        <v>36</v>
      </c>
      <c r="Z29">
        <v>0</v>
      </c>
      <c r="AA29">
        <v>36</v>
      </c>
      <c r="AB29">
        <v>0</v>
      </c>
      <c r="AC29">
        <v>3</v>
      </c>
      <c r="AD29">
        <v>5</v>
      </c>
      <c r="AE29">
        <v>0</v>
      </c>
      <c r="AF29">
        <v>0</v>
      </c>
      <c r="AG29">
        <v>0</v>
      </c>
      <c r="AH29" t="s">
        <v>167</v>
      </c>
      <c r="AI29" s="1">
        <v>44652.641342592593</v>
      </c>
      <c r="AJ29">
        <v>143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0</v>
      </c>
      <c r="AR29">
        <v>0</v>
      </c>
      <c r="AS29">
        <v>0</v>
      </c>
      <c r="AT29" t="s">
        <v>86</v>
      </c>
      <c r="AU29" t="s">
        <v>86</v>
      </c>
      <c r="AV29" t="s">
        <v>86</v>
      </c>
      <c r="AW29" t="s">
        <v>86</v>
      </c>
      <c r="AX29" t="s">
        <v>86</v>
      </c>
      <c r="AY29" t="s">
        <v>86</v>
      </c>
      <c r="AZ29" t="s">
        <v>86</v>
      </c>
      <c r="BA29" t="s">
        <v>86</v>
      </c>
      <c r="BB29" t="s">
        <v>86</v>
      </c>
      <c r="BC29" t="s">
        <v>86</v>
      </c>
      <c r="BD29" t="s">
        <v>86</v>
      </c>
      <c r="BE29" t="s">
        <v>86</v>
      </c>
    </row>
    <row r="30" spans="1:57" x14ac:dyDescent="0.45">
      <c r="A30" t="s">
        <v>168</v>
      </c>
      <c r="B30" t="s">
        <v>77</v>
      </c>
      <c r="C30" t="s">
        <v>162</v>
      </c>
      <c r="D30" t="s">
        <v>79</v>
      </c>
      <c r="E30" s="2" t="str">
        <f>HYPERLINK("capsilon://?command=openfolder&amp;siteaddress=FAM.docvelocity-na8.net&amp;folderid=FXC1C20E80-EA6A-4E6E-CCA9-2592AB08CCA5","FX220312132")</f>
        <v>FX220312132</v>
      </c>
      <c r="F30" t="s">
        <v>80</v>
      </c>
      <c r="G30" t="s">
        <v>80</v>
      </c>
      <c r="H30" t="s">
        <v>81</v>
      </c>
      <c r="I30" t="s">
        <v>169</v>
      </c>
      <c r="J30">
        <v>41</v>
      </c>
      <c r="K30" t="s">
        <v>83</v>
      </c>
      <c r="L30" t="s">
        <v>84</v>
      </c>
      <c r="M30" t="s">
        <v>85</v>
      </c>
      <c r="N30">
        <v>2</v>
      </c>
      <c r="O30" s="1">
        <v>44652.542199074072</v>
      </c>
      <c r="P30" s="1">
        <v>44652.641516203701</v>
      </c>
      <c r="Q30">
        <v>8230</v>
      </c>
      <c r="R30">
        <v>351</v>
      </c>
      <c r="S30" t="b">
        <v>0</v>
      </c>
      <c r="T30" t="s">
        <v>86</v>
      </c>
      <c r="U30" t="b">
        <v>0</v>
      </c>
      <c r="V30" t="s">
        <v>127</v>
      </c>
      <c r="W30" s="1">
        <v>44652.564386574071</v>
      </c>
      <c r="X30">
        <v>203</v>
      </c>
      <c r="Y30">
        <v>36</v>
      </c>
      <c r="Z30">
        <v>0</v>
      </c>
      <c r="AA30">
        <v>36</v>
      </c>
      <c r="AB30">
        <v>0</v>
      </c>
      <c r="AC30">
        <v>4</v>
      </c>
      <c r="AD30">
        <v>5</v>
      </c>
      <c r="AE30">
        <v>0</v>
      </c>
      <c r="AF30">
        <v>0</v>
      </c>
      <c r="AG30">
        <v>0</v>
      </c>
      <c r="AH30" t="s">
        <v>115</v>
      </c>
      <c r="AI30" s="1">
        <v>44652.641516203701</v>
      </c>
      <c r="AJ30">
        <v>148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86</v>
      </c>
      <c r="AU30" t="s">
        <v>86</v>
      </c>
      <c r="AV30" t="s">
        <v>86</v>
      </c>
      <c r="AW30" t="s">
        <v>86</v>
      </c>
      <c r="AX30" t="s">
        <v>86</v>
      </c>
      <c r="AY30" t="s">
        <v>86</v>
      </c>
      <c r="AZ30" t="s">
        <v>86</v>
      </c>
      <c r="BA30" t="s">
        <v>86</v>
      </c>
      <c r="BB30" t="s">
        <v>86</v>
      </c>
      <c r="BC30" t="s">
        <v>86</v>
      </c>
      <c r="BD30" t="s">
        <v>86</v>
      </c>
      <c r="BE30" t="s">
        <v>86</v>
      </c>
    </row>
    <row r="31" spans="1:57" x14ac:dyDescent="0.45">
      <c r="A31" t="s">
        <v>170</v>
      </c>
      <c r="B31" t="s">
        <v>77</v>
      </c>
      <c r="C31" t="s">
        <v>171</v>
      </c>
      <c r="D31" t="s">
        <v>79</v>
      </c>
      <c r="E31" s="2" t="str">
        <f>HYPERLINK("capsilon://?command=openfolder&amp;siteaddress=FAM.docvelocity-na8.net&amp;folderid=FXC8FCD4F7-2B49-FC56-789B-6536CD5C13ED","FX22034053")</f>
        <v>FX22034053</v>
      </c>
      <c r="F31" t="s">
        <v>80</v>
      </c>
      <c r="G31" t="s">
        <v>80</v>
      </c>
      <c r="H31" t="s">
        <v>81</v>
      </c>
      <c r="I31" t="s">
        <v>172</v>
      </c>
      <c r="J31">
        <v>0</v>
      </c>
      <c r="K31" t="s">
        <v>83</v>
      </c>
      <c r="L31" t="s">
        <v>84</v>
      </c>
      <c r="M31" t="s">
        <v>85</v>
      </c>
      <c r="N31">
        <v>2</v>
      </c>
      <c r="O31" s="1">
        <v>44652.542939814812</v>
      </c>
      <c r="P31" s="1">
        <v>44652.641597222224</v>
      </c>
      <c r="Q31">
        <v>8231</v>
      </c>
      <c r="R31">
        <v>293</v>
      </c>
      <c r="S31" t="b">
        <v>0</v>
      </c>
      <c r="T31" t="s">
        <v>86</v>
      </c>
      <c r="U31" t="b">
        <v>0</v>
      </c>
      <c r="V31" t="s">
        <v>147</v>
      </c>
      <c r="W31" s="1">
        <v>44652.577245370368</v>
      </c>
      <c r="X31">
        <v>206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167</v>
      </c>
      <c r="AI31" s="1">
        <v>44652.641597222224</v>
      </c>
      <c r="AJ31">
        <v>21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86</v>
      </c>
      <c r="AU31" t="s">
        <v>86</v>
      </c>
      <c r="AV31" t="s">
        <v>86</v>
      </c>
      <c r="AW31" t="s">
        <v>86</v>
      </c>
      <c r="AX31" t="s">
        <v>86</v>
      </c>
      <c r="AY31" t="s">
        <v>86</v>
      </c>
      <c r="AZ31" t="s">
        <v>86</v>
      </c>
      <c r="BA31" t="s">
        <v>86</v>
      </c>
      <c r="BB31" t="s">
        <v>86</v>
      </c>
      <c r="BC31" t="s">
        <v>86</v>
      </c>
      <c r="BD31" t="s">
        <v>86</v>
      </c>
      <c r="BE31" t="s">
        <v>86</v>
      </c>
    </row>
    <row r="32" spans="1:57" x14ac:dyDescent="0.45">
      <c r="A32" t="s">
        <v>173</v>
      </c>
      <c r="B32" t="s">
        <v>77</v>
      </c>
      <c r="C32" t="s">
        <v>174</v>
      </c>
      <c r="D32" t="s">
        <v>79</v>
      </c>
      <c r="E32" s="2" t="str">
        <f>HYPERLINK("capsilon://?command=openfolder&amp;siteaddress=FAM.docvelocity-na8.net&amp;folderid=FXEF074490-5E83-59D3-D98E-0C2DEDB18D7F","FX22033739")</f>
        <v>FX22033739</v>
      </c>
      <c r="F32" t="s">
        <v>80</v>
      </c>
      <c r="G32" t="s">
        <v>80</v>
      </c>
      <c r="H32" t="s">
        <v>81</v>
      </c>
      <c r="I32" t="s">
        <v>175</v>
      </c>
      <c r="J32">
        <v>0</v>
      </c>
      <c r="K32" t="s">
        <v>83</v>
      </c>
      <c r="L32" t="s">
        <v>84</v>
      </c>
      <c r="M32" t="s">
        <v>85</v>
      </c>
      <c r="N32">
        <v>1</v>
      </c>
      <c r="O32" s="1">
        <v>44652.543437499997</v>
      </c>
      <c r="P32" s="1">
        <v>44652.634837962964</v>
      </c>
      <c r="Q32">
        <v>7164</v>
      </c>
      <c r="R32">
        <v>733</v>
      </c>
      <c r="S32" t="b">
        <v>0</v>
      </c>
      <c r="T32" t="s">
        <v>86</v>
      </c>
      <c r="U32" t="b">
        <v>0</v>
      </c>
      <c r="V32" t="s">
        <v>127</v>
      </c>
      <c r="W32" s="1">
        <v>44652.634837962964</v>
      </c>
      <c r="X32">
        <v>103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3</v>
      </c>
      <c r="AH32" t="s">
        <v>86</v>
      </c>
      <c r="AI32" t="s">
        <v>86</v>
      </c>
      <c r="AJ32" t="s">
        <v>86</v>
      </c>
      <c r="AK32" t="s">
        <v>86</v>
      </c>
      <c r="AL32" t="s">
        <v>86</v>
      </c>
      <c r="AM32" t="s">
        <v>86</v>
      </c>
      <c r="AN32" t="s">
        <v>86</v>
      </c>
      <c r="AO32" t="s">
        <v>86</v>
      </c>
      <c r="AP32" t="s">
        <v>86</v>
      </c>
      <c r="AQ32" t="s">
        <v>86</v>
      </c>
      <c r="AR32" t="s">
        <v>86</v>
      </c>
      <c r="AS32" t="s">
        <v>86</v>
      </c>
      <c r="AT32" t="s">
        <v>86</v>
      </c>
      <c r="AU32" t="s">
        <v>86</v>
      </c>
      <c r="AV32" t="s">
        <v>86</v>
      </c>
      <c r="AW32" t="s">
        <v>86</v>
      </c>
      <c r="AX32" t="s">
        <v>86</v>
      </c>
      <c r="AY32" t="s">
        <v>86</v>
      </c>
      <c r="AZ32" t="s">
        <v>86</v>
      </c>
      <c r="BA32" t="s">
        <v>86</v>
      </c>
      <c r="BB32" t="s">
        <v>86</v>
      </c>
      <c r="BC32" t="s">
        <v>86</v>
      </c>
      <c r="BD32" t="s">
        <v>86</v>
      </c>
      <c r="BE32" t="s">
        <v>86</v>
      </c>
    </row>
    <row r="33" spans="1:57" x14ac:dyDescent="0.45">
      <c r="A33" t="s">
        <v>176</v>
      </c>
      <c r="B33" t="s">
        <v>77</v>
      </c>
      <c r="C33" t="s">
        <v>134</v>
      </c>
      <c r="D33" t="s">
        <v>79</v>
      </c>
      <c r="E33" s="2" t="str">
        <f>HYPERLINK("capsilon://?command=openfolder&amp;siteaddress=FAM.docvelocity-na8.net&amp;folderid=FXE77CC36C-CFE4-D7A6-ABF2-E46F34C90BA8","FX220313907")</f>
        <v>FX220313907</v>
      </c>
      <c r="F33" t="s">
        <v>80</v>
      </c>
      <c r="G33" t="s">
        <v>80</v>
      </c>
      <c r="H33" t="s">
        <v>81</v>
      </c>
      <c r="I33" t="s">
        <v>135</v>
      </c>
      <c r="J33">
        <v>203</v>
      </c>
      <c r="K33" t="s">
        <v>83</v>
      </c>
      <c r="L33" t="s">
        <v>84</v>
      </c>
      <c r="M33" t="s">
        <v>85</v>
      </c>
      <c r="N33">
        <v>2</v>
      </c>
      <c r="O33" s="1">
        <v>44652.549340277779</v>
      </c>
      <c r="P33" s="1">
        <v>44652.604375000003</v>
      </c>
      <c r="Q33">
        <v>2965</v>
      </c>
      <c r="R33">
        <v>1790</v>
      </c>
      <c r="S33" t="b">
        <v>0</v>
      </c>
      <c r="T33" t="s">
        <v>86</v>
      </c>
      <c r="U33" t="b">
        <v>1</v>
      </c>
      <c r="V33" t="s">
        <v>129</v>
      </c>
      <c r="W33" s="1">
        <v>44652.573842592596</v>
      </c>
      <c r="X33">
        <v>1064</v>
      </c>
      <c r="Y33">
        <v>172</v>
      </c>
      <c r="Z33">
        <v>0</v>
      </c>
      <c r="AA33">
        <v>172</v>
      </c>
      <c r="AB33">
        <v>0</v>
      </c>
      <c r="AC33">
        <v>21</v>
      </c>
      <c r="AD33">
        <v>31</v>
      </c>
      <c r="AE33">
        <v>0</v>
      </c>
      <c r="AF33">
        <v>0</v>
      </c>
      <c r="AG33">
        <v>0</v>
      </c>
      <c r="AH33" t="s">
        <v>156</v>
      </c>
      <c r="AI33" s="1">
        <v>44652.604375000003</v>
      </c>
      <c r="AJ33">
        <v>684</v>
      </c>
      <c r="AK33">
        <v>3</v>
      </c>
      <c r="AL33">
        <v>0</v>
      </c>
      <c r="AM33">
        <v>3</v>
      </c>
      <c r="AN33">
        <v>0</v>
      </c>
      <c r="AO33">
        <v>3</v>
      </c>
      <c r="AP33">
        <v>28</v>
      </c>
      <c r="AQ33">
        <v>0</v>
      </c>
      <c r="AR33">
        <v>0</v>
      </c>
      <c r="AS33">
        <v>0</v>
      </c>
      <c r="AT33" t="s">
        <v>86</v>
      </c>
      <c r="AU33" t="s">
        <v>86</v>
      </c>
      <c r="AV33" t="s">
        <v>86</v>
      </c>
      <c r="AW33" t="s">
        <v>86</v>
      </c>
      <c r="AX33" t="s">
        <v>86</v>
      </c>
      <c r="AY33" t="s">
        <v>86</v>
      </c>
      <c r="AZ33" t="s">
        <v>86</v>
      </c>
      <c r="BA33" t="s">
        <v>86</v>
      </c>
      <c r="BB33" t="s">
        <v>86</v>
      </c>
      <c r="BC33" t="s">
        <v>86</v>
      </c>
      <c r="BD33" t="s">
        <v>86</v>
      </c>
      <c r="BE33" t="s">
        <v>86</v>
      </c>
    </row>
    <row r="34" spans="1:57" x14ac:dyDescent="0.45">
      <c r="A34" t="s">
        <v>177</v>
      </c>
      <c r="B34" t="s">
        <v>77</v>
      </c>
      <c r="C34" t="s">
        <v>137</v>
      </c>
      <c r="D34" t="s">
        <v>79</v>
      </c>
      <c r="E34" s="2" t="str">
        <f>HYPERLINK("capsilon://?command=openfolder&amp;siteaddress=FAM.docvelocity-na8.net&amp;folderid=FXBA9199B0-6B14-9F85-3221-F89B886A1260","FX220313573")</f>
        <v>FX220313573</v>
      </c>
      <c r="F34" t="s">
        <v>80</v>
      </c>
      <c r="G34" t="s">
        <v>80</v>
      </c>
      <c r="H34" t="s">
        <v>81</v>
      </c>
      <c r="I34" t="s">
        <v>138</v>
      </c>
      <c r="J34">
        <v>398</v>
      </c>
      <c r="K34" t="s">
        <v>83</v>
      </c>
      <c r="L34" t="s">
        <v>84</v>
      </c>
      <c r="M34" t="s">
        <v>85</v>
      </c>
      <c r="N34">
        <v>2</v>
      </c>
      <c r="O34" s="1">
        <v>44652.55127314815</v>
      </c>
      <c r="P34" s="1">
        <v>44652.615011574075</v>
      </c>
      <c r="Q34">
        <v>2902</v>
      </c>
      <c r="R34">
        <v>2605</v>
      </c>
      <c r="S34" t="b">
        <v>0</v>
      </c>
      <c r="T34" t="s">
        <v>86</v>
      </c>
      <c r="U34" t="b">
        <v>1</v>
      </c>
      <c r="V34" t="s">
        <v>114</v>
      </c>
      <c r="W34" s="1">
        <v>44652.576388888891</v>
      </c>
      <c r="X34">
        <v>1152</v>
      </c>
      <c r="Y34">
        <v>267</v>
      </c>
      <c r="Z34">
        <v>0</v>
      </c>
      <c r="AA34">
        <v>267</v>
      </c>
      <c r="AB34">
        <v>69</v>
      </c>
      <c r="AC34">
        <v>27</v>
      </c>
      <c r="AD34">
        <v>131</v>
      </c>
      <c r="AE34">
        <v>0</v>
      </c>
      <c r="AF34">
        <v>0</v>
      </c>
      <c r="AG34">
        <v>0</v>
      </c>
      <c r="AH34" t="s">
        <v>110</v>
      </c>
      <c r="AI34" s="1">
        <v>44652.615011574075</v>
      </c>
      <c r="AJ34">
        <v>1307</v>
      </c>
      <c r="AK34">
        <v>7</v>
      </c>
      <c r="AL34">
        <v>0</v>
      </c>
      <c r="AM34">
        <v>7</v>
      </c>
      <c r="AN34">
        <v>69</v>
      </c>
      <c r="AO34">
        <v>7</v>
      </c>
      <c r="AP34">
        <v>124</v>
      </c>
      <c r="AQ34">
        <v>0</v>
      </c>
      <c r="AR34">
        <v>0</v>
      </c>
      <c r="AS34">
        <v>0</v>
      </c>
      <c r="AT34" t="s">
        <v>86</v>
      </c>
      <c r="AU34" t="s">
        <v>86</v>
      </c>
      <c r="AV34" t="s">
        <v>86</v>
      </c>
      <c r="AW34" t="s">
        <v>86</v>
      </c>
      <c r="AX34" t="s">
        <v>86</v>
      </c>
      <c r="AY34" t="s">
        <v>86</v>
      </c>
      <c r="AZ34" t="s">
        <v>86</v>
      </c>
      <c r="BA34" t="s">
        <v>86</v>
      </c>
      <c r="BB34" t="s">
        <v>86</v>
      </c>
      <c r="BC34" t="s">
        <v>86</v>
      </c>
      <c r="BD34" t="s">
        <v>86</v>
      </c>
      <c r="BE34" t="s">
        <v>86</v>
      </c>
    </row>
    <row r="35" spans="1:57" x14ac:dyDescent="0.45">
      <c r="A35" t="s">
        <v>178</v>
      </c>
      <c r="B35" t="s">
        <v>77</v>
      </c>
      <c r="C35" t="s">
        <v>179</v>
      </c>
      <c r="D35" t="s">
        <v>79</v>
      </c>
      <c r="E35" s="2" t="str">
        <f>HYPERLINK("capsilon://?command=openfolder&amp;siteaddress=FAM.docvelocity-na8.net&amp;folderid=FXDC175D9E-E08B-FCE4-0870-4DAA80D67F77","FX220313945")</f>
        <v>FX220313945</v>
      </c>
      <c r="F35" t="s">
        <v>80</v>
      </c>
      <c r="G35" t="s">
        <v>80</v>
      </c>
      <c r="H35" t="s">
        <v>81</v>
      </c>
      <c r="I35" t="s">
        <v>180</v>
      </c>
      <c r="J35">
        <v>71</v>
      </c>
      <c r="K35" t="s">
        <v>83</v>
      </c>
      <c r="L35" t="s">
        <v>84</v>
      </c>
      <c r="M35" t="s">
        <v>85</v>
      </c>
      <c r="N35">
        <v>1</v>
      </c>
      <c r="O35" s="1">
        <v>44652.55263888889</v>
      </c>
      <c r="P35" s="1">
        <v>44652.635972222219</v>
      </c>
      <c r="Q35">
        <v>6967</v>
      </c>
      <c r="R35">
        <v>233</v>
      </c>
      <c r="S35" t="b">
        <v>0</v>
      </c>
      <c r="T35" t="s">
        <v>86</v>
      </c>
      <c r="U35" t="b">
        <v>0</v>
      </c>
      <c r="V35" t="s">
        <v>127</v>
      </c>
      <c r="W35" s="1">
        <v>44652.635972222219</v>
      </c>
      <c r="X35">
        <v>97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71</v>
      </c>
      <c r="AE35">
        <v>66</v>
      </c>
      <c r="AF35">
        <v>0</v>
      </c>
      <c r="AG35">
        <v>4</v>
      </c>
      <c r="AH35" t="s">
        <v>86</v>
      </c>
      <c r="AI35" t="s">
        <v>86</v>
      </c>
      <c r="AJ35" t="s">
        <v>86</v>
      </c>
      <c r="AK35" t="s">
        <v>86</v>
      </c>
      <c r="AL35" t="s">
        <v>86</v>
      </c>
      <c r="AM35" t="s">
        <v>86</v>
      </c>
      <c r="AN35" t="s">
        <v>86</v>
      </c>
      <c r="AO35" t="s">
        <v>86</v>
      </c>
      <c r="AP35" t="s">
        <v>86</v>
      </c>
      <c r="AQ35" t="s">
        <v>86</v>
      </c>
      <c r="AR35" t="s">
        <v>86</v>
      </c>
      <c r="AS35" t="s">
        <v>86</v>
      </c>
      <c r="AT35" t="s">
        <v>86</v>
      </c>
      <c r="AU35" t="s">
        <v>86</v>
      </c>
      <c r="AV35" t="s">
        <v>86</v>
      </c>
      <c r="AW35" t="s">
        <v>86</v>
      </c>
      <c r="AX35" t="s">
        <v>86</v>
      </c>
      <c r="AY35" t="s">
        <v>86</v>
      </c>
      <c r="AZ35" t="s">
        <v>86</v>
      </c>
      <c r="BA35" t="s">
        <v>86</v>
      </c>
      <c r="BB35" t="s">
        <v>86</v>
      </c>
      <c r="BC35" t="s">
        <v>86</v>
      </c>
      <c r="BD35" t="s">
        <v>86</v>
      </c>
      <c r="BE35" t="s">
        <v>86</v>
      </c>
    </row>
    <row r="36" spans="1:57" x14ac:dyDescent="0.45">
      <c r="A36" t="s">
        <v>181</v>
      </c>
      <c r="B36" t="s">
        <v>77</v>
      </c>
      <c r="C36" t="s">
        <v>158</v>
      </c>
      <c r="D36" t="s">
        <v>79</v>
      </c>
      <c r="E36" s="2" t="str">
        <f>HYPERLINK("capsilon://?command=openfolder&amp;siteaddress=FAM.docvelocity-na8.net&amp;folderid=FXD5AD3CAD-B28E-5B86-28D3-327E40E9C2F9","FX220313372")</f>
        <v>FX220313372</v>
      </c>
      <c r="F36" t="s">
        <v>80</v>
      </c>
      <c r="G36" t="s">
        <v>80</v>
      </c>
      <c r="H36" t="s">
        <v>81</v>
      </c>
      <c r="I36" t="s">
        <v>159</v>
      </c>
      <c r="J36">
        <v>295</v>
      </c>
      <c r="K36" t="s">
        <v>83</v>
      </c>
      <c r="L36" t="s">
        <v>84</v>
      </c>
      <c r="M36" t="s">
        <v>85</v>
      </c>
      <c r="N36">
        <v>2</v>
      </c>
      <c r="O36" s="1">
        <v>44652.555613425924</v>
      </c>
      <c r="P36" s="1">
        <v>44652.617395833331</v>
      </c>
      <c r="Q36">
        <v>3511</v>
      </c>
      <c r="R36">
        <v>1827</v>
      </c>
      <c r="S36" t="b">
        <v>0</v>
      </c>
      <c r="T36" t="s">
        <v>86</v>
      </c>
      <c r="U36" t="b">
        <v>1</v>
      </c>
      <c r="V36" t="s">
        <v>121</v>
      </c>
      <c r="W36" s="1">
        <v>44652.574062500003</v>
      </c>
      <c r="X36">
        <v>810</v>
      </c>
      <c r="Y36">
        <v>252</v>
      </c>
      <c r="Z36">
        <v>0</v>
      </c>
      <c r="AA36">
        <v>252</v>
      </c>
      <c r="AB36">
        <v>0</v>
      </c>
      <c r="AC36">
        <v>51</v>
      </c>
      <c r="AD36">
        <v>43</v>
      </c>
      <c r="AE36">
        <v>0</v>
      </c>
      <c r="AF36">
        <v>0</v>
      </c>
      <c r="AG36">
        <v>0</v>
      </c>
      <c r="AH36" t="s">
        <v>156</v>
      </c>
      <c r="AI36" s="1">
        <v>44652.617395833331</v>
      </c>
      <c r="AJ36">
        <v>722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42</v>
      </c>
      <c r="AQ36">
        <v>0</v>
      </c>
      <c r="AR36">
        <v>0</v>
      </c>
      <c r="AS36">
        <v>0</v>
      </c>
      <c r="AT36" t="s">
        <v>86</v>
      </c>
      <c r="AU36" t="s">
        <v>86</v>
      </c>
      <c r="AV36" t="s">
        <v>86</v>
      </c>
      <c r="AW36" t="s">
        <v>86</v>
      </c>
      <c r="AX36" t="s">
        <v>86</v>
      </c>
      <c r="AY36" t="s">
        <v>86</v>
      </c>
      <c r="AZ36" t="s">
        <v>86</v>
      </c>
      <c r="BA36" t="s">
        <v>86</v>
      </c>
      <c r="BB36" t="s">
        <v>86</v>
      </c>
      <c r="BC36" t="s">
        <v>86</v>
      </c>
      <c r="BD36" t="s">
        <v>86</v>
      </c>
      <c r="BE36" t="s">
        <v>86</v>
      </c>
    </row>
    <row r="37" spans="1:57" x14ac:dyDescent="0.45">
      <c r="A37" t="s">
        <v>182</v>
      </c>
      <c r="B37" t="s">
        <v>77</v>
      </c>
      <c r="C37" t="s">
        <v>183</v>
      </c>
      <c r="D37" t="s">
        <v>79</v>
      </c>
      <c r="E37" s="2" t="str">
        <f>HYPERLINK("capsilon://?command=openfolder&amp;siteaddress=FAM.docvelocity-na8.net&amp;folderid=FXE57F6F0D-16AA-F6BC-6324-2FC052F777FA","FX220313463")</f>
        <v>FX220313463</v>
      </c>
      <c r="F37" t="s">
        <v>80</v>
      </c>
      <c r="G37" t="s">
        <v>80</v>
      </c>
      <c r="H37" t="s">
        <v>81</v>
      </c>
      <c r="I37" t="s">
        <v>184</v>
      </c>
      <c r="J37">
        <v>0</v>
      </c>
      <c r="K37" t="s">
        <v>83</v>
      </c>
      <c r="L37" t="s">
        <v>84</v>
      </c>
      <c r="M37" t="s">
        <v>85</v>
      </c>
      <c r="N37">
        <v>2</v>
      </c>
      <c r="O37" s="1">
        <v>44652.559513888889</v>
      </c>
      <c r="P37" s="1">
        <v>44652.642118055555</v>
      </c>
      <c r="Q37">
        <v>6967</v>
      </c>
      <c r="R37">
        <v>170</v>
      </c>
      <c r="S37" t="b">
        <v>0</v>
      </c>
      <c r="T37" t="s">
        <v>86</v>
      </c>
      <c r="U37" t="b">
        <v>0</v>
      </c>
      <c r="V37" t="s">
        <v>185</v>
      </c>
      <c r="W37" s="1">
        <v>44652.567731481482</v>
      </c>
      <c r="X37">
        <v>119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115</v>
      </c>
      <c r="AI37" s="1">
        <v>44652.642118055555</v>
      </c>
      <c r="AJ37">
        <v>51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86</v>
      </c>
      <c r="AU37" t="s">
        <v>86</v>
      </c>
      <c r="AV37" t="s">
        <v>86</v>
      </c>
      <c r="AW37" t="s">
        <v>86</v>
      </c>
      <c r="AX37" t="s">
        <v>86</v>
      </c>
      <c r="AY37" t="s">
        <v>86</v>
      </c>
      <c r="AZ37" t="s">
        <v>86</v>
      </c>
      <c r="BA37" t="s">
        <v>86</v>
      </c>
      <c r="BB37" t="s">
        <v>86</v>
      </c>
      <c r="BC37" t="s">
        <v>86</v>
      </c>
      <c r="BD37" t="s">
        <v>86</v>
      </c>
      <c r="BE37" t="s">
        <v>86</v>
      </c>
    </row>
    <row r="38" spans="1:57" x14ac:dyDescent="0.45">
      <c r="A38" t="s">
        <v>186</v>
      </c>
      <c r="B38" t="s">
        <v>77</v>
      </c>
      <c r="C38" t="s">
        <v>187</v>
      </c>
      <c r="D38" t="s">
        <v>79</v>
      </c>
      <c r="E38" s="2" t="str">
        <f t="shared" ref="E38:E46" si="0">HYPERLINK("capsilon://?command=openfolder&amp;siteaddress=FAM.docvelocity-na8.net&amp;folderid=FX5FE1E230-9F33-EE92-9EC4-07352C708F82","FX220313827")</f>
        <v>FX220313827</v>
      </c>
      <c r="F38" t="s">
        <v>80</v>
      </c>
      <c r="G38" t="s">
        <v>80</v>
      </c>
      <c r="H38" t="s">
        <v>81</v>
      </c>
      <c r="I38" t="s">
        <v>188</v>
      </c>
      <c r="J38">
        <v>61</v>
      </c>
      <c r="K38" t="s">
        <v>83</v>
      </c>
      <c r="L38" t="s">
        <v>84</v>
      </c>
      <c r="M38" t="s">
        <v>85</v>
      </c>
      <c r="N38">
        <v>2</v>
      </c>
      <c r="O38" s="1">
        <v>44652.56863425926</v>
      </c>
      <c r="P38" s="1">
        <v>44652.644942129627</v>
      </c>
      <c r="Q38">
        <v>6078</v>
      </c>
      <c r="R38">
        <v>515</v>
      </c>
      <c r="S38" t="b">
        <v>0</v>
      </c>
      <c r="T38" t="s">
        <v>86</v>
      </c>
      <c r="U38" t="b">
        <v>0</v>
      </c>
      <c r="V38" t="s">
        <v>185</v>
      </c>
      <c r="W38" s="1">
        <v>44652.571284722224</v>
      </c>
      <c r="X38">
        <v>226</v>
      </c>
      <c r="Y38">
        <v>56</v>
      </c>
      <c r="Z38">
        <v>0</v>
      </c>
      <c r="AA38">
        <v>56</v>
      </c>
      <c r="AB38">
        <v>0</v>
      </c>
      <c r="AC38">
        <v>0</v>
      </c>
      <c r="AD38">
        <v>5</v>
      </c>
      <c r="AE38">
        <v>0</v>
      </c>
      <c r="AF38">
        <v>0</v>
      </c>
      <c r="AG38">
        <v>0</v>
      </c>
      <c r="AH38" t="s">
        <v>167</v>
      </c>
      <c r="AI38" s="1">
        <v>44652.644942129627</v>
      </c>
      <c r="AJ38">
        <v>289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3</v>
      </c>
      <c r="AQ38">
        <v>0</v>
      </c>
      <c r="AR38">
        <v>0</v>
      </c>
      <c r="AS38">
        <v>0</v>
      </c>
      <c r="AT38" t="s">
        <v>86</v>
      </c>
      <c r="AU38" t="s">
        <v>86</v>
      </c>
      <c r="AV38" t="s">
        <v>86</v>
      </c>
      <c r="AW38" t="s">
        <v>86</v>
      </c>
      <c r="AX38" t="s">
        <v>86</v>
      </c>
      <c r="AY38" t="s">
        <v>86</v>
      </c>
      <c r="AZ38" t="s">
        <v>86</v>
      </c>
      <c r="BA38" t="s">
        <v>86</v>
      </c>
      <c r="BB38" t="s">
        <v>86</v>
      </c>
      <c r="BC38" t="s">
        <v>86</v>
      </c>
      <c r="BD38" t="s">
        <v>86</v>
      </c>
      <c r="BE38" t="s">
        <v>86</v>
      </c>
    </row>
    <row r="39" spans="1:57" x14ac:dyDescent="0.45">
      <c r="A39" t="s">
        <v>189</v>
      </c>
      <c r="B39" t="s">
        <v>77</v>
      </c>
      <c r="C39" t="s">
        <v>187</v>
      </c>
      <c r="D39" t="s">
        <v>79</v>
      </c>
      <c r="E39" s="2" t="str">
        <f t="shared" si="0"/>
        <v>FX220313827</v>
      </c>
      <c r="F39" t="s">
        <v>80</v>
      </c>
      <c r="G39" t="s">
        <v>80</v>
      </c>
      <c r="H39" t="s">
        <v>81</v>
      </c>
      <c r="I39" t="s">
        <v>190</v>
      </c>
      <c r="J39">
        <v>66</v>
      </c>
      <c r="K39" t="s">
        <v>83</v>
      </c>
      <c r="L39" t="s">
        <v>84</v>
      </c>
      <c r="M39" t="s">
        <v>85</v>
      </c>
      <c r="N39">
        <v>2</v>
      </c>
      <c r="O39" s="1">
        <v>44652.568715277775</v>
      </c>
      <c r="P39" s="1">
        <v>44652.643194444441</v>
      </c>
      <c r="Q39">
        <v>6127</v>
      </c>
      <c r="R39">
        <v>308</v>
      </c>
      <c r="S39" t="b">
        <v>0</v>
      </c>
      <c r="T39" t="s">
        <v>86</v>
      </c>
      <c r="U39" t="b">
        <v>0</v>
      </c>
      <c r="V39" t="s">
        <v>185</v>
      </c>
      <c r="W39" s="1">
        <v>44652.573796296296</v>
      </c>
      <c r="X39">
        <v>216</v>
      </c>
      <c r="Y39">
        <v>61</v>
      </c>
      <c r="Z39">
        <v>0</v>
      </c>
      <c r="AA39">
        <v>61</v>
      </c>
      <c r="AB39">
        <v>0</v>
      </c>
      <c r="AC39">
        <v>1</v>
      </c>
      <c r="AD39">
        <v>5</v>
      </c>
      <c r="AE39">
        <v>0</v>
      </c>
      <c r="AF39">
        <v>0</v>
      </c>
      <c r="AG39">
        <v>0</v>
      </c>
      <c r="AH39" t="s">
        <v>115</v>
      </c>
      <c r="AI39" s="1">
        <v>44652.643194444441</v>
      </c>
      <c r="AJ39">
        <v>92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3</v>
      </c>
      <c r="AQ39">
        <v>0</v>
      </c>
      <c r="AR39">
        <v>0</v>
      </c>
      <c r="AS39">
        <v>0</v>
      </c>
      <c r="AT39" t="s">
        <v>86</v>
      </c>
      <c r="AU39" t="s">
        <v>86</v>
      </c>
      <c r="AV39" t="s">
        <v>86</v>
      </c>
      <c r="AW39" t="s">
        <v>86</v>
      </c>
      <c r="AX39" t="s">
        <v>86</v>
      </c>
      <c r="AY39" t="s">
        <v>86</v>
      </c>
      <c r="AZ39" t="s">
        <v>86</v>
      </c>
      <c r="BA39" t="s">
        <v>86</v>
      </c>
      <c r="BB39" t="s">
        <v>86</v>
      </c>
      <c r="BC39" t="s">
        <v>86</v>
      </c>
      <c r="BD39" t="s">
        <v>86</v>
      </c>
      <c r="BE39" t="s">
        <v>86</v>
      </c>
    </row>
    <row r="40" spans="1:57" x14ac:dyDescent="0.45">
      <c r="A40" t="s">
        <v>191</v>
      </c>
      <c r="B40" t="s">
        <v>77</v>
      </c>
      <c r="C40" t="s">
        <v>187</v>
      </c>
      <c r="D40" t="s">
        <v>79</v>
      </c>
      <c r="E40" s="2" t="str">
        <f t="shared" si="0"/>
        <v>FX220313827</v>
      </c>
      <c r="F40" t="s">
        <v>80</v>
      </c>
      <c r="G40" t="s">
        <v>80</v>
      </c>
      <c r="H40" t="s">
        <v>81</v>
      </c>
      <c r="I40" t="s">
        <v>192</v>
      </c>
      <c r="J40">
        <v>51</v>
      </c>
      <c r="K40" t="s">
        <v>83</v>
      </c>
      <c r="L40" t="s">
        <v>84</v>
      </c>
      <c r="M40" t="s">
        <v>85</v>
      </c>
      <c r="N40">
        <v>2</v>
      </c>
      <c r="O40" s="1">
        <v>44652.568969907406</v>
      </c>
      <c r="P40" s="1">
        <v>44652.643935185188</v>
      </c>
      <c r="Q40">
        <v>6009</v>
      </c>
      <c r="R40">
        <v>468</v>
      </c>
      <c r="S40" t="b">
        <v>0</v>
      </c>
      <c r="T40" t="s">
        <v>86</v>
      </c>
      <c r="U40" t="b">
        <v>0</v>
      </c>
      <c r="V40" t="s">
        <v>185</v>
      </c>
      <c r="W40" s="1">
        <v>44652.57849537037</v>
      </c>
      <c r="X40">
        <v>405</v>
      </c>
      <c r="Y40">
        <v>46</v>
      </c>
      <c r="Z40">
        <v>0</v>
      </c>
      <c r="AA40">
        <v>46</v>
      </c>
      <c r="AB40">
        <v>0</v>
      </c>
      <c r="AC40">
        <v>2</v>
      </c>
      <c r="AD40">
        <v>5</v>
      </c>
      <c r="AE40">
        <v>0</v>
      </c>
      <c r="AF40">
        <v>0</v>
      </c>
      <c r="AG40">
        <v>0</v>
      </c>
      <c r="AH40" t="s">
        <v>115</v>
      </c>
      <c r="AI40" s="1">
        <v>44652.643935185188</v>
      </c>
      <c r="AJ40">
        <v>63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 t="s">
        <v>86</v>
      </c>
      <c r="AU40" t="s">
        <v>86</v>
      </c>
      <c r="AV40" t="s">
        <v>86</v>
      </c>
      <c r="AW40" t="s">
        <v>86</v>
      </c>
      <c r="AX40" t="s">
        <v>86</v>
      </c>
      <c r="AY40" t="s">
        <v>86</v>
      </c>
      <c r="AZ40" t="s">
        <v>86</v>
      </c>
      <c r="BA40" t="s">
        <v>86</v>
      </c>
      <c r="BB40" t="s">
        <v>86</v>
      </c>
      <c r="BC40" t="s">
        <v>86</v>
      </c>
      <c r="BD40" t="s">
        <v>86</v>
      </c>
      <c r="BE40" t="s">
        <v>86</v>
      </c>
    </row>
    <row r="41" spans="1:57" x14ac:dyDescent="0.45">
      <c r="A41" t="s">
        <v>193</v>
      </c>
      <c r="B41" t="s">
        <v>77</v>
      </c>
      <c r="C41" t="s">
        <v>187</v>
      </c>
      <c r="D41" t="s">
        <v>79</v>
      </c>
      <c r="E41" s="2" t="str">
        <f t="shared" si="0"/>
        <v>FX220313827</v>
      </c>
      <c r="F41" t="s">
        <v>80</v>
      </c>
      <c r="G41" t="s">
        <v>80</v>
      </c>
      <c r="H41" t="s">
        <v>81</v>
      </c>
      <c r="I41" t="s">
        <v>194</v>
      </c>
      <c r="J41">
        <v>28</v>
      </c>
      <c r="K41" t="s">
        <v>83</v>
      </c>
      <c r="L41" t="s">
        <v>84</v>
      </c>
      <c r="M41" t="s">
        <v>85</v>
      </c>
      <c r="N41">
        <v>1</v>
      </c>
      <c r="O41" s="1">
        <v>44652.569120370368</v>
      </c>
      <c r="P41" s="1">
        <v>44652.637164351851</v>
      </c>
      <c r="Q41">
        <v>5513</v>
      </c>
      <c r="R41">
        <v>366</v>
      </c>
      <c r="S41" t="b">
        <v>0</v>
      </c>
      <c r="T41" t="s">
        <v>86</v>
      </c>
      <c r="U41" t="b">
        <v>0</v>
      </c>
      <c r="V41" t="s">
        <v>127</v>
      </c>
      <c r="W41" s="1">
        <v>44652.637164351851</v>
      </c>
      <c r="X41">
        <v>94</v>
      </c>
      <c r="Y41">
        <v>0</v>
      </c>
      <c r="Z41">
        <v>0</v>
      </c>
      <c r="AA41">
        <v>0</v>
      </c>
      <c r="AB41">
        <v>0</v>
      </c>
      <c r="AC41">
        <v>0</v>
      </c>
      <c r="AD41">
        <v>28</v>
      </c>
      <c r="AE41">
        <v>21</v>
      </c>
      <c r="AF41">
        <v>0</v>
      </c>
      <c r="AG41">
        <v>2</v>
      </c>
      <c r="AH41" t="s">
        <v>86</v>
      </c>
      <c r="AI41" t="s">
        <v>86</v>
      </c>
      <c r="AJ41" t="s">
        <v>86</v>
      </c>
      <c r="AK41" t="s">
        <v>86</v>
      </c>
      <c r="AL41" t="s">
        <v>86</v>
      </c>
      <c r="AM41" t="s">
        <v>86</v>
      </c>
      <c r="AN41" t="s">
        <v>86</v>
      </c>
      <c r="AO41" t="s">
        <v>86</v>
      </c>
      <c r="AP41" t="s">
        <v>86</v>
      </c>
      <c r="AQ41" t="s">
        <v>86</v>
      </c>
      <c r="AR41" t="s">
        <v>86</v>
      </c>
      <c r="AS41" t="s">
        <v>86</v>
      </c>
      <c r="AT41" t="s">
        <v>86</v>
      </c>
      <c r="AU41" t="s">
        <v>86</v>
      </c>
      <c r="AV41" t="s">
        <v>86</v>
      </c>
      <c r="AW41" t="s">
        <v>86</v>
      </c>
      <c r="AX41" t="s">
        <v>86</v>
      </c>
      <c r="AY41" t="s">
        <v>86</v>
      </c>
      <c r="AZ41" t="s">
        <v>86</v>
      </c>
      <c r="BA41" t="s">
        <v>86</v>
      </c>
      <c r="BB41" t="s">
        <v>86</v>
      </c>
      <c r="BC41" t="s">
        <v>86</v>
      </c>
      <c r="BD41" t="s">
        <v>86</v>
      </c>
      <c r="BE41" t="s">
        <v>86</v>
      </c>
    </row>
    <row r="42" spans="1:57" x14ac:dyDescent="0.45">
      <c r="A42" t="s">
        <v>195</v>
      </c>
      <c r="B42" t="s">
        <v>77</v>
      </c>
      <c r="C42" t="s">
        <v>187</v>
      </c>
      <c r="D42" t="s">
        <v>79</v>
      </c>
      <c r="E42" s="2" t="str">
        <f t="shared" si="0"/>
        <v>FX220313827</v>
      </c>
      <c r="F42" t="s">
        <v>80</v>
      </c>
      <c r="G42" t="s">
        <v>80</v>
      </c>
      <c r="H42" t="s">
        <v>81</v>
      </c>
      <c r="I42" t="s">
        <v>196</v>
      </c>
      <c r="J42">
        <v>28</v>
      </c>
      <c r="K42" t="s">
        <v>83</v>
      </c>
      <c r="L42" t="s">
        <v>84</v>
      </c>
      <c r="M42" t="s">
        <v>85</v>
      </c>
      <c r="N42">
        <v>2</v>
      </c>
      <c r="O42" s="1">
        <v>44652.569166666668</v>
      </c>
      <c r="P42" s="1">
        <v>44652.644409722219</v>
      </c>
      <c r="Q42">
        <v>6390</v>
      </c>
      <c r="R42">
        <v>111</v>
      </c>
      <c r="S42" t="b">
        <v>0</v>
      </c>
      <c r="T42" t="s">
        <v>86</v>
      </c>
      <c r="U42" t="b">
        <v>0</v>
      </c>
      <c r="V42" t="s">
        <v>121</v>
      </c>
      <c r="W42" s="1">
        <v>44652.575416666667</v>
      </c>
      <c r="X42">
        <v>71</v>
      </c>
      <c r="Y42">
        <v>21</v>
      </c>
      <c r="Z42">
        <v>0</v>
      </c>
      <c r="AA42">
        <v>21</v>
      </c>
      <c r="AB42">
        <v>0</v>
      </c>
      <c r="AC42">
        <v>0</v>
      </c>
      <c r="AD42">
        <v>7</v>
      </c>
      <c r="AE42">
        <v>0</v>
      </c>
      <c r="AF42">
        <v>0</v>
      </c>
      <c r="AG42">
        <v>0</v>
      </c>
      <c r="AH42" t="s">
        <v>115</v>
      </c>
      <c r="AI42" s="1">
        <v>44652.644409722219</v>
      </c>
      <c r="AJ42">
        <v>40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7</v>
      </c>
      <c r="AQ42">
        <v>0</v>
      </c>
      <c r="AR42">
        <v>0</v>
      </c>
      <c r="AS42">
        <v>0</v>
      </c>
      <c r="AT42" t="s">
        <v>86</v>
      </c>
      <c r="AU42" t="s">
        <v>86</v>
      </c>
      <c r="AV42" t="s">
        <v>86</v>
      </c>
      <c r="AW42" t="s">
        <v>86</v>
      </c>
      <c r="AX42" t="s">
        <v>86</v>
      </c>
      <c r="AY42" t="s">
        <v>86</v>
      </c>
      <c r="AZ42" t="s">
        <v>86</v>
      </c>
      <c r="BA42" t="s">
        <v>86</v>
      </c>
      <c r="BB42" t="s">
        <v>86</v>
      </c>
      <c r="BC42" t="s">
        <v>86</v>
      </c>
      <c r="BD42" t="s">
        <v>86</v>
      </c>
      <c r="BE42" t="s">
        <v>86</v>
      </c>
    </row>
    <row r="43" spans="1:57" x14ac:dyDescent="0.45">
      <c r="A43" t="s">
        <v>197</v>
      </c>
      <c r="B43" t="s">
        <v>77</v>
      </c>
      <c r="C43" t="s">
        <v>187</v>
      </c>
      <c r="D43" t="s">
        <v>79</v>
      </c>
      <c r="E43" s="2" t="str">
        <f t="shared" si="0"/>
        <v>FX220313827</v>
      </c>
      <c r="F43" t="s">
        <v>80</v>
      </c>
      <c r="G43" t="s">
        <v>80</v>
      </c>
      <c r="H43" t="s">
        <v>81</v>
      </c>
      <c r="I43" t="s">
        <v>198</v>
      </c>
      <c r="J43">
        <v>28</v>
      </c>
      <c r="K43" t="s">
        <v>83</v>
      </c>
      <c r="L43" t="s">
        <v>84</v>
      </c>
      <c r="M43" t="s">
        <v>85</v>
      </c>
      <c r="N43">
        <v>1</v>
      </c>
      <c r="O43" s="1">
        <v>44652.569328703707</v>
      </c>
      <c r="P43" s="1">
        <v>44652.64203703704</v>
      </c>
      <c r="Q43">
        <v>5988</v>
      </c>
      <c r="R43">
        <v>294</v>
      </c>
      <c r="S43" t="b">
        <v>0</v>
      </c>
      <c r="T43" t="s">
        <v>86</v>
      </c>
      <c r="U43" t="b">
        <v>0</v>
      </c>
      <c r="V43" t="s">
        <v>127</v>
      </c>
      <c r="W43" s="1">
        <v>44652.64203703704</v>
      </c>
      <c r="X43">
        <v>76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28</v>
      </c>
      <c r="AE43">
        <v>21</v>
      </c>
      <c r="AF43">
        <v>0</v>
      </c>
      <c r="AG43">
        <v>2</v>
      </c>
      <c r="AH43" t="s">
        <v>86</v>
      </c>
      <c r="AI43" t="s">
        <v>86</v>
      </c>
      <c r="AJ43" t="s">
        <v>86</v>
      </c>
      <c r="AK43" t="s">
        <v>86</v>
      </c>
      <c r="AL43" t="s">
        <v>86</v>
      </c>
      <c r="AM43" t="s">
        <v>86</v>
      </c>
      <c r="AN43" t="s">
        <v>86</v>
      </c>
      <c r="AO43" t="s">
        <v>86</v>
      </c>
      <c r="AP43" t="s">
        <v>86</v>
      </c>
      <c r="AQ43" t="s">
        <v>86</v>
      </c>
      <c r="AR43" t="s">
        <v>86</v>
      </c>
      <c r="AS43" t="s">
        <v>86</v>
      </c>
      <c r="AT43" t="s">
        <v>86</v>
      </c>
      <c r="AU43" t="s">
        <v>86</v>
      </c>
      <c r="AV43" t="s">
        <v>86</v>
      </c>
      <c r="AW43" t="s">
        <v>86</v>
      </c>
      <c r="AX43" t="s">
        <v>86</v>
      </c>
      <c r="AY43" t="s">
        <v>86</v>
      </c>
      <c r="AZ43" t="s">
        <v>86</v>
      </c>
      <c r="BA43" t="s">
        <v>86</v>
      </c>
      <c r="BB43" t="s">
        <v>86</v>
      </c>
      <c r="BC43" t="s">
        <v>86</v>
      </c>
      <c r="BD43" t="s">
        <v>86</v>
      </c>
      <c r="BE43" t="s">
        <v>86</v>
      </c>
    </row>
    <row r="44" spans="1:57" x14ac:dyDescent="0.45">
      <c r="A44" t="s">
        <v>199</v>
      </c>
      <c r="B44" t="s">
        <v>77</v>
      </c>
      <c r="C44" t="s">
        <v>187</v>
      </c>
      <c r="D44" t="s">
        <v>79</v>
      </c>
      <c r="E44" s="2" t="str">
        <f t="shared" si="0"/>
        <v>FX220313827</v>
      </c>
      <c r="F44" t="s">
        <v>80</v>
      </c>
      <c r="G44" t="s">
        <v>80</v>
      </c>
      <c r="H44" t="s">
        <v>81</v>
      </c>
      <c r="I44" t="s">
        <v>200</v>
      </c>
      <c r="J44">
        <v>28</v>
      </c>
      <c r="K44" t="s">
        <v>83</v>
      </c>
      <c r="L44" t="s">
        <v>84</v>
      </c>
      <c r="M44" t="s">
        <v>85</v>
      </c>
      <c r="N44">
        <v>2</v>
      </c>
      <c r="O44" s="1">
        <v>44652.569386574076</v>
      </c>
      <c r="P44" s="1">
        <v>44652.645069444443</v>
      </c>
      <c r="Q44">
        <v>6253</v>
      </c>
      <c r="R44">
        <v>286</v>
      </c>
      <c r="S44" t="b">
        <v>0</v>
      </c>
      <c r="T44" t="s">
        <v>86</v>
      </c>
      <c r="U44" t="b">
        <v>0</v>
      </c>
      <c r="V44" t="s">
        <v>121</v>
      </c>
      <c r="W44" s="1">
        <v>44652.578240740739</v>
      </c>
      <c r="X44">
        <v>230</v>
      </c>
      <c r="Y44">
        <v>21</v>
      </c>
      <c r="Z44">
        <v>0</v>
      </c>
      <c r="AA44">
        <v>21</v>
      </c>
      <c r="AB44">
        <v>0</v>
      </c>
      <c r="AC44">
        <v>18</v>
      </c>
      <c r="AD44">
        <v>7</v>
      </c>
      <c r="AE44">
        <v>0</v>
      </c>
      <c r="AF44">
        <v>0</v>
      </c>
      <c r="AG44">
        <v>0</v>
      </c>
      <c r="AH44" t="s">
        <v>115</v>
      </c>
      <c r="AI44" s="1">
        <v>44652.645069444443</v>
      </c>
      <c r="AJ44">
        <v>56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86</v>
      </c>
      <c r="AU44" t="s">
        <v>86</v>
      </c>
      <c r="AV44" t="s">
        <v>86</v>
      </c>
      <c r="AW44" t="s">
        <v>86</v>
      </c>
      <c r="AX44" t="s">
        <v>86</v>
      </c>
      <c r="AY44" t="s">
        <v>86</v>
      </c>
      <c r="AZ44" t="s">
        <v>86</v>
      </c>
      <c r="BA44" t="s">
        <v>86</v>
      </c>
      <c r="BB44" t="s">
        <v>86</v>
      </c>
      <c r="BC44" t="s">
        <v>86</v>
      </c>
      <c r="BD44" t="s">
        <v>86</v>
      </c>
      <c r="BE44" t="s">
        <v>86</v>
      </c>
    </row>
    <row r="45" spans="1:57" x14ac:dyDescent="0.45">
      <c r="A45" t="s">
        <v>201</v>
      </c>
      <c r="B45" t="s">
        <v>77</v>
      </c>
      <c r="C45" t="s">
        <v>187</v>
      </c>
      <c r="D45" t="s">
        <v>79</v>
      </c>
      <c r="E45" s="2" t="str">
        <f t="shared" si="0"/>
        <v>FX220313827</v>
      </c>
      <c r="F45" t="s">
        <v>80</v>
      </c>
      <c r="G45" t="s">
        <v>80</v>
      </c>
      <c r="H45" t="s">
        <v>81</v>
      </c>
      <c r="I45" t="s">
        <v>202</v>
      </c>
      <c r="J45">
        <v>46</v>
      </c>
      <c r="K45" t="s">
        <v>83</v>
      </c>
      <c r="L45" t="s">
        <v>84</v>
      </c>
      <c r="M45" t="s">
        <v>85</v>
      </c>
      <c r="N45">
        <v>2</v>
      </c>
      <c r="O45" s="1">
        <v>44652.569421296299</v>
      </c>
      <c r="P45" s="1">
        <v>44652.648136574076</v>
      </c>
      <c r="Q45">
        <v>5827</v>
      </c>
      <c r="R45">
        <v>974</v>
      </c>
      <c r="S45" t="b">
        <v>0</v>
      </c>
      <c r="T45" t="s">
        <v>86</v>
      </c>
      <c r="U45" t="b">
        <v>0</v>
      </c>
      <c r="V45" t="s">
        <v>109</v>
      </c>
      <c r="W45" s="1">
        <v>44652.584004629629</v>
      </c>
      <c r="X45">
        <v>699</v>
      </c>
      <c r="Y45">
        <v>36</v>
      </c>
      <c r="Z45">
        <v>0</v>
      </c>
      <c r="AA45">
        <v>36</v>
      </c>
      <c r="AB45">
        <v>0</v>
      </c>
      <c r="AC45">
        <v>9</v>
      </c>
      <c r="AD45">
        <v>10</v>
      </c>
      <c r="AE45">
        <v>0</v>
      </c>
      <c r="AF45">
        <v>0</v>
      </c>
      <c r="AG45">
        <v>0</v>
      </c>
      <c r="AH45" t="s">
        <v>167</v>
      </c>
      <c r="AI45" s="1">
        <v>44652.648136574076</v>
      </c>
      <c r="AJ45">
        <v>275</v>
      </c>
      <c r="AK45">
        <v>2</v>
      </c>
      <c r="AL45">
        <v>0</v>
      </c>
      <c r="AM45">
        <v>2</v>
      </c>
      <c r="AN45">
        <v>0</v>
      </c>
      <c r="AO45">
        <v>2</v>
      </c>
      <c r="AP45">
        <v>8</v>
      </c>
      <c r="AQ45">
        <v>0</v>
      </c>
      <c r="AR45">
        <v>0</v>
      </c>
      <c r="AS45">
        <v>0</v>
      </c>
      <c r="AT45" t="s">
        <v>86</v>
      </c>
      <c r="AU45" t="s">
        <v>86</v>
      </c>
      <c r="AV45" t="s">
        <v>86</v>
      </c>
      <c r="AW45" t="s">
        <v>86</v>
      </c>
      <c r="AX45" t="s">
        <v>86</v>
      </c>
      <c r="AY45" t="s">
        <v>86</v>
      </c>
      <c r="AZ45" t="s">
        <v>86</v>
      </c>
      <c r="BA45" t="s">
        <v>86</v>
      </c>
      <c r="BB45" t="s">
        <v>86</v>
      </c>
      <c r="BC45" t="s">
        <v>86</v>
      </c>
      <c r="BD45" t="s">
        <v>86</v>
      </c>
      <c r="BE45" t="s">
        <v>86</v>
      </c>
    </row>
    <row r="46" spans="1:57" x14ac:dyDescent="0.45">
      <c r="A46" t="s">
        <v>203</v>
      </c>
      <c r="B46" t="s">
        <v>77</v>
      </c>
      <c r="C46" t="s">
        <v>187</v>
      </c>
      <c r="D46" t="s">
        <v>79</v>
      </c>
      <c r="E46" s="2" t="str">
        <f t="shared" si="0"/>
        <v>FX220313827</v>
      </c>
      <c r="F46" t="s">
        <v>80</v>
      </c>
      <c r="G46" t="s">
        <v>80</v>
      </c>
      <c r="H46" t="s">
        <v>81</v>
      </c>
      <c r="I46" t="s">
        <v>204</v>
      </c>
      <c r="J46">
        <v>41</v>
      </c>
      <c r="K46" t="s">
        <v>83</v>
      </c>
      <c r="L46" t="s">
        <v>84</v>
      </c>
      <c r="M46" t="s">
        <v>85</v>
      </c>
      <c r="N46">
        <v>2</v>
      </c>
      <c r="O46" s="1">
        <v>44652.569456018522</v>
      </c>
      <c r="P46" s="1">
        <v>44652.646689814814</v>
      </c>
      <c r="Q46">
        <v>6116</v>
      </c>
      <c r="R46">
        <v>557</v>
      </c>
      <c r="S46" t="b">
        <v>0</v>
      </c>
      <c r="T46" t="s">
        <v>86</v>
      </c>
      <c r="U46" t="b">
        <v>0</v>
      </c>
      <c r="V46" t="s">
        <v>147</v>
      </c>
      <c r="W46" s="1">
        <v>44652.582754629628</v>
      </c>
      <c r="X46">
        <v>418</v>
      </c>
      <c r="Y46">
        <v>36</v>
      </c>
      <c r="Z46">
        <v>0</v>
      </c>
      <c r="AA46">
        <v>36</v>
      </c>
      <c r="AB46">
        <v>0</v>
      </c>
      <c r="AC46">
        <v>8</v>
      </c>
      <c r="AD46">
        <v>5</v>
      </c>
      <c r="AE46">
        <v>0</v>
      </c>
      <c r="AF46">
        <v>0</v>
      </c>
      <c r="AG46">
        <v>0</v>
      </c>
      <c r="AH46" t="s">
        <v>115</v>
      </c>
      <c r="AI46" s="1">
        <v>44652.646689814814</v>
      </c>
      <c r="AJ46">
        <v>139</v>
      </c>
      <c r="AK46">
        <v>1</v>
      </c>
      <c r="AL46">
        <v>0</v>
      </c>
      <c r="AM46">
        <v>1</v>
      </c>
      <c r="AN46">
        <v>0</v>
      </c>
      <c r="AO46">
        <v>1</v>
      </c>
      <c r="AP46">
        <v>4</v>
      </c>
      <c r="AQ46">
        <v>0</v>
      </c>
      <c r="AR46">
        <v>0</v>
      </c>
      <c r="AS46">
        <v>0</v>
      </c>
      <c r="AT46" t="s">
        <v>86</v>
      </c>
      <c r="AU46" t="s">
        <v>86</v>
      </c>
      <c r="AV46" t="s">
        <v>86</v>
      </c>
      <c r="AW46" t="s">
        <v>86</v>
      </c>
      <c r="AX46" t="s">
        <v>86</v>
      </c>
      <c r="AY46" t="s">
        <v>86</v>
      </c>
      <c r="AZ46" t="s">
        <v>86</v>
      </c>
      <c r="BA46" t="s">
        <v>86</v>
      </c>
      <c r="BB46" t="s">
        <v>86</v>
      </c>
      <c r="BC46" t="s">
        <v>86</v>
      </c>
      <c r="BD46" t="s">
        <v>86</v>
      </c>
      <c r="BE46" t="s">
        <v>86</v>
      </c>
    </row>
    <row r="47" spans="1:57" x14ac:dyDescent="0.45">
      <c r="A47" t="s">
        <v>205</v>
      </c>
      <c r="B47" t="s">
        <v>77</v>
      </c>
      <c r="C47" t="s">
        <v>206</v>
      </c>
      <c r="D47" t="s">
        <v>79</v>
      </c>
      <c r="E47" s="2" t="str">
        <f>HYPERLINK("capsilon://?command=openfolder&amp;siteaddress=FAM.docvelocity-na8.net&amp;folderid=FXAAF998AA-3AE7-DAD2-AA09-12B6AB05D017","FX220314037")</f>
        <v>FX220314037</v>
      </c>
      <c r="F47" t="s">
        <v>80</v>
      </c>
      <c r="G47" t="s">
        <v>80</v>
      </c>
      <c r="H47" t="s">
        <v>81</v>
      </c>
      <c r="I47" t="s">
        <v>207</v>
      </c>
      <c r="J47">
        <v>0</v>
      </c>
      <c r="K47" t="s">
        <v>83</v>
      </c>
      <c r="L47" t="s">
        <v>84</v>
      </c>
      <c r="M47" t="s">
        <v>85</v>
      </c>
      <c r="N47">
        <v>2</v>
      </c>
      <c r="O47" s="1">
        <v>44652.575775462959</v>
      </c>
      <c r="P47" s="1">
        <v>44652.647245370368</v>
      </c>
      <c r="Q47">
        <v>6055</v>
      </c>
      <c r="R47">
        <v>120</v>
      </c>
      <c r="S47" t="b">
        <v>0</v>
      </c>
      <c r="T47" t="s">
        <v>86</v>
      </c>
      <c r="U47" t="b">
        <v>0</v>
      </c>
      <c r="V47" t="s">
        <v>121</v>
      </c>
      <c r="W47" s="1">
        <v>44652.579097222224</v>
      </c>
      <c r="X47">
        <v>73</v>
      </c>
      <c r="Y47">
        <v>9</v>
      </c>
      <c r="Z47">
        <v>0</v>
      </c>
      <c r="AA47">
        <v>9</v>
      </c>
      <c r="AB47">
        <v>0</v>
      </c>
      <c r="AC47">
        <v>0</v>
      </c>
      <c r="AD47">
        <v>-9</v>
      </c>
      <c r="AE47">
        <v>0</v>
      </c>
      <c r="AF47">
        <v>0</v>
      </c>
      <c r="AG47">
        <v>0</v>
      </c>
      <c r="AH47" t="s">
        <v>115</v>
      </c>
      <c r="AI47" s="1">
        <v>44652.647245370368</v>
      </c>
      <c r="AJ47">
        <v>47</v>
      </c>
      <c r="AK47">
        <v>2</v>
      </c>
      <c r="AL47">
        <v>0</v>
      </c>
      <c r="AM47">
        <v>2</v>
      </c>
      <c r="AN47">
        <v>0</v>
      </c>
      <c r="AO47">
        <v>1</v>
      </c>
      <c r="AP47">
        <v>-11</v>
      </c>
      <c r="AQ47">
        <v>0</v>
      </c>
      <c r="AR47">
        <v>0</v>
      </c>
      <c r="AS47">
        <v>0</v>
      </c>
      <c r="AT47" t="s">
        <v>86</v>
      </c>
      <c r="AU47" t="s">
        <v>86</v>
      </c>
      <c r="AV47" t="s">
        <v>86</v>
      </c>
      <c r="AW47" t="s">
        <v>86</v>
      </c>
      <c r="AX47" t="s">
        <v>86</v>
      </c>
      <c r="AY47" t="s">
        <v>86</v>
      </c>
      <c r="AZ47" t="s">
        <v>86</v>
      </c>
      <c r="BA47" t="s">
        <v>86</v>
      </c>
      <c r="BB47" t="s">
        <v>86</v>
      </c>
      <c r="BC47" t="s">
        <v>86</v>
      </c>
      <c r="BD47" t="s">
        <v>86</v>
      </c>
      <c r="BE47" t="s">
        <v>86</v>
      </c>
    </row>
    <row r="48" spans="1:57" x14ac:dyDescent="0.45">
      <c r="A48" t="s">
        <v>208</v>
      </c>
      <c r="B48" t="s">
        <v>77</v>
      </c>
      <c r="C48" t="s">
        <v>209</v>
      </c>
      <c r="D48" t="s">
        <v>79</v>
      </c>
      <c r="E48" s="2" t="str">
        <f>HYPERLINK("capsilon://?command=openfolder&amp;siteaddress=FAM.docvelocity-na8.net&amp;folderid=FX7984699F-85D2-44BA-2ACC-F3B2778069EA","FX2111614")</f>
        <v>FX2111614</v>
      </c>
      <c r="F48" t="s">
        <v>80</v>
      </c>
      <c r="G48" t="s">
        <v>80</v>
      </c>
      <c r="H48" t="s">
        <v>81</v>
      </c>
      <c r="I48" t="s">
        <v>210</v>
      </c>
      <c r="J48">
        <v>28</v>
      </c>
      <c r="K48" t="s">
        <v>83</v>
      </c>
      <c r="L48" t="s">
        <v>84</v>
      </c>
      <c r="M48" t="s">
        <v>85</v>
      </c>
      <c r="N48">
        <v>2</v>
      </c>
      <c r="O48" s="1">
        <v>44652.580358796295</v>
      </c>
      <c r="P48" s="1">
        <v>44652.647719907407</v>
      </c>
      <c r="Q48">
        <v>5563</v>
      </c>
      <c r="R48">
        <v>257</v>
      </c>
      <c r="S48" t="b">
        <v>0</v>
      </c>
      <c r="T48" t="s">
        <v>86</v>
      </c>
      <c r="U48" t="b">
        <v>0</v>
      </c>
      <c r="V48" t="s">
        <v>121</v>
      </c>
      <c r="W48" s="1">
        <v>44652.583645833336</v>
      </c>
      <c r="X48">
        <v>217</v>
      </c>
      <c r="Y48">
        <v>21</v>
      </c>
      <c r="Z48">
        <v>0</v>
      </c>
      <c r="AA48">
        <v>21</v>
      </c>
      <c r="AB48">
        <v>0</v>
      </c>
      <c r="AC48">
        <v>5</v>
      </c>
      <c r="AD48">
        <v>7</v>
      </c>
      <c r="AE48">
        <v>0</v>
      </c>
      <c r="AF48">
        <v>0</v>
      </c>
      <c r="AG48">
        <v>0</v>
      </c>
      <c r="AH48" t="s">
        <v>115</v>
      </c>
      <c r="AI48" s="1">
        <v>44652.647719907407</v>
      </c>
      <c r="AJ48">
        <v>40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7</v>
      </c>
      <c r="AQ48">
        <v>0</v>
      </c>
      <c r="AR48">
        <v>0</v>
      </c>
      <c r="AS48">
        <v>0</v>
      </c>
      <c r="AT48" t="s">
        <v>86</v>
      </c>
      <c r="AU48" t="s">
        <v>86</v>
      </c>
      <c r="AV48" t="s">
        <v>86</v>
      </c>
      <c r="AW48" t="s">
        <v>86</v>
      </c>
      <c r="AX48" t="s">
        <v>86</v>
      </c>
      <c r="AY48" t="s">
        <v>86</v>
      </c>
      <c r="AZ48" t="s">
        <v>86</v>
      </c>
      <c r="BA48" t="s">
        <v>86</v>
      </c>
      <c r="BB48" t="s">
        <v>86</v>
      </c>
      <c r="BC48" t="s">
        <v>86</v>
      </c>
      <c r="BD48" t="s">
        <v>86</v>
      </c>
      <c r="BE48" t="s">
        <v>86</v>
      </c>
    </row>
    <row r="49" spans="1:57" x14ac:dyDescent="0.45">
      <c r="A49" t="s">
        <v>211</v>
      </c>
      <c r="B49" t="s">
        <v>77</v>
      </c>
      <c r="C49" t="s">
        <v>209</v>
      </c>
      <c r="D49" t="s">
        <v>79</v>
      </c>
      <c r="E49" s="2" t="str">
        <f>HYPERLINK("capsilon://?command=openfolder&amp;siteaddress=FAM.docvelocity-na8.net&amp;folderid=FX7984699F-85D2-44BA-2ACC-F3B2778069EA","FX2111614")</f>
        <v>FX2111614</v>
      </c>
      <c r="F49" t="s">
        <v>80</v>
      </c>
      <c r="G49" t="s">
        <v>80</v>
      </c>
      <c r="H49" t="s">
        <v>81</v>
      </c>
      <c r="I49" t="s">
        <v>212</v>
      </c>
      <c r="J49">
        <v>58</v>
      </c>
      <c r="K49" t="s">
        <v>83</v>
      </c>
      <c r="L49" t="s">
        <v>84</v>
      </c>
      <c r="M49" t="s">
        <v>85</v>
      </c>
      <c r="N49">
        <v>2</v>
      </c>
      <c r="O49" s="1">
        <v>44652.581446759257</v>
      </c>
      <c r="P49" s="1">
        <v>44652.648692129631</v>
      </c>
      <c r="Q49">
        <v>5261</v>
      </c>
      <c r="R49">
        <v>549</v>
      </c>
      <c r="S49" t="b">
        <v>0</v>
      </c>
      <c r="T49" t="s">
        <v>86</v>
      </c>
      <c r="U49" t="b">
        <v>0</v>
      </c>
      <c r="V49" t="s">
        <v>147</v>
      </c>
      <c r="W49" s="1">
        <v>44652.588159722225</v>
      </c>
      <c r="X49">
        <v>466</v>
      </c>
      <c r="Y49">
        <v>36</v>
      </c>
      <c r="Z49">
        <v>0</v>
      </c>
      <c r="AA49">
        <v>36</v>
      </c>
      <c r="AB49">
        <v>0</v>
      </c>
      <c r="AC49">
        <v>16</v>
      </c>
      <c r="AD49">
        <v>22</v>
      </c>
      <c r="AE49">
        <v>0</v>
      </c>
      <c r="AF49">
        <v>0</v>
      </c>
      <c r="AG49">
        <v>0</v>
      </c>
      <c r="AH49" t="s">
        <v>115</v>
      </c>
      <c r="AI49" s="1">
        <v>44652.648692129631</v>
      </c>
      <c r="AJ49">
        <v>83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22</v>
      </c>
      <c r="AQ49">
        <v>0</v>
      </c>
      <c r="AR49">
        <v>0</v>
      </c>
      <c r="AS49">
        <v>0</v>
      </c>
      <c r="AT49" t="s">
        <v>86</v>
      </c>
      <c r="AU49" t="s">
        <v>86</v>
      </c>
      <c r="AV49" t="s">
        <v>86</v>
      </c>
      <c r="AW49" t="s">
        <v>86</v>
      </c>
      <c r="AX49" t="s">
        <v>86</v>
      </c>
      <c r="AY49" t="s">
        <v>86</v>
      </c>
      <c r="AZ49" t="s">
        <v>86</v>
      </c>
      <c r="BA49" t="s">
        <v>86</v>
      </c>
      <c r="BB49" t="s">
        <v>86</v>
      </c>
      <c r="BC49" t="s">
        <v>86</v>
      </c>
      <c r="BD49" t="s">
        <v>86</v>
      </c>
      <c r="BE49" t="s">
        <v>86</v>
      </c>
    </row>
    <row r="50" spans="1:57" x14ac:dyDescent="0.45">
      <c r="A50" t="s">
        <v>213</v>
      </c>
      <c r="B50" t="s">
        <v>77</v>
      </c>
      <c r="C50" t="s">
        <v>214</v>
      </c>
      <c r="D50" t="s">
        <v>79</v>
      </c>
      <c r="E50" s="2" t="str">
        <f>HYPERLINK("capsilon://?command=openfolder&amp;siteaddress=FAM.docvelocity-na8.net&amp;folderid=FXB3B406C9-76A6-D47F-4BAB-37AA13AD7477","FX220313707")</f>
        <v>FX220313707</v>
      </c>
      <c r="F50" t="s">
        <v>80</v>
      </c>
      <c r="G50" t="s">
        <v>80</v>
      </c>
      <c r="H50" t="s">
        <v>81</v>
      </c>
      <c r="I50" t="s">
        <v>215</v>
      </c>
      <c r="J50">
        <v>46</v>
      </c>
      <c r="K50" t="s">
        <v>83</v>
      </c>
      <c r="L50" t="s">
        <v>84</v>
      </c>
      <c r="M50" t="s">
        <v>85</v>
      </c>
      <c r="N50">
        <v>2</v>
      </c>
      <c r="O50" s="1">
        <v>44652.587777777779</v>
      </c>
      <c r="P50" s="1">
        <v>44652.654282407406</v>
      </c>
      <c r="Q50">
        <v>4647</v>
      </c>
      <c r="R50">
        <v>1099</v>
      </c>
      <c r="S50" t="b">
        <v>0</v>
      </c>
      <c r="T50" t="s">
        <v>86</v>
      </c>
      <c r="U50" t="b">
        <v>0</v>
      </c>
      <c r="V50" t="s">
        <v>114</v>
      </c>
      <c r="W50" s="1">
        <v>44652.596747685187</v>
      </c>
      <c r="X50">
        <v>766</v>
      </c>
      <c r="Y50">
        <v>41</v>
      </c>
      <c r="Z50">
        <v>0</v>
      </c>
      <c r="AA50">
        <v>41</v>
      </c>
      <c r="AB50">
        <v>0</v>
      </c>
      <c r="AC50">
        <v>17</v>
      </c>
      <c r="AD50">
        <v>5</v>
      </c>
      <c r="AE50">
        <v>0</v>
      </c>
      <c r="AF50">
        <v>0</v>
      </c>
      <c r="AG50">
        <v>0</v>
      </c>
      <c r="AH50" t="s">
        <v>167</v>
      </c>
      <c r="AI50" s="1">
        <v>44652.654282407406</v>
      </c>
      <c r="AJ50">
        <v>286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3</v>
      </c>
      <c r="AQ50">
        <v>0</v>
      </c>
      <c r="AR50">
        <v>0</v>
      </c>
      <c r="AS50">
        <v>0</v>
      </c>
      <c r="AT50" t="s">
        <v>86</v>
      </c>
      <c r="AU50" t="s">
        <v>86</v>
      </c>
      <c r="AV50" t="s">
        <v>86</v>
      </c>
      <c r="AW50" t="s">
        <v>86</v>
      </c>
      <c r="AX50" t="s">
        <v>86</v>
      </c>
      <c r="AY50" t="s">
        <v>86</v>
      </c>
      <c r="AZ50" t="s">
        <v>86</v>
      </c>
      <c r="BA50" t="s">
        <v>86</v>
      </c>
      <c r="BB50" t="s">
        <v>86</v>
      </c>
      <c r="BC50" t="s">
        <v>86</v>
      </c>
      <c r="BD50" t="s">
        <v>86</v>
      </c>
      <c r="BE50" t="s">
        <v>86</v>
      </c>
    </row>
    <row r="51" spans="1:57" x14ac:dyDescent="0.45">
      <c r="A51" t="s">
        <v>216</v>
      </c>
      <c r="B51" t="s">
        <v>77</v>
      </c>
      <c r="C51" t="s">
        <v>217</v>
      </c>
      <c r="D51" t="s">
        <v>79</v>
      </c>
      <c r="E51" s="2" t="str">
        <f>HYPERLINK("capsilon://?command=openfolder&amp;siteaddress=FAM.docvelocity-na8.net&amp;folderid=FX45EBFA1A-BED1-82AC-1F28-B90FD6F66CA7","FX220313765")</f>
        <v>FX220313765</v>
      </c>
      <c r="F51" t="s">
        <v>80</v>
      </c>
      <c r="G51" t="s">
        <v>80</v>
      </c>
      <c r="H51" t="s">
        <v>81</v>
      </c>
      <c r="I51" t="s">
        <v>218</v>
      </c>
      <c r="J51">
        <v>48</v>
      </c>
      <c r="K51" t="s">
        <v>83</v>
      </c>
      <c r="L51" t="s">
        <v>84</v>
      </c>
      <c r="M51" t="s">
        <v>85</v>
      </c>
      <c r="N51">
        <v>2</v>
      </c>
      <c r="O51" s="1">
        <v>44652.602719907409</v>
      </c>
      <c r="P51" s="1">
        <v>44652.653749999998</v>
      </c>
      <c r="Q51">
        <v>4103</v>
      </c>
      <c r="R51">
        <v>306</v>
      </c>
      <c r="S51" t="b">
        <v>0</v>
      </c>
      <c r="T51" t="s">
        <v>86</v>
      </c>
      <c r="U51" t="b">
        <v>0</v>
      </c>
      <c r="V51" t="s">
        <v>114</v>
      </c>
      <c r="W51" s="1">
        <v>44652.605983796297</v>
      </c>
      <c r="X51">
        <v>232</v>
      </c>
      <c r="Y51">
        <v>38</v>
      </c>
      <c r="Z51">
        <v>0</v>
      </c>
      <c r="AA51">
        <v>38</v>
      </c>
      <c r="AB51">
        <v>0</v>
      </c>
      <c r="AC51">
        <v>3</v>
      </c>
      <c r="AD51">
        <v>10</v>
      </c>
      <c r="AE51">
        <v>0</v>
      </c>
      <c r="AF51">
        <v>0</v>
      </c>
      <c r="AG51">
        <v>0</v>
      </c>
      <c r="AH51" t="s">
        <v>115</v>
      </c>
      <c r="AI51" s="1">
        <v>44652.653749999998</v>
      </c>
      <c r="AJ51">
        <v>74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10</v>
      </c>
      <c r="AQ51">
        <v>0</v>
      </c>
      <c r="AR51">
        <v>0</v>
      </c>
      <c r="AS51">
        <v>0</v>
      </c>
      <c r="AT51" t="s">
        <v>86</v>
      </c>
      <c r="AU51" t="s">
        <v>86</v>
      </c>
      <c r="AV51" t="s">
        <v>86</v>
      </c>
      <c r="AW51" t="s">
        <v>86</v>
      </c>
      <c r="AX51" t="s">
        <v>86</v>
      </c>
      <c r="AY51" t="s">
        <v>86</v>
      </c>
      <c r="AZ51" t="s">
        <v>86</v>
      </c>
      <c r="BA51" t="s">
        <v>86</v>
      </c>
      <c r="BB51" t="s">
        <v>86</v>
      </c>
      <c r="BC51" t="s">
        <v>86</v>
      </c>
      <c r="BD51" t="s">
        <v>86</v>
      </c>
      <c r="BE51" t="s">
        <v>86</v>
      </c>
    </row>
    <row r="52" spans="1:57" x14ac:dyDescent="0.45">
      <c r="A52" t="s">
        <v>219</v>
      </c>
      <c r="B52" t="s">
        <v>77</v>
      </c>
      <c r="C52" t="s">
        <v>220</v>
      </c>
      <c r="D52" t="s">
        <v>79</v>
      </c>
      <c r="E52" s="2" t="str">
        <f>HYPERLINK("capsilon://?command=openfolder&amp;siteaddress=FAM.docvelocity-na8.net&amp;folderid=FX2FB1228D-BD9B-35FD-567A-35E0DBE1C9B9","FX220311186")</f>
        <v>FX220311186</v>
      </c>
      <c r="F52" t="s">
        <v>80</v>
      </c>
      <c r="G52" t="s">
        <v>80</v>
      </c>
      <c r="H52" t="s">
        <v>81</v>
      </c>
      <c r="I52" t="s">
        <v>221</v>
      </c>
      <c r="J52">
        <v>180</v>
      </c>
      <c r="K52" t="s">
        <v>83</v>
      </c>
      <c r="L52" t="s">
        <v>84</v>
      </c>
      <c r="M52" t="s">
        <v>85</v>
      </c>
      <c r="N52">
        <v>2</v>
      </c>
      <c r="O52" s="1">
        <v>44652.602789351855</v>
      </c>
      <c r="P52" s="1">
        <v>44652.661203703705</v>
      </c>
      <c r="Q52">
        <v>3479</v>
      </c>
      <c r="R52">
        <v>1568</v>
      </c>
      <c r="S52" t="b">
        <v>0</v>
      </c>
      <c r="T52" t="s">
        <v>86</v>
      </c>
      <c r="U52" t="b">
        <v>0</v>
      </c>
      <c r="V52" t="s">
        <v>109</v>
      </c>
      <c r="W52" s="1">
        <v>44652.618333333332</v>
      </c>
      <c r="X52">
        <v>844</v>
      </c>
      <c r="Y52">
        <v>151</v>
      </c>
      <c r="Z52">
        <v>0</v>
      </c>
      <c r="AA52">
        <v>151</v>
      </c>
      <c r="AB52">
        <v>0</v>
      </c>
      <c r="AC52">
        <v>7</v>
      </c>
      <c r="AD52">
        <v>29</v>
      </c>
      <c r="AE52">
        <v>0</v>
      </c>
      <c r="AF52">
        <v>0</v>
      </c>
      <c r="AG52">
        <v>0</v>
      </c>
      <c r="AH52" t="s">
        <v>167</v>
      </c>
      <c r="AI52" s="1">
        <v>44652.661203703705</v>
      </c>
      <c r="AJ52">
        <v>597</v>
      </c>
      <c r="AK52">
        <v>3</v>
      </c>
      <c r="AL52">
        <v>0</v>
      </c>
      <c r="AM52">
        <v>3</v>
      </c>
      <c r="AN52">
        <v>0</v>
      </c>
      <c r="AO52">
        <v>2</v>
      </c>
      <c r="AP52">
        <v>26</v>
      </c>
      <c r="AQ52">
        <v>0</v>
      </c>
      <c r="AR52">
        <v>0</v>
      </c>
      <c r="AS52">
        <v>0</v>
      </c>
      <c r="AT52" t="s">
        <v>86</v>
      </c>
      <c r="AU52" t="s">
        <v>86</v>
      </c>
      <c r="AV52" t="s">
        <v>86</v>
      </c>
      <c r="AW52" t="s">
        <v>86</v>
      </c>
      <c r="AX52" t="s">
        <v>86</v>
      </c>
      <c r="AY52" t="s">
        <v>86</v>
      </c>
      <c r="AZ52" t="s">
        <v>86</v>
      </c>
      <c r="BA52" t="s">
        <v>86</v>
      </c>
      <c r="BB52" t="s">
        <v>86</v>
      </c>
      <c r="BC52" t="s">
        <v>86</v>
      </c>
      <c r="BD52" t="s">
        <v>86</v>
      </c>
      <c r="BE52" t="s">
        <v>86</v>
      </c>
    </row>
    <row r="53" spans="1:57" x14ac:dyDescent="0.45">
      <c r="A53" t="s">
        <v>222</v>
      </c>
      <c r="B53" t="s">
        <v>77</v>
      </c>
      <c r="C53" t="s">
        <v>217</v>
      </c>
      <c r="D53" t="s">
        <v>79</v>
      </c>
      <c r="E53" s="2" t="str">
        <f t="shared" ref="E53:E58" si="1">HYPERLINK("capsilon://?command=openfolder&amp;siteaddress=FAM.docvelocity-na8.net&amp;folderid=FX45EBFA1A-BED1-82AC-1F28-B90FD6F66CA7","FX220313765")</f>
        <v>FX220313765</v>
      </c>
      <c r="F53" t="s">
        <v>80</v>
      </c>
      <c r="G53" t="s">
        <v>80</v>
      </c>
      <c r="H53" t="s">
        <v>81</v>
      </c>
      <c r="I53" t="s">
        <v>223</v>
      </c>
      <c r="J53">
        <v>48</v>
      </c>
      <c r="K53" t="s">
        <v>83</v>
      </c>
      <c r="L53" t="s">
        <v>84</v>
      </c>
      <c r="M53" t="s">
        <v>85</v>
      </c>
      <c r="N53">
        <v>2</v>
      </c>
      <c r="O53" s="1">
        <v>44652.602847222224</v>
      </c>
      <c r="P53" s="1">
        <v>44652.655416666668</v>
      </c>
      <c r="Q53">
        <v>3837</v>
      </c>
      <c r="R53">
        <v>705</v>
      </c>
      <c r="S53" t="b">
        <v>0</v>
      </c>
      <c r="T53" t="s">
        <v>86</v>
      </c>
      <c r="U53" t="b">
        <v>0</v>
      </c>
      <c r="V53" t="s">
        <v>123</v>
      </c>
      <c r="W53" s="1">
        <v>44652.613993055558</v>
      </c>
      <c r="X53">
        <v>616</v>
      </c>
      <c r="Y53">
        <v>38</v>
      </c>
      <c r="Z53">
        <v>0</v>
      </c>
      <c r="AA53">
        <v>38</v>
      </c>
      <c r="AB53">
        <v>0</v>
      </c>
      <c r="AC53">
        <v>1</v>
      </c>
      <c r="AD53">
        <v>10</v>
      </c>
      <c r="AE53">
        <v>0</v>
      </c>
      <c r="AF53">
        <v>0</v>
      </c>
      <c r="AG53">
        <v>0</v>
      </c>
      <c r="AH53" t="s">
        <v>115</v>
      </c>
      <c r="AI53" s="1">
        <v>44652.655416666668</v>
      </c>
      <c r="AJ53">
        <v>78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10</v>
      </c>
      <c r="AQ53">
        <v>0</v>
      </c>
      <c r="AR53">
        <v>0</v>
      </c>
      <c r="AS53">
        <v>0</v>
      </c>
      <c r="AT53" t="s">
        <v>86</v>
      </c>
      <c r="AU53" t="s">
        <v>86</v>
      </c>
      <c r="AV53" t="s">
        <v>86</v>
      </c>
      <c r="AW53" t="s">
        <v>86</v>
      </c>
      <c r="AX53" t="s">
        <v>86</v>
      </c>
      <c r="AY53" t="s">
        <v>86</v>
      </c>
      <c r="AZ53" t="s">
        <v>86</v>
      </c>
      <c r="BA53" t="s">
        <v>86</v>
      </c>
      <c r="BB53" t="s">
        <v>86</v>
      </c>
      <c r="BC53" t="s">
        <v>86</v>
      </c>
      <c r="BD53" t="s">
        <v>86</v>
      </c>
      <c r="BE53" t="s">
        <v>86</v>
      </c>
    </row>
    <row r="54" spans="1:57" x14ac:dyDescent="0.45">
      <c r="A54" t="s">
        <v>224</v>
      </c>
      <c r="B54" t="s">
        <v>77</v>
      </c>
      <c r="C54" t="s">
        <v>217</v>
      </c>
      <c r="D54" t="s">
        <v>79</v>
      </c>
      <c r="E54" s="2" t="str">
        <f t="shared" si="1"/>
        <v>FX220313765</v>
      </c>
      <c r="F54" t="s">
        <v>80</v>
      </c>
      <c r="G54" t="s">
        <v>80</v>
      </c>
      <c r="H54" t="s">
        <v>81</v>
      </c>
      <c r="I54" t="s">
        <v>225</v>
      </c>
      <c r="J54">
        <v>48</v>
      </c>
      <c r="K54" t="s">
        <v>83</v>
      </c>
      <c r="L54" t="s">
        <v>84</v>
      </c>
      <c r="M54" t="s">
        <v>85</v>
      </c>
      <c r="N54">
        <v>2</v>
      </c>
      <c r="O54" s="1">
        <v>44652.602962962963</v>
      </c>
      <c r="P54" s="1">
        <v>44652.65934027778</v>
      </c>
      <c r="Q54">
        <v>3667</v>
      </c>
      <c r="R54">
        <v>1204</v>
      </c>
      <c r="S54" t="b">
        <v>0</v>
      </c>
      <c r="T54" t="s">
        <v>86</v>
      </c>
      <c r="U54" t="b">
        <v>0</v>
      </c>
      <c r="V54" t="s">
        <v>123</v>
      </c>
      <c r="W54" s="1">
        <v>44652.625763888886</v>
      </c>
      <c r="X54">
        <v>796</v>
      </c>
      <c r="Y54">
        <v>38</v>
      </c>
      <c r="Z54">
        <v>0</v>
      </c>
      <c r="AA54">
        <v>38</v>
      </c>
      <c r="AB54">
        <v>0</v>
      </c>
      <c r="AC54">
        <v>31</v>
      </c>
      <c r="AD54">
        <v>10</v>
      </c>
      <c r="AE54">
        <v>0</v>
      </c>
      <c r="AF54">
        <v>0</v>
      </c>
      <c r="AG54">
        <v>0</v>
      </c>
      <c r="AH54" t="s">
        <v>164</v>
      </c>
      <c r="AI54" s="1">
        <v>44652.65934027778</v>
      </c>
      <c r="AJ54">
        <v>342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9</v>
      </c>
      <c r="AQ54">
        <v>0</v>
      </c>
      <c r="AR54">
        <v>0</v>
      </c>
      <c r="AS54">
        <v>0</v>
      </c>
      <c r="AT54" t="s">
        <v>86</v>
      </c>
      <c r="AU54" t="s">
        <v>86</v>
      </c>
      <c r="AV54" t="s">
        <v>86</v>
      </c>
      <c r="AW54" t="s">
        <v>86</v>
      </c>
      <c r="AX54" t="s">
        <v>86</v>
      </c>
      <c r="AY54" t="s">
        <v>86</v>
      </c>
      <c r="AZ54" t="s">
        <v>86</v>
      </c>
      <c r="BA54" t="s">
        <v>86</v>
      </c>
      <c r="BB54" t="s">
        <v>86</v>
      </c>
      <c r="BC54" t="s">
        <v>86</v>
      </c>
      <c r="BD54" t="s">
        <v>86</v>
      </c>
      <c r="BE54" t="s">
        <v>86</v>
      </c>
    </row>
    <row r="55" spans="1:57" x14ac:dyDescent="0.45">
      <c r="A55" t="s">
        <v>226</v>
      </c>
      <c r="B55" t="s">
        <v>77</v>
      </c>
      <c r="C55" t="s">
        <v>217</v>
      </c>
      <c r="D55" t="s">
        <v>79</v>
      </c>
      <c r="E55" s="2" t="str">
        <f t="shared" si="1"/>
        <v>FX220313765</v>
      </c>
      <c r="F55" t="s">
        <v>80</v>
      </c>
      <c r="G55" t="s">
        <v>80</v>
      </c>
      <c r="H55" t="s">
        <v>81</v>
      </c>
      <c r="I55" t="s">
        <v>227</v>
      </c>
      <c r="J55">
        <v>48</v>
      </c>
      <c r="K55" t="s">
        <v>83</v>
      </c>
      <c r="L55" t="s">
        <v>84</v>
      </c>
      <c r="M55" t="s">
        <v>85</v>
      </c>
      <c r="N55">
        <v>2</v>
      </c>
      <c r="O55" s="1">
        <v>44652.603009259263</v>
      </c>
      <c r="P55" s="1">
        <v>44652.656111111108</v>
      </c>
      <c r="Q55">
        <v>4241</v>
      </c>
      <c r="R55">
        <v>347</v>
      </c>
      <c r="S55" t="b">
        <v>0</v>
      </c>
      <c r="T55" t="s">
        <v>86</v>
      </c>
      <c r="U55" t="b">
        <v>0</v>
      </c>
      <c r="V55" t="s">
        <v>144</v>
      </c>
      <c r="W55" s="1">
        <v>44652.616979166669</v>
      </c>
      <c r="X55">
        <v>288</v>
      </c>
      <c r="Y55">
        <v>38</v>
      </c>
      <c r="Z55">
        <v>0</v>
      </c>
      <c r="AA55">
        <v>38</v>
      </c>
      <c r="AB55">
        <v>0</v>
      </c>
      <c r="AC55">
        <v>1</v>
      </c>
      <c r="AD55">
        <v>10</v>
      </c>
      <c r="AE55">
        <v>0</v>
      </c>
      <c r="AF55">
        <v>0</v>
      </c>
      <c r="AG55">
        <v>0</v>
      </c>
      <c r="AH55" t="s">
        <v>115</v>
      </c>
      <c r="AI55" s="1">
        <v>44652.656111111108</v>
      </c>
      <c r="AJ55">
        <v>59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10</v>
      </c>
      <c r="AQ55">
        <v>0</v>
      </c>
      <c r="AR55">
        <v>0</v>
      </c>
      <c r="AS55">
        <v>0</v>
      </c>
      <c r="AT55" t="s">
        <v>86</v>
      </c>
      <c r="AU55" t="s">
        <v>86</v>
      </c>
      <c r="AV55" t="s">
        <v>86</v>
      </c>
      <c r="AW55" t="s">
        <v>86</v>
      </c>
      <c r="AX55" t="s">
        <v>86</v>
      </c>
      <c r="AY55" t="s">
        <v>86</v>
      </c>
      <c r="AZ55" t="s">
        <v>86</v>
      </c>
      <c r="BA55" t="s">
        <v>86</v>
      </c>
      <c r="BB55" t="s">
        <v>86</v>
      </c>
      <c r="BC55" t="s">
        <v>86</v>
      </c>
      <c r="BD55" t="s">
        <v>86</v>
      </c>
      <c r="BE55" t="s">
        <v>86</v>
      </c>
    </row>
    <row r="56" spans="1:57" x14ac:dyDescent="0.45">
      <c r="A56" t="s">
        <v>228</v>
      </c>
      <c r="B56" t="s">
        <v>77</v>
      </c>
      <c r="C56" t="s">
        <v>217</v>
      </c>
      <c r="D56" t="s">
        <v>79</v>
      </c>
      <c r="E56" s="2" t="str">
        <f t="shared" si="1"/>
        <v>FX220313765</v>
      </c>
      <c r="F56" t="s">
        <v>80</v>
      </c>
      <c r="G56" t="s">
        <v>80</v>
      </c>
      <c r="H56" t="s">
        <v>81</v>
      </c>
      <c r="I56" t="s">
        <v>229</v>
      </c>
      <c r="J56">
        <v>28</v>
      </c>
      <c r="K56" t="s">
        <v>83</v>
      </c>
      <c r="L56" t="s">
        <v>84</v>
      </c>
      <c r="M56" t="s">
        <v>85</v>
      </c>
      <c r="N56">
        <v>2</v>
      </c>
      <c r="O56" s="1">
        <v>44652.603078703702</v>
      </c>
      <c r="P56" s="1">
        <v>44652.659085648149</v>
      </c>
      <c r="Q56">
        <v>4433</v>
      </c>
      <c r="R56">
        <v>406</v>
      </c>
      <c r="S56" t="b">
        <v>0</v>
      </c>
      <c r="T56" t="s">
        <v>86</v>
      </c>
      <c r="U56" t="b">
        <v>0</v>
      </c>
      <c r="V56" t="s">
        <v>123</v>
      </c>
      <c r="W56" s="1">
        <v>44652.616539351853</v>
      </c>
      <c r="X56">
        <v>219</v>
      </c>
      <c r="Y56">
        <v>21</v>
      </c>
      <c r="Z56">
        <v>0</v>
      </c>
      <c r="AA56">
        <v>21</v>
      </c>
      <c r="AB56">
        <v>0</v>
      </c>
      <c r="AC56">
        <v>1</v>
      </c>
      <c r="AD56">
        <v>7</v>
      </c>
      <c r="AE56">
        <v>0</v>
      </c>
      <c r="AF56">
        <v>0</v>
      </c>
      <c r="AG56">
        <v>0</v>
      </c>
      <c r="AH56" t="s">
        <v>156</v>
      </c>
      <c r="AI56" s="1">
        <v>44652.659085648149</v>
      </c>
      <c r="AJ56">
        <v>187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86</v>
      </c>
      <c r="AU56" t="s">
        <v>86</v>
      </c>
      <c r="AV56" t="s">
        <v>86</v>
      </c>
      <c r="AW56" t="s">
        <v>86</v>
      </c>
      <c r="AX56" t="s">
        <v>86</v>
      </c>
      <c r="AY56" t="s">
        <v>86</v>
      </c>
      <c r="AZ56" t="s">
        <v>86</v>
      </c>
      <c r="BA56" t="s">
        <v>86</v>
      </c>
      <c r="BB56" t="s">
        <v>86</v>
      </c>
      <c r="BC56" t="s">
        <v>86</v>
      </c>
      <c r="BD56" t="s">
        <v>86</v>
      </c>
      <c r="BE56" t="s">
        <v>86</v>
      </c>
    </row>
    <row r="57" spans="1:57" x14ac:dyDescent="0.45">
      <c r="A57" t="s">
        <v>230</v>
      </c>
      <c r="B57" t="s">
        <v>77</v>
      </c>
      <c r="C57" t="s">
        <v>217</v>
      </c>
      <c r="D57" t="s">
        <v>79</v>
      </c>
      <c r="E57" s="2" t="str">
        <f t="shared" si="1"/>
        <v>FX220313765</v>
      </c>
      <c r="F57" t="s">
        <v>80</v>
      </c>
      <c r="G57" t="s">
        <v>80</v>
      </c>
      <c r="H57" t="s">
        <v>81</v>
      </c>
      <c r="I57" t="s">
        <v>231</v>
      </c>
      <c r="J57">
        <v>28</v>
      </c>
      <c r="K57" t="s">
        <v>83</v>
      </c>
      <c r="L57" t="s">
        <v>84</v>
      </c>
      <c r="M57" t="s">
        <v>85</v>
      </c>
      <c r="N57">
        <v>2</v>
      </c>
      <c r="O57" s="1">
        <v>44652.603182870371</v>
      </c>
      <c r="P57" s="1">
        <v>44652.657407407409</v>
      </c>
      <c r="Q57">
        <v>4303</v>
      </c>
      <c r="R57">
        <v>382</v>
      </c>
      <c r="S57" t="b">
        <v>0</v>
      </c>
      <c r="T57" t="s">
        <v>86</v>
      </c>
      <c r="U57" t="b">
        <v>0</v>
      </c>
      <c r="V57" t="s">
        <v>232</v>
      </c>
      <c r="W57" s="1">
        <v>44652.62059027778</v>
      </c>
      <c r="X57">
        <v>348</v>
      </c>
      <c r="Y57">
        <v>21</v>
      </c>
      <c r="Z57">
        <v>0</v>
      </c>
      <c r="AA57">
        <v>21</v>
      </c>
      <c r="AB57">
        <v>0</v>
      </c>
      <c r="AC57">
        <v>2</v>
      </c>
      <c r="AD57">
        <v>7</v>
      </c>
      <c r="AE57">
        <v>0</v>
      </c>
      <c r="AF57">
        <v>0</v>
      </c>
      <c r="AG57">
        <v>0</v>
      </c>
      <c r="AH57" t="s">
        <v>115</v>
      </c>
      <c r="AI57" s="1">
        <v>44652.657407407409</v>
      </c>
      <c r="AJ57">
        <v>34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7</v>
      </c>
      <c r="AQ57">
        <v>0</v>
      </c>
      <c r="AR57">
        <v>0</v>
      </c>
      <c r="AS57">
        <v>0</v>
      </c>
      <c r="AT57" t="s">
        <v>86</v>
      </c>
      <c r="AU57" t="s">
        <v>86</v>
      </c>
      <c r="AV57" t="s">
        <v>86</v>
      </c>
      <c r="AW57" t="s">
        <v>86</v>
      </c>
      <c r="AX57" t="s">
        <v>86</v>
      </c>
      <c r="AY57" t="s">
        <v>86</v>
      </c>
      <c r="AZ57" t="s">
        <v>86</v>
      </c>
      <c r="BA57" t="s">
        <v>86</v>
      </c>
      <c r="BB57" t="s">
        <v>86</v>
      </c>
      <c r="BC57" t="s">
        <v>86</v>
      </c>
      <c r="BD57" t="s">
        <v>86</v>
      </c>
      <c r="BE57" t="s">
        <v>86</v>
      </c>
    </row>
    <row r="58" spans="1:57" x14ac:dyDescent="0.45">
      <c r="A58" t="s">
        <v>233</v>
      </c>
      <c r="B58" t="s">
        <v>77</v>
      </c>
      <c r="C58" t="s">
        <v>217</v>
      </c>
      <c r="D58" t="s">
        <v>79</v>
      </c>
      <c r="E58" s="2" t="str">
        <f t="shared" si="1"/>
        <v>FX220313765</v>
      </c>
      <c r="F58" t="s">
        <v>80</v>
      </c>
      <c r="G58" t="s">
        <v>80</v>
      </c>
      <c r="H58" t="s">
        <v>81</v>
      </c>
      <c r="I58" t="s">
        <v>234</v>
      </c>
      <c r="J58">
        <v>28</v>
      </c>
      <c r="K58" t="s">
        <v>83</v>
      </c>
      <c r="L58" t="s">
        <v>84</v>
      </c>
      <c r="M58" t="s">
        <v>85</v>
      </c>
      <c r="N58">
        <v>2</v>
      </c>
      <c r="O58" s="1">
        <v>44652.603298611109</v>
      </c>
      <c r="P58" s="1">
        <v>44652.657824074071</v>
      </c>
      <c r="Q58">
        <v>4541</v>
      </c>
      <c r="R58">
        <v>170</v>
      </c>
      <c r="S58" t="b">
        <v>0</v>
      </c>
      <c r="T58" t="s">
        <v>86</v>
      </c>
      <c r="U58" t="b">
        <v>0</v>
      </c>
      <c r="V58" t="s">
        <v>151</v>
      </c>
      <c r="W58" s="1">
        <v>44652.618402777778</v>
      </c>
      <c r="X58">
        <v>135</v>
      </c>
      <c r="Y58">
        <v>21</v>
      </c>
      <c r="Z58">
        <v>0</v>
      </c>
      <c r="AA58">
        <v>21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 t="s">
        <v>115</v>
      </c>
      <c r="AI58" s="1">
        <v>44652.657824074071</v>
      </c>
      <c r="AJ58">
        <v>35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0</v>
      </c>
      <c r="AR58">
        <v>0</v>
      </c>
      <c r="AS58">
        <v>0</v>
      </c>
      <c r="AT58" t="s">
        <v>86</v>
      </c>
      <c r="AU58" t="s">
        <v>86</v>
      </c>
      <c r="AV58" t="s">
        <v>86</v>
      </c>
      <c r="AW58" t="s">
        <v>86</v>
      </c>
      <c r="AX58" t="s">
        <v>86</v>
      </c>
      <c r="AY58" t="s">
        <v>86</v>
      </c>
      <c r="AZ58" t="s">
        <v>86</v>
      </c>
      <c r="BA58" t="s">
        <v>86</v>
      </c>
      <c r="BB58" t="s">
        <v>86</v>
      </c>
      <c r="BC58" t="s">
        <v>86</v>
      </c>
      <c r="BD58" t="s">
        <v>86</v>
      </c>
      <c r="BE58" t="s">
        <v>86</v>
      </c>
    </row>
    <row r="59" spans="1:57" x14ac:dyDescent="0.45">
      <c r="A59" t="s">
        <v>235</v>
      </c>
      <c r="B59" t="s">
        <v>77</v>
      </c>
      <c r="C59" t="s">
        <v>236</v>
      </c>
      <c r="D59" t="s">
        <v>79</v>
      </c>
      <c r="E59" s="2" t="str">
        <f>HYPERLINK("capsilon://?command=openfolder&amp;siteaddress=FAM.docvelocity-na8.net&amp;folderid=FXB1647422-6B88-E7D1-5F05-FBCDA3D3CE05","FX220312464")</f>
        <v>FX220312464</v>
      </c>
      <c r="F59" t="s">
        <v>80</v>
      </c>
      <c r="G59" t="s">
        <v>80</v>
      </c>
      <c r="H59" t="s">
        <v>81</v>
      </c>
      <c r="I59" t="s">
        <v>237</v>
      </c>
      <c r="J59">
        <v>439</v>
      </c>
      <c r="K59" t="s">
        <v>83</v>
      </c>
      <c r="L59" t="s">
        <v>84</v>
      </c>
      <c r="M59" t="s">
        <v>85</v>
      </c>
      <c r="N59">
        <v>1</v>
      </c>
      <c r="O59" s="1">
        <v>44652.604537037034</v>
      </c>
      <c r="P59" s="1">
        <v>44652.644467592596</v>
      </c>
      <c r="Q59">
        <v>3119</v>
      </c>
      <c r="R59">
        <v>331</v>
      </c>
      <c r="S59" t="b">
        <v>0</v>
      </c>
      <c r="T59" t="s">
        <v>86</v>
      </c>
      <c r="U59" t="b">
        <v>0</v>
      </c>
      <c r="V59" t="s">
        <v>127</v>
      </c>
      <c r="W59" s="1">
        <v>44652.644467592596</v>
      </c>
      <c r="X59">
        <v>209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439</v>
      </c>
      <c r="AE59">
        <v>415</v>
      </c>
      <c r="AF59">
        <v>0</v>
      </c>
      <c r="AG59">
        <v>10</v>
      </c>
      <c r="AH59" t="s">
        <v>86</v>
      </c>
      <c r="AI59" t="s">
        <v>86</v>
      </c>
      <c r="AJ59" t="s">
        <v>86</v>
      </c>
      <c r="AK59" t="s">
        <v>86</v>
      </c>
      <c r="AL59" t="s">
        <v>86</v>
      </c>
      <c r="AM59" t="s">
        <v>86</v>
      </c>
      <c r="AN59" t="s">
        <v>86</v>
      </c>
      <c r="AO59" t="s">
        <v>86</v>
      </c>
      <c r="AP59" t="s">
        <v>86</v>
      </c>
      <c r="AQ59" t="s">
        <v>86</v>
      </c>
      <c r="AR59" t="s">
        <v>86</v>
      </c>
      <c r="AS59" t="s">
        <v>86</v>
      </c>
      <c r="AT59" t="s">
        <v>86</v>
      </c>
      <c r="AU59" t="s">
        <v>86</v>
      </c>
      <c r="AV59" t="s">
        <v>86</v>
      </c>
      <c r="AW59" t="s">
        <v>86</v>
      </c>
      <c r="AX59" t="s">
        <v>86</v>
      </c>
      <c r="AY59" t="s">
        <v>86</v>
      </c>
      <c r="AZ59" t="s">
        <v>86</v>
      </c>
      <c r="BA59" t="s">
        <v>86</v>
      </c>
      <c r="BB59" t="s">
        <v>86</v>
      </c>
      <c r="BC59" t="s">
        <v>86</v>
      </c>
      <c r="BD59" t="s">
        <v>86</v>
      </c>
      <c r="BE59" t="s">
        <v>86</v>
      </c>
    </row>
    <row r="60" spans="1:57" x14ac:dyDescent="0.45">
      <c r="A60" t="s">
        <v>238</v>
      </c>
      <c r="B60" t="s">
        <v>77</v>
      </c>
      <c r="C60" t="s">
        <v>239</v>
      </c>
      <c r="D60" t="s">
        <v>79</v>
      </c>
      <c r="E60" s="2" t="str">
        <f>HYPERLINK("capsilon://?command=openfolder&amp;siteaddress=FAM.docvelocity-na8.net&amp;folderid=FX7C6A1EBA-8EDF-2CAB-83D2-BB3DBFE26DE6","FX2204146")</f>
        <v>FX2204146</v>
      </c>
      <c r="F60" t="s">
        <v>80</v>
      </c>
      <c r="G60" t="s">
        <v>80</v>
      </c>
      <c r="H60" t="s">
        <v>81</v>
      </c>
      <c r="I60" t="s">
        <v>240</v>
      </c>
      <c r="J60">
        <v>180</v>
      </c>
      <c r="K60" t="s">
        <v>83</v>
      </c>
      <c r="L60" t="s">
        <v>84</v>
      </c>
      <c r="M60" t="s">
        <v>85</v>
      </c>
      <c r="N60">
        <v>1</v>
      </c>
      <c r="O60" s="1">
        <v>44652.610983796294</v>
      </c>
      <c r="P60" s="1">
        <v>44652.64640046296</v>
      </c>
      <c r="Q60">
        <v>2733</v>
      </c>
      <c r="R60">
        <v>327</v>
      </c>
      <c r="S60" t="b">
        <v>0</v>
      </c>
      <c r="T60" t="s">
        <v>86</v>
      </c>
      <c r="U60" t="b">
        <v>0</v>
      </c>
      <c r="V60" t="s">
        <v>127</v>
      </c>
      <c r="W60" s="1">
        <v>44652.64640046296</v>
      </c>
      <c r="X60">
        <v>166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180</v>
      </c>
      <c r="AE60">
        <v>168</v>
      </c>
      <c r="AF60">
        <v>0</v>
      </c>
      <c r="AG60">
        <v>4</v>
      </c>
      <c r="AH60" t="s">
        <v>86</v>
      </c>
      <c r="AI60" t="s">
        <v>86</v>
      </c>
      <c r="AJ60" t="s">
        <v>86</v>
      </c>
      <c r="AK60" t="s">
        <v>86</v>
      </c>
      <c r="AL60" t="s">
        <v>86</v>
      </c>
      <c r="AM60" t="s">
        <v>86</v>
      </c>
      <c r="AN60" t="s">
        <v>86</v>
      </c>
      <c r="AO60" t="s">
        <v>86</v>
      </c>
      <c r="AP60" t="s">
        <v>86</v>
      </c>
      <c r="AQ60" t="s">
        <v>86</v>
      </c>
      <c r="AR60" t="s">
        <v>86</v>
      </c>
      <c r="AS60" t="s">
        <v>86</v>
      </c>
      <c r="AT60" t="s">
        <v>86</v>
      </c>
      <c r="AU60" t="s">
        <v>86</v>
      </c>
      <c r="AV60" t="s">
        <v>86</v>
      </c>
      <c r="AW60" t="s">
        <v>86</v>
      </c>
      <c r="AX60" t="s">
        <v>86</v>
      </c>
      <c r="AY60" t="s">
        <v>86</v>
      </c>
      <c r="AZ60" t="s">
        <v>86</v>
      </c>
      <c r="BA60" t="s">
        <v>86</v>
      </c>
      <c r="BB60" t="s">
        <v>86</v>
      </c>
      <c r="BC60" t="s">
        <v>86</v>
      </c>
      <c r="BD60" t="s">
        <v>86</v>
      </c>
      <c r="BE60" t="s">
        <v>86</v>
      </c>
    </row>
    <row r="61" spans="1:57" x14ac:dyDescent="0.45">
      <c r="A61" t="s">
        <v>241</v>
      </c>
      <c r="B61" t="s">
        <v>77</v>
      </c>
      <c r="C61" t="s">
        <v>242</v>
      </c>
      <c r="D61" t="s">
        <v>79</v>
      </c>
      <c r="E61" s="2" t="str">
        <f>HYPERLINK("capsilon://?command=openfolder&amp;siteaddress=FAM.docvelocity-na8.net&amp;folderid=FXEF5D14A6-7EFC-C78D-5787-46A761445D7E","FX2204116")</f>
        <v>FX2204116</v>
      </c>
      <c r="F61" t="s">
        <v>80</v>
      </c>
      <c r="G61" t="s">
        <v>80</v>
      </c>
      <c r="H61" t="s">
        <v>81</v>
      </c>
      <c r="I61" t="s">
        <v>243</v>
      </c>
      <c r="J61">
        <v>176</v>
      </c>
      <c r="K61" t="s">
        <v>83</v>
      </c>
      <c r="L61" t="s">
        <v>84</v>
      </c>
      <c r="M61" t="s">
        <v>85</v>
      </c>
      <c r="N61">
        <v>1</v>
      </c>
      <c r="O61" s="1">
        <v>44652.619722222225</v>
      </c>
      <c r="P61" s="1">
        <v>44652.648449074077</v>
      </c>
      <c r="Q61">
        <v>744</v>
      </c>
      <c r="R61">
        <v>1738</v>
      </c>
      <c r="S61" t="b">
        <v>0</v>
      </c>
      <c r="T61" t="s">
        <v>86</v>
      </c>
      <c r="U61" t="b">
        <v>0</v>
      </c>
      <c r="V61" t="s">
        <v>127</v>
      </c>
      <c r="W61" s="1">
        <v>44652.648449074077</v>
      </c>
      <c r="X61">
        <v>1714</v>
      </c>
      <c r="Y61">
        <v>59</v>
      </c>
      <c r="Z61">
        <v>0</v>
      </c>
      <c r="AA61">
        <v>59</v>
      </c>
      <c r="AB61">
        <v>0</v>
      </c>
      <c r="AC61">
        <v>18</v>
      </c>
      <c r="AD61">
        <v>117</v>
      </c>
      <c r="AE61">
        <v>148</v>
      </c>
      <c r="AF61">
        <v>0</v>
      </c>
      <c r="AG61">
        <v>5</v>
      </c>
      <c r="AH61" t="s">
        <v>86</v>
      </c>
      <c r="AI61" t="s">
        <v>86</v>
      </c>
      <c r="AJ61" t="s">
        <v>86</v>
      </c>
      <c r="AK61" t="s">
        <v>86</v>
      </c>
      <c r="AL61" t="s">
        <v>86</v>
      </c>
      <c r="AM61" t="s">
        <v>86</v>
      </c>
      <c r="AN61" t="s">
        <v>86</v>
      </c>
      <c r="AO61" t="s">
        <v>86</v>
      </c>
      <c r="AP61" t="s">
        <v>86</v>
      </c>
      <c r="AQ61" t="s">
        <v>86</v>
      </c>
      <c r="AR61" t="s">
        <v>86</v>
      </c>
      <c r="AS61" t="s">
        <v>86</v>
      </c>
      <c r="AT61" t="s">
        <v>86</v>
      </c>
      <c r="AU61" t="s">
        <v>86</v>
      </c>
      <c r="AV61" t="s">
        <v>86</v>
      </c>
      <c r="AW61" t="s">
        <v>86</v>
      </c>
      <c r="AX61" t="s">
        <v>86</v>
      </c>
      <c r="AY61" t="s">
        <v>86</v>
      </c>
      <c r="AZ61" t="s">
        <v>86</v>
      </c>
      <c r="BA61" t="s">
        <v>86</v>
      </c>
      <c r="BB61" t="s">
        <v>86</v>
      </c>
      <c r="BC61" t="s">
        <v>86</v>
      </c>
      <c r="BD61" t="s">
        <v>86</v>
      </c>
      <c r="BE61" t="s">
        <v>86</v>
      </c>
    </row>
    <row r="62" spans="1:57" x14ac:dyDescent="0.45">
      <c r="A62" t="s">
        <v>244</v>
      </c>
      <c r="B62" t="s">
        <v>77</v>
      </c>
      <c r="C62" t="s">
        <v>174</v>
      </c>
      <c r="D62" t="s">
        <v>79</v>
      </c>
      <c r="E62" s="2" t="str">
        <f>HYPERLINK("capsilon://?command=openfolder&amp;siteaddress=FAM.docvelocity-na8.net&amp;folderid=FXEF074490-5E83-59D3-D98E-0C2DEDB18D7F","FX22033739")</f>
        <v>FX22033739</v>
      </c>
      <c r="F62" t="s">
        <v>80</v>
      </c>
      <c r="G62" t="s">
        <v>80</v>
      </c>
      <c r="H62" t="s">
        <v>81</v>
      </c>
      <c r="I62" t="s">
        <v>175</v>
      </c>
      <c r="J62">
        <v>0</v>
      </c>
      <c r="K62" t="s">
        <v>83</v>
      </c>
      <c r="L62" t="s">
        <v>84</v>
      </c>
      <c r="M62" t="s">
        <v>85</v>
      </c>
      <c r="N62">
        <v>2</v>
      </c>
      <c r="O62" s="1">
        <v>44652.63521990741</v>
      </c>
      <c r="P62" s="1">
        <v>44652.654502314814</v>
      </c>
      <c r="Q62">
        <v>443</v>
      </c>
      <c r="R62">
        <v>1223</v>
      </c>
      <c r="S62" t="b">
        <v>0</v>
      </c>
      <c r="T62" t="s">
        <v>86</v>
      </c>
      <c r="U62" t="b">
        <v>1</v>
      </c>
      <c r="V62" t="s">
        <v>123</v>
      </c>
      <c r="W62" s="1">
        <v>44652.653078703705</v>
      </c>
      <c r="X62">
        <v>1106</v>
      </c>
      <c r="Y62">
        <v>37</v>
      </c>
      <c r="Z62">
        <v>0</v>
      </c>
      <c r="AA62">
        <v>37</v>
      </c>
      <c r="AB62">
        <v>74</v>
      </c>
      <c r="AC62">
        <v>32</v>
      </c>
      <c r="AD62">
        <v>-37</v>
      </c>
      <c r="AE62">
        <v>0</v>
      </c>
      <c r="AF62">
        <v>0</v>
      </c>
      <c r="AG62">
        <v>0</v>
      </c>
      <c r="AH62" t="s">
        <v>115</v>
      </c>
      <c r="AI62" s="1">
        <v>44652.654502314814</v>
      </c>
      <c r="AJ62">
        <v>64</v>
      </c>
      <c r="AK62">
        <v>0</v>
      </c>
      <c r="AL62">
        <v>0</v>
      </c>
      <c r="AM62">
        <v>0</v>
      </c>
      <c r="AN62">
        <v>74</v>
      </c>
      <c r="AO62">
        <v>0</v>
      </c>
      <c r="AP62">
        <v>-37</v>
      </c>
      <c r="AQ62">
        <v>0</v>
      </c>
      <c r="AR62">
        <v>0</v>
      </c>
      <c r="AS62">
        <v>0</v>
      </c>
      <c r="AT62" t="s">
        <v>86</v>
      </c>
      <c r="AU62" t="s">
        <v>86</v>
      </c>
      <c r="AV62" t="s">
        <v>86</v>
      </c>
      <c r="AW62" t="s">
        <v>86</v>
      </c>
      <c r="AX62" t="s">
        <v>86</v>
      </c>
      <c r="AY62" t="s">
        <v>86</v>
      </c>
      <c r="AZ62" t="s">
        <v>86</v>
      </c>
      <c r="BA62" t="s">
        <v>86</v>
      </c>
      <c r="BB62" t="s">
        <v>86</v>
      </c>
      <c r="BC62" t="s">
        <v>86</v>
      </c>
      <c r="BD62" t="s">
        <v>86</v>
      </c>
      <c r="BE62" t="s">
        <v>86</v>
      </c>
    </row>
    <row r="63" spans="1:57" x14ac:dyDescent="0.45">
      <c r="A63" t="s">
        <v>245</v>
      </c>
      <c r="B63" t="s">
        <v>77</v>
      </c>
      <c r="C63" t="s">
        <v>179</v>
      </c>
      <c r="D63" t="s">
        <v>79</v>
      </c>
      <c r="E63" s="2" t="str">
        <f>HYPERLINK("capsilon://?command=openfolder&amp;siteaddress=FAM.docvelocity-na8.net&amp;folderid=FXDC175D9E-E08B-FCE4-0870-4DAA80D67F77","FX220313945")</f>
        <v>FX220313945</v>
      </c>
      <c r="F63" t="s">
        <v>80</v>
      </c>
      <c r="G63" t="s">
        <v>80</v>
      </c>
      <c r="H63" t="s">
        <v>81</v>
      </c>
      <c r="I63" t="s">
        <v>180</v>
      </c>
      <c r="J63">
        <v>152</v>
      </c>
      <c r="K63" t="s">
        <v>83</v>
      </c>
      <c r="L63" t="s">
        <v>84</v>
      </c>
      <c r="M63" t="s">
        <v>85</v>
      </c>
      <c r="N63">
        <v>2</v>
      </c>
      <c r="O63" s="1">
        <v>44652.636828703704</v>
      </c>
      <c r="P63" s="1">
        <v>44652.652881944443</v>
      </c>
      <c r="Q63">
        <v>961</v>
      </c>
      <c r="R63">
        <v>426</v>
      </c>
      <c r="S63" t="b">
        <v>0</v>
      </c>
      <c r="T63" t="s">
        <v>86</v>
      </c>
      <c r="U63" t="b">
        <v>1</v>
      </c>
      <c r="V63" t="s">
        <v>246</v>
      </c>
      <c r="W63" s="1">
        <v>44652.650972222225</v>
      </c>
      <c r="X63">
        <v>338</v>
      </c>
      <c r="Y63">
        <v>0</v>
      </c>
      <c r="Z63">
        <v>0</v>
      </c>
      <c r="AA63">
        <v>0</v>
      </c>
      <c r="AB63">
        <v>130</v>
      </c>
      <c r="AC63">
        <v>0</v>
      </c>
      <c r="AD63">
        <v>152</v>
      </c>
      <c r="AE63">
        <v>0</v>
      </c>
      <c r="AF63">
        <v>0</v>
      </c>
      <c r="AG63">
        <v>0</v>
      </c>
      <c r="AH63" t="s">
        <v>115</v>
      </c>
      <c r="AI63" s="1">
        <v>44652.652881944443</v>
      </c>
      <c r="AJ63">
        <v>19</v>
      </c>
      <c r="AK63">
        <v>0</v>
      </c>
      <c r="AL63">
        <v>0</v>
      </c>
      <c r="AM63">
        <v>0</v>
      </c>
      <c r="AN63">
        <v>130</v>
      </c>
      <c r="AO63">
        <v>0</v>
      </c>
      <c r="AP63">
        <v>152</v>
      </c>
      <c r="AQ63">
        <v>0</v>
      </c>
      <c r="AR63">
        <v>0</v>
      </c>
      <c r="AS63">
        <v>0</v>
      </c>
      <c r="AT63" t="s">
        <v>86</v>
      </c>
      <c r="AU63" t="s">
        <v>86</v>
      </c>
      <c r="AV63" t="s">
        <v>86</v>
      </c>
      <c r="AW63" t="s">
        <v>86</v>
      </c>
      <c r="AX63" t="s">
        <v>86</v>
      </c>
      <c r="AY63" t="s">
        <v>86</v>
      </c>
      <c r="AZ63" t="s">
        <v>86</v>
      </c>
      <c r="BA63" t="s">
        <v>86</v>
      </c>
      <c r="BB63" t="s">
        <v>86</v>
      </c>
      <c r="BC63" t="s">
        <v>86</v>
      </c>
      <c r="BD63" t="s">
        <v>86</v>
      </c>
      <c r="BE63" t="s">
        <v>86</v>
      </c>
    </row>
    <row r="64" spans="1:57" x14ac:dyDescent="0.45">
      <c r="A64" t="s">
        <v>247</v>
      </c>
      <c r="B64" t="s">
        <v>77</v>
      </c>
      <c r="C64" t="s">
        <v>187</v>
      </c>
      <c r="D64" t="s">
        <v>79</v>
      </c>
      <c r="E64" s="2" t="str">
        <f>HYPERLINK("capsilon://?command=openfolder&amp;siteaddress=FAM.docvelocity-na8.net&amp;folderid=FX5FE1E230-9F33-EE92-9EC4-07352C708F82","FX220313827")</f>
        <v>FX220313827</v>
      </c>
      <c r="F64" t="s">
        <v>80</v>
      </c>
      <c r="G64" t="s">
        <v>80</v>
      </c>
      <c r="H64" t="s">
        <v>81</v>
      </c>
      <c r="I64" t="s">
        <v>194</v>
      </c>
      <c r="J64">
        <v>56</v>
      </c>
      <c r="K64" t="s">
        <v>83</v>
      </c>
      <c r="L64" t="s">
        <v>84</v>
      </c>
      <c r="M64" t="s">
        <v>85</v>
      </c>
      <c r="N64">
        <v>2</v>
      </c>
      <c r="O64" s="1">
        <v>44652.63790509259</v>
      </c>
      <c r="P64" s="1">
        <v>44652.652650462966</v>
      </c>
      <c r="Q64">
        <v>802</v>
      </c>
      <c r="R64">
        <v>472</v>
      </c>
      <c r="S64" t="b">
        <v>0</v>
      </c>
      <c r="T64" t="s">
        <v>86</v>
      </c>
      <c r="U64" t="b">
        <v>1</v>
      </c>
      <c r="V64" t="s">
        <v>109</v>
      </c>
      <c r="W64" s="1">
        <v>44652.650347222225</v>
      </c>
      <c r="X64">
        <v>279</v>
      </c>
      <c r="Y64">
        <v>42</v>
      </c>
      <c r="Z64">
        <v>0</v>
      </c>
      <c r="AA64">
        <v>42</v>
      </c>
      <c r="AB64">
        <v>0</v>
      </c>
      <c r="AC64">
        <v>0</v>
      </c>
      <c r="AD64">
        <v>14</v>
      </c>
      <c r="AE64">
        <v>0</v>
      </c>
      <c r="AF64">
        <v>0</v>
      </c>
      <c r="AG64">
        <v>0</v>
      </c>
      <c r="AH64" t="s">
        <v>115</v>
      </c>
      <c r="AI64" s="1">
        <v>44652.652650462966</v>
      </c>
      <c r="AJ64">
        <v>184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14</v>
      </c>
      <c r="AQ64">
        <v>0</v>
      </c>
      <c r="AR64">
        <v>0</v>
      </c>
      <c r="AS64">
        <v>0</v>
      </c>
      <c r="AT64" t="s">
        <v>86</v>
      </c>
      <c r="AU64" t="s">
        <v>86</v>
      </c>
      <c r="AV64" t="s">
        <v>86</v>
      </c>
      <c r="AW64" t="s">
        <v>86</v>
      </c>
      <c r="AX64" t="s">
        <v>86</v>
      </c>
      <c r="AY64" t="s">
        <v>86</v>
      </c>
      <c r="AZ64" t="s">
        <v>86</v>
      </c>
      <c r="BA64" t="s">
        <v>86</v>
      </c>
      <c r="BB64" t="s">
        <v>86</v>
      </c>
      <c r="BC64" t="s">
        <v>86</v>
      </c>
      <c r="BD64" t="s">
        <v>86</v>
      </c>
      <c r="BE64" t="s">
        <v>86</v>
      </c>
    </row>
    <row r="65" spans="1:57" x14ac:dyDescent="0.45">
      <c r="A65" t="s">
        <v>248</v>
      </c>
      <c r="B65" t="s">
        <v>77</v>
      </c>
      <c r="C65" t="s">
        <v>187</v>
      </c>
      <c r="D65" t="s">
        <v>79</v>
      </c>
      <c r="E65" s="2" t="str">
        <f>HYPERLINK("capsilon://?command=openfolder&amp;siteaddress=FAM.docvelocity-na8.net&amp;folderid=FX5FE1E230-9F33-EE92-9EC4-07352C708F82","FX220313827")</f>
        <v>FX220313827</v>
      </c>
      <c r="F65" t="s">
        <v>80</v>
      </c>
      <c r="G65" t="s">
        <v>80</v>
      </c>
      <c r="H65" t="s">
        <v>81</v>
      </c>
      <c r="I65" t="s">
        <v>198</v>
      </c>
      <c r="J65">
        <v>56</v>
      </c>
      <c r="K65" t="s">
        <v>83</v>
      </c>
      <c r="L65" t="s">
        <v>84</v>
      </c>
      <c r="M65" t="s">
        <v>85</v>
      </c>
      <c r="N65">
        <v>2</v>
      </c>
      <c r="O65" s="1">
        <v>44652.64534722222</v>
      </c>
      <c r="P65" s="1">
        <v>44652.657002314816</v>
      </c>
      <c r="Q65">
        <v>475</v>
      </c>
      <c r="R65">
        <v>532</v>
      </c>
      <c r="S65" t="b">
        <v>0</v>
      </c>
      <c r="T65" t="s">
        <v>86</v>
      </c>
      <c r="U65" t="b">
        <v>1</v>
      </c>
      <c r="V65" t="s">
        <v>109</v>
      </c>
      <c r="W65" s="1">
        <v>44652.65556712963</v>
      </c>
      <c r="X65">
        <v>450</v>
      </c>
      <c r="Y65">
        <v>42</v>
      </c>
      <c r="Z65">
        <v>0</v>
      </c>
      <c r="AA65">
        <v>42</v>
      </c>
      <c r="AB65">
        <v>0</v>
      </c>
      <c r="AC65">
        <v>6</v>
      </c>
      <c r="AD65">
        <v>14</v>
      </c>
      <c r="AE65">
        <v>0</v>
      </c>
      <c r="AF65">
        <v>0</v>
      </c>
      <c r="AG65">
        <v>0</v>
      </c>
      <c r="AH65" t="s">
        <v>115</v>
      </c>
      <c r="AI65" s="1">
        <v>44652.657002314816</v>
      </c>
      <c r="AJ65">
        <v>76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12</v>
      </c>
      <c r="AQ65">
        <v>0</v>
      </c>
      <c r="AR65">
        <v>0</v>
      </c>
      <c r="AS65">
        <v>0</v>
      </c>
      <c r="AT65" t="s">
        <v>86</v>
      </c>
      <c r="AU65" t="s">
        <v>86</v>
      </c>
      <c r="AV65" t="s">
        <v>86</v>
      </c>
      <c r="AW65" t="s">
        <v>86</v>
      </c>
      <c r="AX65" t="s">
        <v>86</v>
      </c>
      <c r="AY65" t="s">
        <v>86</v>
      </c>
      <c r="AZ65" t="s">
        <v>86</v>
      </c>
      <c r="BA65" t="s">
        <v>86</v>
      </c>
      <c r="BB65" t="s">
        <v>86</v>
      </c>
      <c r="BC65" t="s">
        <v>86</v>
      </c>
      <c r="BD65" t="s">
        <v>86</v>
      </c>
      <c r="BE65" t="s">
        <v>86</v>
      </c>
    </row>
    <row r="66" spans="1:57" x14ac:dyDescent="0.45">
      <c r="A66" t="s">
        <v>249</v>
      </c>
      <c r="B66" t="s">
        <v>77</v>
      </c>
      <c r="C66" t="s">
        <v>236</v>
      </c>
      <c r="D66" t="s">
        <v>79</v>
      </c>
      <c r="E66" s="2" t="str">
        <f>HYPERLINK("capsilon://?command=openfolder&amp;siteaddress=FAM.docvelocity-na8.net&amp;folderid=FXB1647422-6B88-E7D1-5F05-FBCDA3D3CE05","FX220312464")</f>
        <v>FX220312464</v>
      </c>
      <c r="F66" t="s">
        <v>80</v>
      </c>
      <c r="G66" t="s">
        <v>80</v>
      </c>
      <c r="H66" t="s">
        <v>81</v>
      </c>
      <c r="I66" t="s">
        <v>237</v>
      </c>
      <c r="J66">
        <v>591</v>
      </c>
      <c r="K66" t="s">
        <v>83</v>
      </c>
      <c r="L66" t="s">
        <v>84</v>
      </c>
      <c r="M66" t="s">
        <v>85</v>
      </c>
      <c r="N66">
        <v>2</v>
      </c>
      <c r="O66" s="1">
        <v>44652.645381944443</v>
      </c>
      <c r="P66" s="1">
        <v>44652.692210648151</v>
      </c>
      <c r="Q66">
        <v>1658</v>
      </c>
      <c r="R66">
        <v>2388</v>
      </c>
      <c r="S66" t="b">
        <v>0</v>
      </c>
      <c r="T66" t="s">
        <v>86</v>
      </c>
      <c r="U66" t="b">
        <v>1</v>
      </c>
      <c r="V66" t="s">
        <v>246</v>
      </c>
      <c r="W66" s="1">
        <v>44652.663842592592</v>
      </c>
      <c r="X66">
        <v>1111</v>
      </c>
      <c r="Y66">
        <v>445</v>
      </c>
      <c r="Z66">
        <v>0</v>
      </c>
      <c r="AA66">
        <v>445</v>
      </c>
      <c r="AB66">
        <v>0</v>
      </c>
      <c r="AC66">
        <v>9</v>
      </c>
      <c r="AD66">
        <v>146</v>
      </c>
      <c r="AE66">
        <v>0</v>
      </c>
      <c r="AF66">
        <v>0</v>
      </c>
      <c r="AG66">
        <v>0</v>
      </c>
      <c r="AH66" t="s">
        <v>110</v>
      </c>
      <c r="AI66" s="1">
        <v>44652.692210648151</v>
      </c>
      <c r="AJ66">
        <v>1128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146</v>
      </c>
      <c r="AQ66">
        <v>0</v>
      </c>
      <c r="AR66">
        <v>0</v>
      </c>
      <c r="AS66">
        <v>0</v>
      </c>
      <c r="AT66" t="s">
        <v>86</v>
      </c>
      <c r="AU66" t="s">
        <v>86</v>
      </c>
      <c r="AV66" t="s">
        <v>86</v>
      </c>
      <c r="AW66" t="s">
        <v>86</v>
      </c>
      <c r="AX66" t="s">
        <v>86</v>
      </c>
      <c r="AY66" t="s">
        <v>86</v>
      </c>
      <c r="AZ66" t="s">
        <v>86</v>
      </c>
      <c r="BA66" t="s">
        <v>86</v>
      </c>
      <c r="BB66" t="s">
        <v>86</v>
      </c>
      <c r="BC66" t="s">
        <v>86</v>
      </c>
      <c r="BD66" t="s">
        <v>86</v>
      </c>
      <c r="BE66" t="s">
        <v>86</v>
      </c>
    </row>
    <row r="67" spans="1:57" x14ac:dyDescent="0.45">
      <c r="A67" t="s">
        <v>250</v>
      </c>
      <c r="B67" t="s">
        <v>77</v>
      </c>
      <c r="C67" t="s">
        <v>251</v>
      </c>
      <c r="D67" t="s">
        <v>79</v>
      </c>
      <c r="E67" s="2" t="str">
        <f>HYPERLINK("capsilon://?command=openfolder&amp;siteaddress=FAM.docvelocity-na8.net&amp;folderid=FX7D7B12B2-393C-D28C-991A-791B5BE057F7","FX220313813")</f>
        <v>FX220313813</v>
      </c>
      <c r="F67" t="s">
        <v>80</v>
      </c>
      <c r="G67" t="s">
        <v>80</v>
      </c>
      <c r="H67" t="s">
        <v>81</v>
      </c>
      <c r="I67" t="s">
        <v>252</v>
      </c>
      <c r="J67">
        <v>76</v>
      </c>
      <c r="K67" t="s">
        <v>83</v>
      </c>
      <c r="L67" t="s">
        <v>84</v>
      </c>
      <c r="M67" t="s">
        <v>85</v>
      </c>
      <c r="N67">
        <v>1</v>
      </c>
      <c r="O67" s="1">
        <v>44652.648877314816</v>
      </c>
      <c r="P67" s="1">
        <v>44652.654340277775</v>
      </c>
      <c r="Q67">
        <v>393</v>
      </c>
      <c r="R67">
        <v>79</v>
      </c>
      <c r="S67" t="b">
        <v>0</v>
      </c>
      <c r="T67" t="s">
        <v>86</v>
      </c>
      <c r="U67" t="b">
        <v>0</v>
      </c>
      <c r="V67" t="s">
        <v>127</v>
      </c>
      <c r="W67" s="1">
        <v>44652.654340277775</v>
      </c>
      <c r="X67">
        <v>79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76</v>
      </c>
      <c r="AE67">
        <v>64</v>
      </c>
      <c r="AF67">
        <v>0</v>
      </c>
      <c r="AG67">
        <v>3</v>
      </c>
      <c r="AH67" t="s">
        <v>86</v>
      </c>
      <c r="AI67" t="s">
        <v>86</v>
      </c>
      <c r="AJ67" t="s">
        <v>86</v>
      </c>
      <c r="AK67" t="s">
        <v>86</v>
      </c>
      <c r="AL67" t="s">
        <v>86</v>
      </c>
      <c r="AM67" t="s">
        <v>86</v>
      </c>
      <c r="AN67" t="s">
        <v>86</v>
      </c>
      <c r="AO67" t="s">
        <v>86</v>
      </c>
      <c r="AP67" t="s">
        <v>86</v>
      </c>
      <c r="AQ67" t="s">
        <v>86</v>
      </c>
      <c r="AR67" t="s">
        <v>86</v>
      </c>
      <c r="AS67" t="s">
        <v>86</v>
      </c>
      <c r="AT67" t="s">
        <v>86</v>
      </c>
      <c r="AU67" t="s">
        <v>86</v>
      </c>
      <c r="AV67" t="s">
        <v>86</v>
      </c>
      <c r="AW67" t="s">
        <v>86</v>
      </c>
      <c r="AX67" t="s">
        <v>86</v>
      </c>
      <c r="AY67" t="s">
        <v>86</v>
      </c>
      <c r="AZ67" t="s">
        <v>86</v>
      </c>
      <c r="BA67" t="s">
        <v>86</v>
      </c>
      <c r="BB67" t="s">
        <v>86</v>
      </c>
      <c r="BC67" t="s">
        <v>86</v>
      </c>
      <c r="BD67" t="s">
        <v>86</v>
      </c>
      <c r="BE67" t="s">
        <v>86</v>
      </c>
    </row>
    <row r="68" spans="1:57" x14ac:dyDescent="0.45">
      <c r="A68" t="s">
        <v>253</v>
      </c>
      <c r="B68" t="s">
        <v>77</v>
      </c>
      <c r="C68" t="s">
        <v>242</v>
      </c>
      <c r="D68" t="s">
        <v>79</v>
      </c>
      <c r="E68" s="2" t="str">
        <f>HYPERLINK("capsilon://?command=openfolder&amp;siteaddress=FAM.docvelocity-na8.net&amp;folderid=FXEF5D14A6-7EFC-C78D-5787-46A761445D7E","FX2204116")</f>
        <v>FX2204116</v>
      </c>
      <c r="F68" t="s">
        <v>80</v>
      </c>
      <c r="G68" t="s">
        <v>80</v>
      </c>
      <c r="H68" t="s">
        <v>81</v>
      </c>
      <c r="I68" t="s">
        <v>243</v>
      </c>
      <c r="J68">
        <v>204</v>
      </c>
      <c r="K68" t="s">
        <v>83</v>
      </c>
      <c r="L68" t="s">
        <v>84</v>
      </c>
      <c r="M68" t="s">
        <v>85</v>
      </c>
      <c r="N68">
        <v>2</v>
      </c>
      <c r="O68" s="1">
        <v>44652.649259259262</v>
      </c>
      <c r="P68" s="1">
        <v>44652.74459490741</v>
      </c>
      <c r="Q68">
        <v>5129</v>
      </c>
      <c r="R68">
        <v>3108</v>
      </c>
      <c r="S68" t="b">
        <v>0</v>
      </c>
      <c r="T68" t="s">
        <v>86</v>
      </c>
      <c r="U68" t="b">
        <v>1</v>
      </c>
      <c r="V68" t="s">
        <v>123</v>
      </c>
      <c r="W68" s="1">
        <v>44652.674907407411</v>
      </c>
      <c r="X68">
        <v>1885</v>
      </c>
      <c r="Y68">
        <v>160</v>
      </c>
      <c r="Z68">
        <v>0</v>
      </c>
      <c r="AA68">
        <v>160</v>
      </c>
      <c r="AB68">
        <v>0</v>
      </c>
      <c r="AC68">
        <v>48</v>
      </c>
      <c r="AD68">
        <v>44</v>
      </c>
      <c r="AE68">
        <v>0</v>
      </c>
      <c r="AF68">
        <v>0</v>
      </c>
      <c r="AG68">
        <v>0</v>
      </c>
      <c r="AH68" t="s">
        <v>110</v>
      </c>
      <c r="AI68" s="1">
        <v>44652.74459490741</v>
      </c>
      <c r="AJ68">
        <v>1203</v>
      </c>
      <c r="AK68">
        <v>5</v>
      </c>
      <c r="AL68">
        <v>0</v>
      </c>
      <c r="AM68">
        <v>5</v>
      </c>
      <c r="AN68">
        <v>0</v>
      </c>
      <c r="AO68">
        <v>5</v>
      </c>
      <c r="AP68">
        <v>39</v>
      </c>
      <c r="AQ68">
        <v>0</v>
      </c>
      <c r="AR68">
        <v>0</v>
      </c>
      <c r="AS68">
        <v>0</v>
      </c>
      <c r="AT68" t="s">
        <v>86</v>
      </c>
      <c r="AU68" t="s">
        <v>86</v>
      </c>
      <c r="AV68" t="s">
        <v>86</v>
      </c>
      <c r="AW68" t="s">
        <v>86</v>
      </c>
      <c r="AX68" t="s">
        <v>86</v>
      </c>
      <c r="AY68" t="s">
        <v>86</v>
      </c>
      <c r="AZ68" t="s">
        <v>86</v>
      </c>
      <c r="BA68" t="s">
        <v>86</v>
      </c>
      <c r="BB68" t="s">
        <v>86</v>
      </c>
      <c r="BC68" t="s">
        <v>86</v>
      </c>
      <c r="BD68" t="s">
        <v>86</v>
      </c>
      <c r="BE68" t="s">
        <v>86</v>
      </c>
    </row>
    <row r="69" spans="1:57" x14ac:dyDescent="0.45">
      <c r="A69" t="s">
        <v>254</v>
      </c>
      <c r="B69" t="s">
        <v>77</v>
      </c>
      <c r="C69" t="s">
        <v>239</v>
      </c>
      <c r="D69" t="s">
        <v>79</v>
      </c>
      <c r="E69" s="2" t="str">
        <f>HYPERLINK("capsilon://?command=openfolder&amp;siteaddress=FAM.docvelocity-na8.net&amp;folderid=FX7C6A1EBA-8EDF-2CAB-83D2-BB3DBFE26DE6","FX2204146")</f>
        <v>FX2204146</v>
      </c>
      <c r="F69" t="s">
        <v>80</v>
      </c>
      <c r="G69" t="s">
        <v>80</v>
      </c>
      <c r="H69" t="s">
        <v>81</v>
      </c>
      <c r="I69" t="s">
        <v>240</v>
      </c>
      <c r="J69">
        <v>232</v>
      </c>
      <c r="K69" t="s">
        <v>83</v>
      </c>
      <c r="L69" t="s">
        <v>84</v>
      </c>
      <c r="M69" t="s">
        <v>85</v>
      </c>
      <c r="N69">
        <v>2</v>
      </c>
      <c r="O69" s="1">
        <v>44652.650034722225</v>
      </c>
      <c r="P69" s="1">
        <v>44652.745254629626</v>
      </c>
      <c r="Q69">
        <v>5972</v>
      </c>
      <c r="R69">
        <v>2255</v>
      </c>
      <c r="S69" t="b">
        <v>0</v>
      </c>
      <c r="T69" t="s">
        <v>86</v>
      </c>
      <c r="U69" t="b">
        <v>1</v>
      </c>
      <c r="V69" t="s">
        <v>147</v>
      </c>
      <c r="W69" s="1">
        <v>44652.672002314815</v>
      </c>
      <c r="X69">
        <v>1146</v>
      </c>
      <c r="Y69">
        <v>198</v>
      </c>
      <c r="Z69">
        <v>0</v>
      </c>
      <c r="AA69">
        <v>198</v>
      </c>
      <c r="AB69">
        <v>0</v>
      </c>
      <c r="AC69">
        <v>18</v>
      </c>
      <c r="AD69">
        <v>34</v>
      </c>
      <c r="AE69">
        <v>0</v>
      </c>
      <c r="AF69">
        <v>0</v>
      </c>
      <c r="AG69">
        <v>0</v>
      </c>
      <c r="AH69" t="s">
        <v>167</v>
      </c>
      <c r="AI69" s="1">
        <v>44652.745254629626</v>
      </c>
      <c r="AJ69">
        <v>1022</v>
      </c>
      <c r="AK69">
        <v>4</v>
      </c>
      <c r="AL69">
        <v>0</v>
      </c>
      <c r="AM69">
        <v>4</v>
      </c>
      <c r="AN69">
        <v>0</v>
      </c>
      <c r="AO69">
        <v>2</v>
      </c>
      <c r="AP69">
        <v>30</v>
      </c>
      <c r="AQ69">
        <v>0</v>
      </c>
      <c r="AR69">
        <v>0</v>
      </c>
      <c r="AS69">
        <v>0</v>
      </c>
      <c r="AT69" t="s">
        <v>86</v>
      </c>
      <c r="AU69" t="s">
        <v>86</v>
      </c>
      <c r="AV69" t="s">
        <v>86</v>
      </c>
      <c r="AW69" t="s">
        <v>86</v>
      </c>
      <c r="AX69" t="s">
        <v>86</v>
      </c>
      <c r="AY69" t="s">
        <v>86</v>
      </c>
      <c r="AZ69" t="s">
        <v>86</v>
      </c>
      <c r="BA69" t="s">
        <v>86</v>
      </c>
      <c r="BB69" t="s">
        <v>86</v>
      </c>
      <c r="BC69" t="s">
        <v>86</v>
      </c>
      <c r="BD69" t="s">
        <v>86</v>
      </c>
      <c r="BE69" t="s">
        <v>86</v>
      </c>
    </row>
    <row r="70" spans="1:57" x14ac:dyDescent="0.45">
      <c r="A70" t="s">
        <v>255</v>
      </c>
      <c r="B70" t="s">
        <v>77</v>
      </c>
      <c r="C70" t="s">
        <v>251</v>
      </c>
      <c r="D70" t="s">
        <v>79</v>
      </c>
      <c r="E70" s="2" t="str">
        <f>HYPERLINK("capsilon://?command=openfolder&amp;siteaddress=FAM.docvelocity-na8.net&amp;folderid=FX7D7B12B2-393C-D28C-991A-791B5BE057F7","FX220313813")</f>
        <v>FX220313813</v>
      </c>
      <c r="F70" t="s">
        <v>80</v>
      </c>
      <c r="G70" t="s">
        <v>80</v>
      </c>
      <c r="H70" t="s">
        <v>81</v>
      </c>
      <c r="I70" t="s">
        <v>252</v>
      </c>
      <c r="J70">
        <v>104</v>
      </c>
      <c r="K70" t="s">
        <v>83</v>
      </c>
      <c r="L70" t="s">
        <v>84</v>
      </c>
      <c r="M70" t="s">
        <v>85</v>
      </c>
      <c r="N70">
        <v>2</v>
      </c>
      <c r="O70" s="1">
        <v>44652.65525462963</v>
      </c>
      <c r="P70" s="1">
        <v>44652.667442129627</v>
      </c>
      <c r="Q70">
        <v>143</v>
      </c>
      <c r="R70">
        <v>910</v>
      </c>
      <c r="S70" t="b">
        <v>0</v>
      </c>
      <c r="T70" t="s">
        <v>86</v>
      </c>
      <c r="U70" t="b">
        <v>1</v>
      </c>
      <c r="V70" t="s">
        <v>185</v>
      </c>
      <c r="W70" s="1">
        <v>44652.660497685189</v>
      </c>
      <c r="X70">
        <v>372</v>
      </c>
      <c r="Y70">
        <v>85</v>
      </c>
      <c r="Z70">
        <v>0</v>
      </c>
      <c r="AA70">
        <v>85</v>
      </c>
      <c r="AB70">
        <v>0</v>
      </c>
      <c r="AC70">
        <v>1</v>
      </c>
      <c r="AD70">
        <v>19</v>
      </c>
      <c r="AE70">
        <v>0</v>
      </c>
      <c r="AF70">
        <v>0</v>
      </c>
      <c r="AG70">
        <v>0</v>
      </c>
      <c r="AH70" t="s">
        <v>167</v>
      </c>
      <c r="AI70" s="1">
        <v>44652.667442129627</v>
      </c>
      <c r="AJ70">
        <v>538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19</v>
      </c>
      <c r="AQ70">
        <v>0</v>
      </c>
      <c r="AR70">
        <v>0</v>
      </c>
      <c r="AS70">
        <v>0</v>
      </c>
      <c r="AT70" t="s">
        <v>86</v>
      </c>
      <c r="AU70" t="s">
        <v>86</v>
      </c>
      <c r="AV70" t="s">
        <v>86</v>
      </c>
      <c r="AW70" t="s">
        <v>86</v>
      </c>
      <c r="AX70" t="s">
        <v>86</v>
      </c>
      <c r="AY70" t="s">
        <v>86</v>
      </c>
      <c r="AZ70" t="s">
        <v>86</v>
      </c>
      <c r="BA70" t="s">
        <v>86</v>
      </c>
      <c r="BB70" t="s">
        <v>86</v>
      </c>
      <c r="BC70" t="s">
        <v>86</v>
      </c>
      <c r="BD70" t="s">
        <v>86</v>
      </c>
      <c r="BE70" t="s">
        <v>86</v>
      </c>
    </row>
    <row r="71" spans="1:57" x14ac:dyDescent="0.45">
      <c r="A71" t="s">
        <v>256</v>
      </c>
      <c r="B71" t="s">
        <v>77</v>
      </c>
      <c r="C71" t="s">
        <v>257</v>
      </c>
      <c r="D71" t="s">
        <v>79</v>
      </c>
      <c r="E71" s="2" t="str">
        <f>HYPERLINK("capsilon://?command=openfolder&amp;siteaddress=FAM.docvelocity-na8.net&amp;folderid=FX40396312-8410-8481-6606-914FF55A20EF","FX220312706")</f>
        <v>FX220312706</v>
      </c>
      <c r="F71" t="s">
        <v>80</v>
      </c>
      <c r="G71" t="s">
        <v>80</v>
      </c>
      <c r="H71" t="s">
        <v>81</v>
      </c>
      <c r="I71" t="s">
        <v>258</v>
      </c>
      <c r="J71">
        <v>216</v>
      </c>
      <c r="K71" t="s">
        <v>83</v>
      </c>
      <c r="L71" t="s">
        <v>84</v>
      </c>
      <c r="M71" t="s">
        <v>85</v>
      </c>
      <c r="N71">
        <v>1</v>
      </c>
      <c r="O71" s="1">
        <v>44652.684490740743</v>
      </c>
      <c r="P71" s="1">
        <v>44652.725127314814</v>
      </c>
      <c r="Q71">
        <v>3274</v>
      </c>
      <c r="R71">
        <v>237</v>
      </c>
      <c r="S71" t="b">
        <v>0</v>
      </c>
      <c r="T71" t="s">
        <v>86</v>
      </c>
      <c r="U71" t="b">
        <v>0</v>
      </c>
      <c r="V71" t="s">
        <v>127</v>
      </c>
      <c r="W71" s="1">
        <v>44652.725127314814</v>
      </c>
      <c r="X71">
        <v>113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216</v>
      </c>
      <c r="AE71">
        <v>204</v>
      </c>
      <c r="AF71">
        <v>0</v>
      </c>
      <c r="AG71">
        <v>4</v>
      </c>
      <c r="AH71" t="s">
        <v>86</v>
      </c>
      <c r="AI71" t="s">
        <v>86</v>
      </c>
      <c r="AJ71" t="s">
        <v>86</v>
      </c>
      <c r="AK71" t="s">
        <v>86</v>
      </c>
      <c r="AL71" t="s">
        <v>86</v>
      </c>
      <c r="AM71" t="s">
        <v>86</v>
      </c>
      <c r="AN71" t="s">
        <v>86</v>
      </c>
      <c r="AO71" t="s">
        <v>86</v>
      </c>
      <c r="AP71" t="s">
        <v>86</v>
      </c>
      <c r="AQ71" t="s">
        <v>86</v>
      </c>
      <c r="AR71" t="s">
        <v>86</v>
      </c>
      <c r="AS71" t="s">
        <v>86</v>
      </c>
      <c r="AT71" t="s">
        <v>86</v>
      </c>
      <c r="AU71" t="s">
        <v>86</v>
      </c>
      <c r="AV71" t="s">
        <v>86</v>
      </c>
      <c r="AW71" t="s">
        <v>86</v>
      </c>
      <c r="AX71" t="s">
        <v>86</v>
      </c>
      <c r="AY71" t="s">
        <v>86</v>
      </c>
      <c r="AZ71" t="s">
        <v>86</v>
      </c>
      <c r="BA71" t="s">
        <v>86</v>
      </c>
      <c r="BB71" t="s">
        <v>86</v>
      </c>
      <c r="BC71" t="s">
        <v>86</v>
      </c>
      <c r="BD71" t="s">
        <v>86</v>
      </c>
      <c r="BE71" t="s">
        <v>86</v>
      </c>
    </row>
    <row r="72" spans="1:57" x14ac:dyDescent="0.45">
      <c r="A72" t="s">
        <v>259</v>
      </c>
      <c r="B72" t="s">
        <v>77</v>
      </c>
      <c r="C72" t="s">
        <v>260</v>
      </c>
      <c r="D72" t="s">
        <v>79</v>
      </c>
      <c r="E72" s="2" t="str">
        <f>HYPERLINK("capsilon://?command=openfolder&amp;siteaddress=FAM.docvelocity-na8.net&amp;folderid=FX1D04938E-3C8D-2E85-B377-BE6F5D36B06E","FX220313666")</f>
        <v>FX220313666</v>
      </c>
      <c r="F72" t="s">
        <v>80</v>
      </c>
      <c r="G72" t="s">
        <v>80</v>
      </c>
      <c r="H72" t="s">
        <v>81</v>
      </c>
      <c r="I72" t="s">
        <v>261</v>
      </c>
      <c r="J72">
        <v>136</v>
      </c>
      <c r="K72" t="s">
        <v>83</v>
      </c>
      <c r="L72" t="s">
        <v>84</v>
      </c>
      <c r="M72" t="s">
        <v>85</v>
      </c>
      <c r="N72">
        <v>1</v>
      </c>
      <c r="O72" s="1">
        <v>44652.688252314816</v>
      </c>
      <c r="P72" s="1">
        <v>44652.72625</v>
      </c>
      <c r="Q72">
        <v>2823</v>
      </c>
      <c r="R72">
        <v>460</v>
      </c>
      <c r="S72" t="b">
        <v>0</v>
      </c>
      <c r="T72" t="s">
        <v>86</v>
      </c>
      <c r="U72" t="b">
        <v>0</v>
      </c>
      <c r="V72" t="s">
        <v>127</v>
      </c>
      <c r="W72" s="1">
        <v>44652.72625</v>
      </c>
      <c r="X72">
        <v>96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136</v>
      </c>
      <c r="AE72">
        <v>124</v>
      </c>
      <c r="AF72">
        <v>0</v>
      </c>
      <c r="AG72">
        <v>4</v>
      </c>
      <c r="AH72" t="s">
        <v>86</v>
      </c>
      <c r="AI72" t="s">
        <v>86</v>
      </c>
      <c r="AJ72" t="s">
        <v>86</v>
      </c>
      <c r="AK72" t="s">
        <v>86</v>
      </c>
      <c r="AL72" t="s">
        <v>86</v>
      </c>
      <c r="AM72" t="s">
        <v>86</v>
      </c>
      <c r="AN72" t="s">
        <v>86</v>
      </c>
      <c r="AO72" t="s">
        <v>86</v>
      </c>
      <c r="AP72" t="s">
        <v>86</v>
      </c>
      <c r="AQ72" t="s">
        <v>86</v>
      </c>
      <c r="AR72" t="s">
        <v>86</v>
      </c>
      <c r="AS72" t="s">
        <v>86</v>
      </c>
      <c r="AT72" t="s">
        <v>86</v>
      </c>
      <c r="AU72" t="s">
        <v>86</v>
      </c>
      <c r="AV72" t="s">
        <v>86</v>
      </c>
      <c r="AW72" t="s">
        <v>86</v>
      </c>
      <c r="AX72" t="s">
        <v>86</v>
      </c>
      <c r="AY72" t="s">
        <v>86</v>
      </c>
      <c r="AZ72" t="s">
        <v>86</v>
      </c>
      <c r="BA72" t="s">
        <v>86</v>
      </c>
      <c r="BB72" t="s">
        <v>86</v>
      </c>
      <c r="BC72" t="s">
        <v>86</v>
      </c>
      <c r="BD72" t="s">
        <v>86</v>
      </c>
      <c r="BE72" t="s">
        <v>86</v>
      </c>
    </row>
    <row r="73" spans="1:57" x14ac:dyDescent="0.45">
      <c r="A73" t="s">
        <v>262</v>
      </c>
      <c r="B73" t="s">
        <v>77</v>
      </c>
      <c r="C73" t="s">
        <v>263</v>
      </c>
      <c r="D73" t="s">
        <v>79</v>
      </c>
      <c r="E73" s="2" t="str">
        <f>HYPERLINK("capsilon://?command=openfolder&amp;siteaddress=FAM.docvelocity-na8.net&amp;folderid=FXCD01AA0B-3C53-D23B-6021-25F542B2FEB5","FX220414")</f>
        <v>FX220414</v>
      </c>
      <c r="F73" t="s">
        <v>80</v>
      </c>
      <c r="G73" t="s">
        <v>80</v>
      </c>
      <c r="H73" t="s">
        <v>81</v>
      </c>
      <c r="I73" t="s">
        <v>264</v>
      </c>
      <c r="J73">
        <v>150</v>
      </c>
      <c r="K73" t="s">
        <v>83</v>
      </c>
      <c r="L73" t="s">
        <v>84</v>
      </c>
      <c r="M73" t="s">
        <v>85</v>
      </c>
      <c r="N73">
        <v>1</v>
      </c>
      <c r="O73" s="1">
        <v>44652.705335648148</v>
      </c>
      <c r="P73" s="1">
        <v>44652.727939814817</v>
      </c>
      <c r="Q73">
        <v>1723</v>
      </c>
      <c r="R73">
        <v>230</v>
      </c>
      <c r="S73" t="b">
        <v>0</v>
      </c>
      <c r="T73" t="s">
        <v>86</v>
      </c>
      <c r="U73" t="b">
        <v>0</v>
      </c>
      <c r="V73" t="s">
        <v>127</v>
      </c>
      <c r="W73" s="1">
        <v>44652.727939814817</v>
      </c>
      <c r="X73">
        <v>124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150</v>
      </c>
      <c r="AE73">
        <v>138</v>
      </c>
      <c r="AF73">
        <v>0</v>
      </c>
      <c r="AG73">
        <v>3</v>
      </c>
      <c r="AH73" t="s">
        <v>86</v>
      </c>
      <c r="AI73" t="s">
        <v>86</v>
      </c>
      <c r="AJ73" t="s">
        <v>86</v>
      </c>
      <c r="AK73" t="s">
        <v>86</v>
      </c>
      <c r="AL73" t="s">
        <v>86</v>
      </c>
      <c r="AM73" t="s">
        <v>86</v>
      </c>
      <c r="AN73" t="s">
        <v>86</v>
      </c>
      <c r="AO73" t="s">
        <v>86</v>
      </c>
      <c r="AP73" t="s">
        <v>86</v>
      </c>
      <c r="AQ73" t="s">
        <v>86</v>
      </c>
      <c r="AR73" t="s">
        <v>86</v>
      </c>
      <c r="AS73" t="s">
        <v>86</v>
      </c>
      <c r="AT73" t="s">
        <v>86</v>
      </c>
      <c r="AU73" t="s">
        <v>86</v>
      </c>
      <c r="AV73" t="s">
        <v>86</v>
      </c>
      <c r="AW73" t="s">
        <v>86</v>
      </c>
      <c r="AX73" t="s">
        <v>86</v>
      </c>
      <c r="AY73" t="s">
        <v>86</v>
      </c>
      <c r="AZ73" t="s">
        <v>86</v>
      </c>
      <c r="BA73" t="s">
        <v>86</v>
      </c>
      <c r="BB73" t="s">
        <v>86</v>
      </c>
      <c r="BC73" t="s">
        <v>86</v>
      </c>
      <c r="BD73" t="s">
        <v>86</v>
      </c>
      <c r="BE73" t="s">
        <v>86</v>
      </c>
    </row>
    <row r="74" spans="1:57" x14ac:dyDescent="0.45">
      <c r="A74" t="s">
        <v>265</v>
      </c>
      <c r="B74" t="s">
        <v>77</v>
      </c>
      <c r="C74" t="s">
        <v>266</v>
      </c>
      <c r="D74" t="s">
        <v>79</v>
      </c>
      <c r="E74" s="2" t="str">
        <f>HYPERLINK("capsilon://?command=openfolder&amp;siteaddress=FAM.docvelocity-na8.net&amp;folderid=FXB63F29BF-2634-EC21-BE50-2943D1410F38","FX220313205")</f>
        <v>FX220313205</v>
      </c>
      <c r="F74" t="s">
        <v>80</v>
      </c>
      <c r="G74" t="s">
        <v>80</v>
      </c>
      <c r="H74" t="s">
        <v>81</v>
      </c>
      <c r="I74" t="s">
        <v>267</v>
      </c>
      <c r="J74">
        <v>28</v>
      </c>
      <c r="K74" t="s">
        <v>83</v>
      </c>
      <c r="L74" t="s">
        <v>84</v>
      </c>
      <c r="M74" t="s">
        <v>85</v>
      </c>
      <c r="N74">
        <v>2</v>
      </c>
      <c r="O74" s="1">
        <v>44652.715694444443</v>
      </c>
      <c r="P74" s="1">
        <v>44652.751145833332</v>
      </c>
      <c r="Q74">
        <v>2413</v>
      </c>
      <c r="R74">
        <v>650</v>
      </c>
      <c r="S74" t="b">
        <v>0</v>
      </c>
      <c r="T74" t="s">
        <v>86</v>
      </c>
      <c r="U74" t="b">
        <v>0</v>
      </c>
      <c r="V74" t="s">
        <v>185</v>
      </c>
      <c r="W74" s="1">
        <v>44652.72347222222</v>
      </c>
      <c r="X74">
        <v>341</v>
      </c>
      <c r="Y74">
        <v>21</v>
      </c>
      <c r="Z74">
        <v>0</v>
      </c>
      <c r="AA74">
        <v>21</v>
      </c>
      <c r="AB74">
        <v>0</v>
      </c>
      <c r="AC74">
        <v>4</v>
      </c>
      <c r="AD74">
        <v>7</v>
      </c>
      <c r="AE74">
        <v>0</v>
      </c>
      <c r="AF74">
        <v>0</v>
      </c>
      <c r="AG74">
        <v>0</v>
      </c>
      <c r="AH74" t="s">
        <v>156</v>
      </c>
      <c r="AI74" s="1">
        <v>44652.751145833332</v>
      </c>
      <c r="AJ74">
        <v>186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6</v>
      </c>
      <c r="AQ74">
        <v>0</v>
      </c>
      <c r="AR74">
        <v>0</v>
      </c>
      <c r="AS74">
        <v>0</v>
      </c>
      <c r="AT74" t="s">
        <v>86</v>
      </c>
      <c r="AU74" t="s">
        <v>86</v>
      </c>
      <c r="AV74" t="s">
        <v>86</v>
      </c>
      <c r="AW74" t="s">
        <v>86</v>
      </c>
      <c r="AX74" t="s">
        <v>86</v>
      </c>
      <c r="AY74" t="s">
        <v>86</v>
      </c>
      <c r="AZ74" t="s">
        <v>86</v>
      </c>
      <c r="BA74" t="s">
        <v>86</v>
      </c>
      <c r="BB74" t="s">
        <v>86</v>
      </c>
      <c r="BC74" t="s">
        <v>86</v>
      </c>
      <c r="BD74" t="s">
        <v>86</v>
      </c>
      <c r="BE74" t="s">
        <v>86</v>
      </c>
    </row>
    <row r="75" spans="1:57" x14ac:dyDescent="0.45">
      <c r="A75" t="s">
        <v>268</v>
      </c>
      <c r="B75" t="s">
        <v>77</v>
      </c>
      <c r="C75" t="s">
        <v>266</v>
      </c>
      <c r="D75" t="s">
        <v>79</v>
      </c>
      <c r="E75" s="2" t="str">
        <f>HYPERLINK("capsilon://?command=openfolder&amp;siteaddress=FAM.docvelocity-na8.net&amp;folderid=FXB63F29BF-2634-EC21-BE50-2943D1410F38","FX220313205")</f>
        <v>FX220313205</v>
      </c>
      <c r="F75" t="s">
        <v>80</v>
      </c>
      <c r="G75" t="s">
        <v>80</v>
      </c>
      <c r="H75" t="s">
        <v>81</v>
      </c>
      <c r="I75" t="s">
        <v>269</v>
      </c>
      <c r="J75">
        <v>32</v>
      </c>
      <c r="K75" t="s">
        <v>83</v>
      </c>
      <c r="L75" t="s">
        <v>84</v>
      </c>
      <c r="M75" t="s">
        <v>85</v>
      </c>
      <c r="N75">
        <v>2</v>
      </c>
      <c r="O75" s="1">
        <v>44652.715856481482</v>
      </c>
      <c r="P75" s="1">
        <v>44652.751458333332</v>
      </c>
      <c r="Q75">
        <v>2995</v>
      </c>
      <c r="R75">
        <v>81</v>
      </c>
      <c r="S75" t="b">
        <v>0</v>
      </c>
      <c r="T75" t="s">
        <v>86</v>
      </c>
      <c r="U75" t="b">
        <v>0</v>
      </c>
      <c r="V75" t="s">
        <v>114</v>
      </c>
      <c r="W75" s="1">
        <v>44652.721435185187</v>
      </c>
      <c r="X75">
        <v>54</v>
      </c>
      <c r="Y75">
        <v>0</v>
      </c>
      <c r="Z75">
        <v>0</v>
      </c>
      <c r="AA75">
        <v>0</v>
      </c>
      <c r="AB75">
        <v>27</v>
      </c>
      <c r="AC75">
        <v>0</v>
      </c>
      <c r="AD75">
        <v>32</v>
      </c>
      <c r="AE75">
        <v>0</v>
      </c>
      <c r="AF75">
        <v>0</v>
      </c>
      <c r="AG75">
        <v>0</v>
      </c>
      <c r="AH75" t="s">
        <v>156</v>
      </c>
      <c r="AI75" s="1">
        <v>44652.751458333332</v>
      </c>
      <c r="AJ75">
        <v>27</v>
      </c>
      <c r="AK75">
        <v>0</v>
      </c>
      <c r="AL75">
        <v>0</v>
      </c>
      <c r="AM75">
        <v>0</v>
      </c>
      <c r="AN75">
        <v>27</v>
      </c>
      <c r="AO75">
        <v>0</v>
      </c>
      <c r="AP75">
        <v>32</v>
      </c>
      <c r="AQ75">
        <v>0</v>
      </c>
      <c r="AR75">
        <v>0</v>
      </c>
      <c r="AS75">
        <v>0</v>
      </c>
      <c r="AT75" t="s">
        <v>86</v>
      </c>
      <c r="AU75" t="s">
        <v>86</v>
      </c>
      <c r="AV75" t="s">
        <v>86</v>
      </c>
      <c r="AW75" t="s">
        <v>86</v>
      </c>
      <c r="AX75" t="s">
        <v>86</v>
      </c>
      <c r="AY75" t="s">
        <v>86</v>
      </c>
      <c r="AZ75" t="s">
        <v>86</v>
      </c>
      <c r="BA75" t="s">
        <v>86</v>
      </c>
      <c r="BB75" t="s">
        <v>86</v>
      </c>
      <c r="BC75" t="s">
        <v>86</v>
      </c>
      <c r="BD75" t="s">
        <v>86</v>
      </c>
      <c r="BE75" t="s">
        <v>86</v>
      </c>
    </row>
    <row r="76" spans="1:57" x14ac:dyDescent="0.45">
      <c r="A76" t="s">
        <v>270</v>
      </c>
      <c r="B76" t="s">
        <v>77</v>
      </c>
      <c r="C76" t="s">
        <v>266</v>
      </c>
      <c r="D76" t="s">
        <v>79</v>
      </c>
      <c r="E76" s="2" t="str">
        <f>HYPERLINK("capsilon://?command=openfolder&amp;siteaddress=FAM.docvelocity-na8.net&amp;folderid=FXB63F29BF-2634-EC21-BE50-2943D1410F38","FX220313205")</f>
        <v>FX220313205</v>
      </c>
      <c r="F76" t="s">
        <v>80</v>
      </c>
      <c r="G76" t="s">
        <v>80</v>
      </c>
      <c r="H76" t="s">
        <v>81</v>
      </c>
      <c r="I76" t="s">
        <v>271</v>
      </c>
      <c r="J76">
        <v>32</v>
      </c>
      <c r="K76" t="s">
        <v>83</v>
      </c>
      <c r="L76" t="s">
        <v>84</v>
      </c>
      <c r="M76" t="s">
        <v>85</v>
      </c>
      <c r="N76">
        <v>2</v>
      </c>
      <c r="O76" s="1">
        <v>44652.716134259259</v>
      </c>
      <c r="P76" s="1">
        <v>44652.751736111109</v>
      </c>
      <c r="Q76">
        <v>2996</v>
      </c>
      <c r="R76">
        <v>80</v>
      </c>
      <c r="S76" t="b">
        <v>0</v>
      </c>
      <c r="T76" t="s">
        <v>86</v>
      </c>
      <c r="U76" t="b">
        <v>0</v>
      </c>
      <c r="V76" t="s">
        <v>114</v>
      </c>
      <c r="W76" s="1">
        <v>44652.721956018519</v>
      </c>
      <c r="X76">
        <v>44</v>
      </c>
      <c r="Y76">
        <v>0</v>
      </c>
      <c r="Z76">
        <v>0</v>
      </c>
      <c r="AA76">
        <v>0</v>
      </c>
      <c r="AB76">
        <v>27</v>
      </c>
      <c r="AC76">
        <v>0</v>
      </c>
      <c r="AD76">
        <v>32</v>
      </c>
      <c r="AE76">
        <v>0</v>
      </c>
      <c r="AF76">
        <v>0</v>
      </c>
      <c r="AG76">
        <v>0</v>
      </c>
      <c r="AH76" t="s">
        <v>156</v>
      </c>
      <c r="AI76" s="1">
        <v>44652.751736111109</v>
      </c>
      <c r="AJ76">
        <v>23</v>
      </c>
      <c r="AK76">
        <v>0</v>
      </c>
      <c r="AL76">
        <v>0</v>
      </c>
      <c r="AM76">
        <v>0</v>
      </c>
      <c r="AN76">
        <v>27</v>
      </c>
      <c r="AO76">
        <v>0</v>
      </c>
      <c r="AP76">
        <v>32</v>
      </c>
      <c r="AQ76">
        <v>0</v>
      </c>
      <c r="AR76">
        <v>0</v>
      </c>
      <c r="AS76">
        <v>0</v>
      </c>
      <c r="AT76" t="s">
        <v>86</v>
      </c>
      <c r="AU76" t="s">
        <v>86</v>
      </c>
      <c r="AV76" t="s">
        <v>86</v>
      </c>
      <c r="AW76" t="s">
        <v>86</v>
      </c>
      <c r="AX76" t="s">
        <v>86</v>
      </c>
      <c r="AY76" t="s">
        <v>86</v>
      </c>
      <c r="AZ76" t="s">
        <v>86</v>
      </c>
      <c r="BA76" t="s">
        <v>86</v>
      </c>
      <c r="BB76" t="s">
        <v>86</v>
      </c>
      <c r="BC76" t="s">
        <v>86</v>
      </c>
      <c r="BD76" t="s">
        <v>86</v>
      </c>
      <c r="BE76" t="s">
        <v>86</v>
      </c>
    </row>
    <row r="77" spans="1:57" x14ac:dyDescent="0.45">
      <c r="A77" t="s">
        <v>272</v>
      </c>
      <c r="B77" t="s">
        <v>77</v>
      </c>
      <c r="C77" t="s">
        <v>273</v>
      </c>
      <c r="D77" t="s">
        <v>79</v>
      </c>
      <c r="E77" s="2" t="str">
        <f>HYPERLINK("capsilon://?command=openfolder&amp;siteaddress=FAM.docvelocity-na8.net&amp;folderid=FXC74A307B-0DDC-43A5-3618-CA94E30EBF77","FX220313377")</f>
        <v>FX220313377</v>
      </c>
      <c r="F77" t="s">
        <v>80</v>
      </c>
      <c r="G77" t="s">
        <v>80</v>
      </c>
      <c r="H77" t="s">
        <v>81</v>
      </c>
      <c r="I77" t="s">
        <v>274</v>
      </c>
      <c r="J77">
        <v>655</v>
      </c>
      <c r="K77" t="s">
        <v>83</v>
      </c>
      <c r="L77" t="s">
        <v>84</v>
      </c>
      <c r="M77" t="s">
        <v>85</v>
      </c>
      <c r="N77">
        <v>1</v>
      </c>
      <c r="O77" s="1">
        <v>44652.719837962963</v>
      </c>
      <c r="P77" s="1">
        <v>44652.733715277776</v>
      </c>
      <c r="Q77">
        <v>586</v>
      </c>
      <c r="R77">
        <v>613</v>
      </c>
      <c r="S77" t="b">
        <v>0</v>
      </c>
      <c r="T77" t="s">
        <v>86</v>
      </c>
      <c r="U77" t="b">
        <v>0</v>
      </c>
      <c r="V77" t="s">
        <v>127</v>
      </c>
      <c r="W77" s="1">
        <v>44652.733715277776</v>
      </c>
      <c r="X77">
        <v>486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655</v>
      </c>
      <c r="AE77">
        <v>630</v>
      </c>
      <c r="AF77">
        <v>0</v>
      </c>
      <c r="AG77">
        <v>21</v>
      </c>
      <c r="AH77" t="s">
        <v>86</v>
      </c>
      <c r="AI77" t="s">
        <v>86</v>
      </c>
      <c r="AJ77" t="s">
        <v>86</v>
      </c>
      <c r="AK77" t="s">
        <v>86</v>
      </c>
      <c r="AL77" t="s">
        <v>86</v>
      </c>
      <c r="AM77" t="s">
        <v>86</v>
      </c>
      <c r="AN77" t="s">
        <v>86</v>
      </c>
      <c r="AO77" t="s">
        <v>86</v>
      </c>
      <c r="AP77" t="s">
        <v>86</v>
      </c>
      <c r="AQ77" t="s">
        <v>86</v>
      </c>
      <c r="AR77" t="s">
        <v>86</v>
      </c>
      <c r="AS77" t="s">
        <v>86</v>
      </c>
      <c r="AT77" t="s">
        <v>86</v>
      </c>
      <c r="AU77" t="s">
        <v>86</v>
      </c>
      <c r="AV77" t="s">
        <v>86</v>
      </c>
      <c r="AW77" t="s">
        <v>86</v>
      </c>
      <c r="AX77" t="s">
        <v>86</v>
      </c>
      <c r="AY77" t="s">
        <v>86</v>
      </c>
      <c r="AZ77" t="s">
        <v>86</v>
      </c>
      <c r="BA77" t="s">
        <v>86</v>
      </c>
      <c r="BB77" t="s">
        <v>86</v>
      </c>
      <c r="BC77" t="s">
        <v>86</v>
      </c>
      <c r="BD77" t="s">
        <v>86</v>
      </c>
      <c r="BE77" t="s">
        <v>86</v>
      </c>
    </row>
    <row r="78" spans="1:57" x14ac:dyDescent="0.45">
      <c r="A78" t="s">
        <v>275</v>
      </c>
      <c r="B78" t="s">
        <v>77</v>
      </c>
      <c r="C78" t="s">
        <v>257</v>
      </c>
      <c r="D78" t="s">
        <v>79</v>
      </c>
      <c r="E78" s="2" t="str">
        <f>HYPERLINK("capsilon://?command=openfolder&amp;siteaddress=FAM.docvelocity-na8.net&amp;folderid=FX40396312-8410-8481-6606-914FF55A20EF","FX220312706")</f>
        <v>FX220312706</v>
      </c>
      <c r="F78" t="s">
        <v>80</v>
      </c>
      <c r="G78" t="s">
        <v>80</v>
      </c>
      <c r="H78" t="s">
        <v>81</v>
      </c>
      <c r="I78" t="s">
        <v>258</v>
      </c>
      <c r="J78">
        <v>268</v>
      </c>
      <c r="K78" t="s">
        <v>83</v>
      </c>
      <c r="L78" t="s">
        <v>84</v>
      </c>
      <c r="M78" t="s">
        <v>85</v>
      </c>
      <c r="N78">
        <v>2</v>
      </c>
      <c r="O78" s="1">
        <v>44652.725983796299</v>
      </c>
      <c r="P78" s="1">
        <v>44652.785740740743</v>
      </c>
      <c r="Q78">
        <v>2380</v>
      </c>
      <c r="R78">
        <v>2783</v>
      </c>
      <c r="S78" t="b">
        <v>0</v>
      </c>
      <c r="T78" t="s">
        <v>86</v>
      </c>
      <c r="U78" t="b">
        <v>1</v>
      </c>
      <c r="V78" t="s">
        <v>232</v>
      </c>
      <c r="W78" s="1">
        <v>44652.754525462966</v>
      </c>
      <c r="X78">
        <v>1410</v>
      </c>
      <c r="Y78">
        <v>234</v>
      </c>
      <c r="Z78">
        <v>0</v>
      </c>
      <c r="AA78">
        <v>234</v>
      </c>
      <c r="AB78">
        <v>0</v>
      </c>
      <c r="AC78">
        <v>47</v>
      </c>
      <c r="AD78">
        <v>34</v>
      </c>
      <c r="AE78">
        <v>0</v>
      </c>
      <c r="AF78">
        <v>0</v>
      </c>
      <c r="AG78">
        <v>0</v>
      </c>
      <c r="AH78" t="s">
        <v>110</v>
      </c>
      <c r="AI78" s="1">
        <v>44652.785740740743</v>
      </c>
      <c r="AJ78">
        <v>1243</v>
      </c>
      <c r="AK78">
        <v>17</v>
      </c>
      <c r="AL78">
        <v>0</v>
      </c>
      <c r="AM78">
        <v>17</v>
      </c>
      <c r="AN78">
        <v>0</v>
      </c>
      <c r="AO78">
        <v>17</v>
      </c>
      <c r="AP78">
        <v>17</v>
      </c>
      <c r="AQ78">
        <v>0</v>
      </c>
      <c r="AR78">
        <v>0</v>
      </c>
      <c r="AS78">
        <v>0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</row>
    <row r="79" spans="1:57" x14ac:dyDescent="0.45">
      <c r="A79" t="s">
        <v>276</v>
      </c>
      <c r="B79" t="s">
        <v>77</v>
      </c>
      <c r="C79" t="s">
        <v>260</v>
      </c>
      <c r="D79" t="s">
        <v>79</v>
      </c>
      <c r="E79" s="2" t="str">
        <f>HYPERLINK("capsilon://?command=openfolder&amp;siteaddress=FAM.docvelocity-na8.net&amp;folderid=FX1D04938E-3C8D-2E85-B377-BE6F5D36B06E","FX220313666")</f>
        <v>FX220313666</v>
      </c>
      <c r="F79" t="s">
        <v>80</v>
      </c>
      <c r="G79" t="s">
        <v>80</v>
      </c>
      <c r="H79" t="s">
        <v>81</v>
      </c>
      <c r="I79" t="s">
        <v>261</v>
      </c>
      <c r="J79">
        <v>188</v>
      </c>
      <c r="K79" t="s">
        <v>83</v>
      </c>
      <c r="L79" t="s">
        <v>84</v>
      </c>
      <c r="M79" t="s">
        <v>85</v>
      </c>
      <c r="N79">
        <v>2</v>
      </c>
      <c r="O79" s="1">
        <v>44652.727060185185</v>
      </c>
      <c r="P79" s="1">
        <v>44653.027268518519</v>
      </c>
      <c r="Q79">
        <v>21223</v>
      </c>
      <c r="R79">
        <v>4715</v>
      </c>
      <c r="S79" t="b">
        <v>0</v>
      </c>
      <c r="T79" t="s">
        <v>86</v>
      </c>
      <c r="U79" t="b">
        <v>1</v>
      </c>
      <c r="V79" t="s">
        <v>277</v>
      </c>
      <c r="W79" s="1">
        <v>44652.996053240742</v>
      </c>
      <c r="X79">
        <v>795</v>
      </c>
      <c r="Y79">
        <v>164</v>
      </c>
      <c r="Z79">
        <v>0</v>
      </c>
      <c r="AA79">
        <v>164</v>
      </c>
      <c r="AB79">
        <v>0</v>
      </c>
      <c r="AC79">
        <v>1</v>
      </c>
      <c r="AD79">
        <v>24</v>
      </c>
      <c r="AE79">
        <v>0</v>
      </c>
      <c r="AF79">
        <v>0</v>
      </c>
      <c r="AG79">
        <v>0</v>
      </c>
      <c r="AH79" t="s">
        <v>278</v>
      </c>
      <c r="AI79" s="1">
        <v>44653.027268518519</v>
      </c>
      <c r="AJ79">
        <v>502</v>
      </c>
      <c r="AK79">
        <v>1</v>
      </c>
      <c r="AL79">
        <v>0</v>
      </c>
      <c r="AM79">
        <v>1</v>
      </c>
      <c r="AN79">
        <v>0</v>
      </c>
      <c r="AO79">
        <v>1</v>
      </c>
      <c r="AP79">
        <v>23</v>
      </c>
      <c r="AQ79">
        <v>0</v>
      </c>
      <c r="AR79">
        <v>0</v>
      </c>
      <c r="AS79">
        <v>0</v>
      </c>
      <c r="AT79" t="s">
        <v>86</v>
      </c>
      <c r="AU79" t="s">
        <v>86</v>
      </c>
      <c r="AV79" t="s">
        <v>86</v>
      </c>
      <c r="AW79" t="s">
        <v>86</v>
      </c>
      <c r="AX79" t="s">
        <v>86</v>
      </c>
      <c r="AY79" t="s">
        <v>86</v>
      </c>
      <c r="AZ79" t="s">
        <v>86</v>
      </c>
      <c r="BA79" t="s">
        <v>86</v>
      </c>
      <c r="BB79" t="s">
        <v>86</v>
      </c>
      <c r="BC79" t="s">
        <v>86</v>
      </c>
      <c r="BD79" t="s">
        <v>86</v>
      </c>
      <c r="BE79" t="s">
        <v>86</v>
      </c>
    </row>
    <row r="80" spans="1:57" x14ac:dyDescent="0.45">
      <c r="A80" t="s">
        <v>279</v>
      </c>
      <c r="B80" t="s">
        <v>77</v>
      </c>
      <c r="C80" t="s">
        <v>263</v>
      </c>
      <c r="D80" t="s">
        <v>79</v>
      </c>
      <c r="E80" s="2" t="str">
        <f>HYPERLINK("capsilon://?command=openfolder&amp;siteaddress=FAM.docvelocity-na8.net&amp;folderid=FXCD01AA0B-3C53-D23B-6021-25F542B2FEB5","FX220414")</f>
        <v>FX220414</v>
      </c>
      <c r="F80" t="s">
        <v>80</v>
      </c>
      <c r="G80" t="s">
        <v>80</v>
      </c>
      <c r="H80" t="s">
        <v>81</v>
      </c>
      <c r="I80" t="s">
        <v>264</v>
      </c>
      <c r="J80">
        <v>174</v>
      </c>
      <c r="K80" t="s">
        <v>83</v>
      </c>
      <c r="L80" t="s">
        <v>84</v>
      </c>
      <c r="M80" t="s">
        <v>85</v>
      </c>
      <c r="N80">
        <v>2</v>
      </c>
      <c r="O80" s="1">
        <v>44652.728668981479</v>
      </c>
      <c r="P80" s="1">
        <v>44652.791689814818</v>
      </c>
      <c r="Q80">
        <v>4228</v>
      </c>
      <c r="R80">
        <v>1217</v>
      </c>
      <c r="S80" t="b">
        <v>0</v>
      </c>
      <c r="T80" t="s">
        <v>86</v>
      </c>
      <c r="U80" t="b">
        <v>1</v>
      </c>
      <c r="V80" t="s">
        <v>246</v>
      </c>
      <c r="W80" s="1">
        <v>44652.776539351849</v>
      </c>
      <c r="X80">
        <v>660</v>
      </c>
      <c r="Y80">
        <v>147</v>
      </c>
      <c r="Z80">
        <v>0</v>
      </c>
      <c r="AA80">
        <v>147</v>
      </c>
      <c r="AB80">
        <v>0</v>
      </c>
      <c r="AC80">
        <v>11</v>
      </c>
      <c r="AD80">
        <v>27</v>
      </c>
      <c r="AE80">
        <v>0</v>
      </c>
      <c r="AF80">
        <v>0</v>
      </c>
      <c r="AG80">
        <v>0</v>
      </c>
      <c r="AH80" t="s">
        <v>110</v>
      </c>
      <c r="AI80" s="1">
        <v>44652.791689814818</v>
      </c>
      <c r="AJ80">
        <v>513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27</v>
      </c>
      <c r="AQ80">
        <v>0</v>
      </c>
      <c r="AR80">
        <v>0</v>
      </c>
      <c r="AS80">
        <v>0</v>
      </c>
      <c r="AT80" t="s">
        <v>86</v>
      </c>
      <c r="AU80" t="s">
        <v>86</v>
      </c>
      <c r="AV80" t="s">
        <v>86</v>
      </c>
      <c r="AW80" t="s">
        <v>86</v>
      </c>
      <c r="AX80" t="s">
        <v>86</v>
      </c>
      <c r="AY80" t="s">
        <v>86</v>
      </c>
      <c r="AZ80" t="s">
        <v>86</v>
      </c>
      <c r="BA80" t="s">
        <v>86</v>
      </c>
      <c r="BB80" t="s">
        <v>86</v>
      </c>
      <c r="BC80" t="s">
        <v>86</v>
      </c>
      <c r="BD80" t="s">
        <v>86</v>
      </c>
      <c r="BE80" t="s">
        <v>86</v>
      </c>
    </row>
    <row r="81" spans="1:57" x14ac:dyDescent="0.45">
      <c r="A81" t="s">
        <v>280</v>
      </c>
      <c r="B81" t="s">
        <v>77</v>
      </c>
      <c r="C81" t="s">
        <v>281</v>
      </c>
      <c r="D81" t="s">
        <v>79</v>
      </c>
      <c r="E81" s="2" t="str">
        <f>HYPERLINK("capsilon://?command=openfolder&amp;siteaddress=FAM.docvelocity-na8.net&amp;folderid=FX8574FC59-3F0F-3C6E-723F-B5C2F3232736","FX220313677")</f>
        <v>FX220313677</v>
      </c>
      <c r="F81" t="s">
        <v>80</v>
      </c>
      <c r="G81" t="s">
        <v>80</v>
      </c>
      <c r="H81" t="s">
        <v>81</v>
      </c>
      <c r="I81" t="s">
        <v>282</v>
      </c>
      <c r="J81">
        <v>0</v>
      </c>
      <c r="K81" t="s">
        <v>83</v>
      </c>
      <c r="L81" t="s">
        <v>84</v>
      </c>
      <c r="M81" t="s">
        <v>85</v>
      </c>
      <c r="N81">
        <v>2</v>
      </c>
      <c r="O81" s="1">
        <v>44652.729571759257</v>
      </c>
      <c r="P81" s="1">
        <v>44652.752916666665</v>
      </c>
      <c r="Q81">
        <v>1868</v>
      </c>
      <c r="R81">
        <v>149</v>
      </c>
      <c r="S81" t="b">
        <v>0</v>
      </c>
      <c r="T81" t="s">
        <v>86</v>
      </c>
      <c r="U81" t="b">
        <v>0</v>
      </c>
      <c r="V81" t="s">
        <v>127</v>
      </c>
      <c r="W81" s="1">
        <v>44652.734398148146</v>
      </c>
      <c r="X81">
        <v>48</v>
      </c>
      <c r="Y81">
        <v>9</v>
      </c>
      <c r="Z81">
        <v>0</v>
      </c>
      <c r="AA81">
        <v>9</v>
      </c>
      <c r="AB81">
        <v>0</v>
      </c>
      <c r="AC81">
        <v>0</v>
      </c>
      <c r="AD81">
        <v>-9</v>
      </c>
      <c r="AE81">
        <v>0</v>
      </c>
      <c r="AF81">
        <v>0</v>
      </c>
      <c r="AG81">
        <v>0</v>
      </c>
      <c r="AH81" t="s">
        <v>156</v>
      </c>
      <c r="AI81" s="1">
        <v>44652.752916666665</v>
      </c>
      <c r="AJ81">
        <v>101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86</v>
      </c>
      <c r="AU81" t="s">
        <v>86</v>
      </c>
      <c r="AV81" t="s">
        <v>86</v>
      </c>
      <c r="AW81" t="s">
        <v>86</v>
      </c>
      <c r="AX81" t="s">
        <v>86</v>
      </c>
      <c r="AY81" t="s">
        <v>86</v>
      </c>
      <c r="AZ81" t="s">
        <v>86</v>
      </c>
      <c r="BA81" t="s">
        <v>86</v>
      </c>
      <c r="BB81" t="s">
        <v>86</v>
      </c>
      <c r="BC81" t="s">
        <v>86</v>
      </c>
      <c r="BD81" t="s">
        <v>86</v>
      </c>
      <c r="BE81" t="s">
        <v>86</v>
      </c>
    </row>
    <row r="82" spans="1:57" x14ac:dyDescent="0.45">
      <c r="A82" t="s">
        <v>283</v>
      </c>
      <c r="B82" t="s">
        <v>77</v>
      </c>
      <c r="C82" t="s">
        <v>273</v>
      </c>
      <c r="D82" t="s">
        <v>79</v>
      </c>
      <c r="E82" s="2" t="str">
        <f>HYPERLINK("capsilon://?command=openfolder&amp;siteaddress=FAM.docvelocity-na8.net&amp;folderid=FXC74A307B-0DDC-43A5-3618-CA94E30EBF77","FX220313377")</f>
        <v>FX220313377</v>
      </c>
      <c r="F82" t="s">
        <v>80</v>
      </c>
      <c r="G82" t="s">
        <v>80</v>
      </c>
      <c r="H82" t="s">
        <v>81</v>
      </c>
      <c r="I82" t="s">
        <v>274</v>
      </c>
      <c r="J82">
        <v>1069</v>
      </c>
      <c r="K82" t="s">
        <v>83</v>
      </c>
      <c r="L82" t="s">
        <v>84</v>
      </c>
      <c r="M82" t="s">
        <v>85</v>
      </c>
      <c r="N82">
        <v>2</v>
      </c>
      <c r="O82" s="1">
        <v>44652.735000000001</v>
      </c>
      <c r="P82" s="1">
        <v>44653.044872685183</v>
      </c>
      <c r="Q82">
        <v>20335</v>
      </c>
      <c r="R82">
        <v>6438</v>
      </c>
      <c r="S82" t="b">
        <v>0</v>
      </c>
      <c r="T82" t="s">
        <v>86</v>
      </c>
      <c r="U82" t="b">
        <v>1</v>
      </c>
      <c r="V82" t="s">
        <v>144</v>
      </c>
      <c r="W82" s="1">
        <v>44652.811712962961</v>
      </c>
      <c r="X82">
        <v>3164</v>
      </c>
      <c r="Y82">
        <v>803</v>
      </c>
      <c r="Z82">
        <v>0</v>
      </c>
      <c r="AA82">
        <v>803</v>
      </c>
      <c r="AB82">
        <v>108</v>
      </c>
      <c r="AC82">
        <v>240</v>
      </c>
      <c r="AD82">
        <v>266</v>
      </c>
      <c r="AE82">
        <v>0</v>
      </c>
      <c r="AF82">
        <v>0</v>
      </c>
      <c r="AG82">
        <v>0</v>
      </c>
      <c r="AH82" t="s">
        <v>278</v>
      </c>
      <c r="AI82" s="1">
        <v>44653.044872685183</v>
      </c>
      <c r="AJ82">
        <v>1520</v>
      </c>
      <c r="AK82">
        <v>3</v>
      </c>
      <c r="AL82">
        <v>0</v>
      </c>
      <c r="AM82">
        <v>3</v>
      </c>
      <c r="AN82">
        <v>108</v>
      </c>
      <c r="AO82">
        <v>3</v>
      </c>
      <c r="AP82">
        <v>263</v>
      </c>
      <c r="AQ82">
        <v>0</v>
      </c>
      <c r="AR82">
        <v>0</v>
      </c>
      <c r="AS82">
        <v>0</v>
      </c>
      <c r="AT82" t="s">
        <v>86</v>
      </c>
      <c r="AU82" t="s">
        <v>86</v>
      </c>
      <c r="AV82" t="s">
        <v>86</v>
      </c>
      <c r="AW82" t="s">
        <v>86</v>
      </c>
      <c r="AX82" t="s">
        <v>86</v>
      </c>
      <c r="AY82" t="s">
        <v>86</v>
      </c>
      <c r="AZ82" t="s">
        <v>86</v>
      </c>
      <c r="BA82" t="s">
        <v>86</v>
      </c>
      <c r="BB82" t="s">
        <v>86</v>
      </c>
      <c r="BC82" t="s">
        <v>86</v>
      </c>
      <c r="BD82" t="s">
        <v>86</v>
      </c>
      <c r="BE82" t="s">
        <v>86</v>
      </c>
    </row>
    <row r="83" spans="1:57" x14ac:dyDescent="0.45">
      <c r="A83" t="s">
        <v>284</v>
      </c>
      <c r="B83" t="s">
        <v>77</v>
      </c>
      <c r="C83" t="s">
        <v>183</v>
      </c>
      <c r="D83" t="s">
        <v>79</v>
      </c>
      <c r="E83" s="2" t="str">
        <f>HYPERLINK("capsilon://?command=openfolder&amp;siteaddress=FAM.docvelocity-na8.net&amp;folderid=FXE57F6F0D-16AA-F6BC-6324-2FC052F777FA","FX220313463")</f>
        <v>FX220313463</v>
      </c>
      <c r="F83" t="s">
        <v>80</v>
      </c>
      <c r="G83" t="s">
        <v>80</v>
      </c>
      <c r="H83" t="s">
        <v>81</v>
      </c>
      <c r="I83" t="s">
        <v>285</v>
      </c>
      <c r="J83">
        <v>28</v>
      </c>
      <c r="K83" t="s">
        <v>83</v>
      </c>
      <c r="L83" t="s">
        <v>84</v>
      </c>
      <c r="M83" t="s">
        <v>85</v>
      </c>
      <c r="N83">
        <v>2</v>
      </c>
      <c r="O83" s="1">
        <v>44652.782314814816</v>
      </c>
      <c r="P83" s="1">
        <v>44652.794004629628</v>
      </c>
      <c r="Q83">
        <v>649</v>
      </c>
      <c r="R83">
        <v>361</v>
      </c>
      <c r="S83" t="b">
        <v>0</v>
      </c>
      <c r="T83" t="s">
        <v>86</v>
      </c>
      <c r="U83" t="b">
        <v>0</v>
      </c>
      <c r="V83" t="s">
        <v>129</v>
      </c>
      <c r="W83" s="1">
        <v>44652.784768518519</v>
      </c>
      <c r="X83">
        <v>162</v>
      </c>
      <c r="Y83">
        <v>21</v>
      </c>
      <c r="Z83">
        <v>0</v>
      </c>
      <c r="AA83">
        <v>21</v>
      </c>
      <c r="AB83">
        <v>0</v>
      </c>
      <c r="AC83">
        <v>1</v>
      </c>
      <c r="AD83">
        <v>7</v>
      </c>
      <c r="AE83">
        <v>0</v>
      </c>
      <c r="AF83">
        <v>0</v>
      </c>
      <c r="AG83">
        <v>0</v>
      </c>
      <c r="AH83" t="s">
        <v>110</v>
      </c>
      <c r="AI83" s="1">
        <v>44652.794004629628</v>
      </c>
      <c r="AJ83">
        <v>199</v>
      </c>
      <c r="AK83">
        <v>3</v>
      </c>
      <c r="AL83">
        <v>0</v>
      </c>
      <c r="AM83">
        <v>3</v>
      </c>
      <c r="AN83">
        <v>0</v>
      </c>
      <c r="AO83">
        <v>3</v>
      </c>
      <c r="AP83">
        <v>4</v>
      </c>
      <c r="AQ83">
        <v>0</v>
      </c>
      <c r="AR83">
        <v>0</v>
      </c>
      <c r="AS83">
        <v>0</v>
      </c>
      <c r="AT83" t="s">
        <v>86</v>
      </c>
      <c r="AU83" t="s">
        <v>86</v>
      </c>
      <c r="AV83" t="s">
        <v>86</v>
      </c>
      <c r="AW83" t="s">
        <v>86</v>
      </c>
      <c r="AX83" t="s">
        <v>86</v>
      </c>
      <c r="AY83" t="s">
        <v>86</v>
      </c>
      <c r="AZ83" t="s">
        <v>86</v>
      </c>
      <c r="BA83" t="s">
        <v>86</v>
      </c>
      <c r="BB83" t="s">
        <v>86</v>
      </c>
      <c r="BC83" t="s">
        <v>86</v>
      </c>
      <c r="BD83" t="s">
        <v>86</v>
      </c>
      <c r="BE83" t="s">
        <v>86</v>
      </c>
    </row>
    <row r="84" spans="1:57" x14ac:dyDescent="0.45">
      <c r="A84" t="s">
        <v>286</v>
      </c>
      <c r="B84" t="s">
        <v>77</v>
      </c>
      <c r="C84" t="s">
        <v>183</v>
      </c>
      <c r="D84" t="s">
        <v>79</v>
      </c>
      <c r="E84" s="2" t="str">
        <f>HYPERLINK("capsilon://?command=openfolder&amp;siteaddress=FAM.docvelocity-na8.net&amp;folderid=FXE57F6F0D-16AA-F6BC-6324-2FC052F777FA","FX220313463")</f>
        <v>FX220313463</v>
      </c>
      <c r="F84" t="s">
        <v>80</v>
      </c>
      <c r="G84" t="s">
        <v>80</v>
      </c>
      <c r="H84" t="s">
        <v>81</v>
      </c>
      <c r="I84" t="s">
        <v>287</v>
      </c>
      <c r="J84">
        <v>28</v>
      </c>
      <c r="K84" t="s">
        <v>83</v>
      </c>
      <c r="L84" t="s">
        <v>84</v>
      </c>
      <c r="M84" t="s">
        <v>85</v>
      </c>
      <c r="N84">
        <v>2</v>
      </c>
      <c r="O84" s="1">
        <v>44652.782407407409</v>
      </c>
      <c r="P84" s="1">
        <v>44652.796319444446</v>
      </c>
      <c r="Q84">
        <v>693</v>
      </c>
      <c r="R84">
        <v>509</v>
      </c>
      <c r="S84" t="b">
        <v>0</v>
      </c>
      <c r="T84" t="s">
        <v>86</v>
      </c>
      <c r="U84" t="b">
        <v>0</v>
      </c>
      <c r="V84" t="s">
        <v>129</v>
      </c>
      <c r="W84" s="1">
        <v>44652.788368055553</v>
      </c>
      <c r="X84">
        <v>310</v>
      </c>
      <c r="Y84">
        <v>21</v>
      </c>
      <c r="Z84">
        <v>0</v>
      </c>
      <c r="AA84">
        <v>21</v>
      </c>
      <c r="AB84">
        <v>0</v>
      </c>
      <c r="AC84">
        <v>8</v>
      </c>
      <c r="AD84">
        <v>7</v>
      </c>
      <c r="AE84">
        <v>0</v>
      </c>
      <c r="AF84">
        <v>0</v>
      </c>
      <c r="AG84">
        <v>0</v>
      </c>
      <c r="AH84" t="s">
        <v>110</v>
      </c>
      <c r="AI84" s="1">
        <v>44652.796319444446</v>
      </c>
      <c r="AJ84">
        <v>199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6</v>
      </c>
      <c r="AQ84">
        <v>0</v>
      </c>
      <c r="AR84">
        <v>0</v>
      </c>
      <c r="AS84">
        <v>0</v>
      </c>
      <c r="AT84" t="s">
        <v>86</v>
      </c>
      <c r="AU84" t="s">
        <v>86</v>
      </c>
      <c r="AV84" t="s">
        <v>86</v>
      </c>
      <c r="AW84" t="s">
        <v>86</v>
      </c>
      <c r="AX84" t="s">
        <v>86</v>
      </c>
      <c r="AY84" t="s">
        <v>86</v>
      </c>
      <c r="AZ84" t="s">
        <v>86</v>
      </c>
      <c r="BA84" t="s">
        <v>86</v>
      </c>
      <c r="BB84" t="s">
        <v>86</v>
      </c>
      <c r="BC84" t="s">
        <v>86</v>
      </c>
      <c r="BD84" t="s">
        <v>86</v>
      </c>
      <c r="BE84" t="s">
        <v>86</v>
      </c>
    </row>
    <row r="85" spans="1:57" x14ac:dyDescent="0.45">
      <c r="A85" t="s">
        <v>288</v>
      </c>
      <c r="B85" t="s">
        <v>77</v>
      </c>
      <c r="C85" t="s">
        <v>183</v>
      </c>
      <c r="D85" t="s">
        <v>79</v>
      </c>
      <c r="E85" s="2" t="str">
        <f>HYPERLINK("capsilon://?command=openfolder&amp;siteaddress=FAM.docvelocity-na8.net&amp;folderid=FXE57F6F0D-16AA-F6BC-6324-2FC052F777FA","FX220313463")</f>
        <v>FX220313463</v>
      </c>
      <c r="F85" t="s">
        <v>80</v>
      </c>
      <c r="G85" t="s">
        <v>80</v>
      </c>
      <c r="H85" t="s">
        <v>81</v>
      </c>
      <c r="I85" t="s">
        <v>289</v>
      </c>
      <c r="J85">
        <v>28</v>
      </c>
      <c r="K85" t="s">
        <v>83</v>
      </c>
      <c r="L85" t="s">
        <v>84</v>
      </c>
      <c r="M85" t="s">
        <v>85</v>
      </c>
      <c r="N85">
        <v>2</v>
      </c>
      <c r="O85" s="1">
        <v>44652.78261574074</v>
      </c>
      <c r="P85" s="1">
        <v>44652.797777777778</v>
      </c>
      <c r="Q85">
        <v>856</v>
      </c>
      <c r="R85">
        <v>454</v>
      </c>
      <c r="S85" t="b">
        <v>0</v>
      </c>
      <c r="T85" t="s">
        <v>86</v>
      </c>
      <c r="U85" t="b">
        <v>0</v>
      </c>
      <c r="V85" t="s">
        <v>232</v>
      </c>
      <c r="W85" s="1">
        <v>44652.791747685187</v>
      </c>
      <c r="X85">
        <v>329</v>
      </c>
      <c r="Y85">
        <v>21</v>
      </c>
      <c r="Z85">
        <v>0</v>
      </c>
      <c r="AA85">
        <v>21</v>
      </c>
      <c r="AB85">
        <v>0</v>
      </c>
      <c r="AC85">
        <v>2</v>
      </c>
      <c r="AD85">
        <v>7</v>
      </c>
      <c r="AE85">
        <v>0</v>
      </c>
      <c r="AF85">
        <v>0</v>
      </c>
      <c r="AG85">
        <v>0</v>
      </c>
      <c r="AH85" t="s">
        <v>110</v>
      </c>
      <c r="AI85" s="1">
        <v>44652.797777777778</v>
      </c>
      <c r="AJ85">
        <v>125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 t="s">
        <v>86</v>
      </c>
      <c r="AU85" t="s">
        <v>86</v>
      </c>
      <c r="AV85" t="s">
        <v>86</v>
      </c>
      <c r="AW85" t="s">
        <v>86</v>
      </c>
      <c r="AX85" t="s">
        <v>86</v>
      </c>
      <c r="AY85" t="s">
        <v>86</v>
      </c>
      <c r="AZ85" t="s">
        <v>86</v>
      </c>
      <c r="BA85" t="s">
        <v>86</v>
      </c>
      <c r="BB85" t="s">
        <v>86</v>
      </c>
      <c r="BC85" t="s">
        <v>86</v>
      </c>
      <c r="BD85" t="s">
        <v>86</v>
      </c>
      <c r="BE85" t="s">
        <v>86</v>
      </c>
    </row>
    <row r="86" spans="1:57" x14ac:dyDescent="0.45">
      <c r="A86" t="s">
        <v>290</v>
      </c>
      <c r="B86" t="s">
        <v>77</v>
      </c>
      <c r="C86" t="s">
        <v>291</v>
      </c>
      <c r="D86" t="s">
        <v>79</v>
      </c>
      <c r="E86" s="2" t="str">
        <f>HYPERLINK("capsilon://?command=openfolder&amp;siteaddress=FAM.docvelocity-na8.net&amp;folderid=FX0306DD5A-A0B7-CC95-200C-727AACDD8E06","FX2204332")</f>
        <v>FX2204332</v>
      </c>
      <c r="F86" t="s">
        <v>80</v>
      </c>
      <c r="G86" t="s">
        <v>80</v>
      </c>
      <c r="H86" t="s">
        <v>81</v>
      </c>
      <c r="I86" t="s">
        <v>292</v>
      </c>
      <c r="J86">
        <v>64</v>
      </c>
      <c r="K86" t="s">
        <v>83</v>
      </c>
      <c r="L86" t="s">
        <v>84</v>
      </c>
      <c r="M86" t="s">
        <v>85</v>
      </c>
      <c r="N86">
        <v>1</v>
      </c>
      <c r="O86" s="1">
        <v>44652.782812500001</v>
      </c>
      <c r="P86" s="1">
        <v>44652.792592592596</v>
      </c>
      <c r="Q86">
        <v>694</v>
      </c>
      <c r="R86">
        <v>151</v>
      </c>
      <c r="S86" t="b">
        <v>0</v>
      </c>
      <c r="T86" t="s">
        <v>86</v>
      </c>
      <c r="U86" t="b">
        <v>0</v>
      </c>
      <c r="V86" t="s">
        <v>127</v>
      </c>
      <c r="W86" s="1">
        <v>44652.792592592596</v>
      </c>
      <c r="X86">
        <v>86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64</v>
      </c>
      <c r="AE86">
        <v>59</v>
      </c>
      <c r="AF86">
        <v>0</v>
      </c>
      <c r="AG86">
        <v>2</v>
      </c>
      <c r="AH86" t="s">
        <v>86</v>
      </c>
      <c r="AI86" t="s">
        <v>86</v>
      </c>
      <c r="AJ86" t="s">
        <v>86</v>
      </c>
      <c r="AK86" t="s">
        <v>86</v>
      </c>
      <c r="AL86" t="s">
        <v>86</v>
      </c>
      <c r="AM86" t="s">
        <v>86</v>
      </c>
      <c r="AN86" t="s">
        <v>86</v>
      </c>
      <c r="AO86" t="s">
        <v>86</v>
      </c>
      <c r="AP86" t="s">
        <v>86</v>
      </c>
      <c r="AQ86" t="s">
        <v>86</v>
      </c>
      <c r="AR86" t="s">
        <v>86</v>
      </c>
      <c r="AS86" t="s">
        <v>86</v>
      </c>
      <c r="AT86" t="s">
        <v>86</v>
      </c>
      <c r="AU86" t="s">
        <v>86</v>
      </c>
      <c r="AV86" t="s">
        <v>86</v>
      </c>
      <c r="AW86" t="s">
        <v>86</v>
      </c>
      <c r="AX86" t="s">
        <v>86</v>
      </c>
      <c r="AY86" t="s">
        <v>86</v>
      </c>
      <c r="AZ86" t="s">
        <v>86</v>
      </c>
      <c r="BA86" t="s">
        <v>86</v>
      </c>
      <c r="BB86" t="s">
        <v>86</v>
      </c>
      <c r="BC86" t="s">
        <v>86</v>
      </c>
      <c r="BD86" t="s">
        <v>86</v>
      </c>
      <c r="BE86" t="s">
        <v>86</v>
      </c>
    </row>
    <row r="87" spans="1:57" x14ac:dyDescent="0.45">
      <c r="A87" t="s">
        <v>293</v>
      </c>
      <c r="B87" t="s">
        <v>77</v>
      </c>
      <c r="C87" t="s">
        <v>294</v>
      </c>
      <c r="D87" t="s">
        <v>79</v>
      </c>
      <c r="E87" s="2" t="str">
        <f>HYPERLINK("capsilon://?command=openfolder&amp;siteaddress=FAM.docvelocity-na8.net&amp;folderid=FX422E2D1C-2824-BF0A-7D7A-31342E10C10C","FX220313512")</f>
        <v>FX220313512</v>
      </c>
      <c r="F87" t="s">
        <v>80</v>
      </c>
      <c r="G87" t="s">
        <v>80</v>
      </c>
      <c r="H87" t="s">
        <v>81</v>
      </c>
      <c r="I87" t="s">
        <v>295</v>
      </c>
      <c r="J87">
        <v>291</v>
      </c>
      <c r="K87" t="s">
        <v>83</v>
      </c>
      <c r="L87" t="s">
        <v>84</v>
      </c>
      <c r="M87" t="s">
        <v>85</v>
      </c>
      <c r="N87">
        <v>1</v>
      </c>
      <c r="O87" s="1">
        <v>44652.790011574078</v>
      </c>
      <c r="P87" s="1">
        <v>44652.796365740738</v>
      </c>
      <c r="Q87">
        <v>198</v>
      </c>
      <c r="R87">
        <v>351</v>
      </c>
      <c r="S87" t="b">
        <v>0</v>
      </c>
      <c r="T87" t="s">
        <v>86</v>
      </c>
      <c r="U87" t="b">
        <v>0</v>
      </c>
      <c r="V87" t="s">
        <v>127</v>
      </c>
      <c r="W87" s="1">
        <v>44652.796365740738</v>
      </c>
      <c r="X87">
        <v>325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291</v>
      </c>
      <c r="AE87">
        <v>267</v>
      </c>
      <c r="AF87">
        <v>0</v>
      </c>
      <c r="AG87">
        <v>10</v>
      </c>
      <c r="AH87" t="s">
        <v>86</v>
      </c>
      <c r="AI87" t="s">
        <v>86</v>
      </c>
      <c r="AJ87" t="s">
        <v>86</v>
      </c>
      <c r="AK87" t="s">
        <v>86</v>
      </c>
      <c r="AL87" t="s">
        <v>86</v>
      </c>
      <c r="AM87" t="s">
        <v>86</v>
      </c>
      <c r="AN87" t="s">
        <v>86</v>
      </c>
      <c r="AO87" t="s">
        <v>86</v>
      </c>
      <c r="AP87" t="s">
        <v>86</v>
      </c>
      <c r="AQ87" t="s">
        <v>86</v>
      </c>
      <c r="AR87" t="s">
        <v>86</v>
      </c>
      <c r="AS87" t="s">
        <v>86</v>
      </c>
      <c r="AT87" t="s">
        <v>86</v>
      </c>
      <c r="AU87" t="s">
        <v>86</v>
      </c>
      <c r="AV87" t="s">
        <v>86</v>
      </c>
      <c r="AW87" t="s">
        <v>86</v>
      </c>
      <c r="AX87" t="s">
        <v>86</v>
      </c>
      <c r="AY87" t="s">
        <v>86</v>
      </c>
      <c r="AZ87" t="s">
        <v>86</v>
      </c>
      <c r="BA87" t="s">
        <v>86</v>
      </c>
      <c r="BB87" t="s">
        <v>86</v>
      </c>
      <c r="BC87" t="s">
        <v>86</v>
      </c>
      <c r="BD87" t="s">
        <v>86</v>
      </c>
      <c r="BE87" t="s">
        <v>86</v>
      </c>
    </row>
    <row r="88" spans="1:57" x14ac:dyDescent="0.45">
      <c r="A88" t="s">
        <v>296</v>
      </c>
      <c r="B88" t="s">
        <v>77</v>
      </c>
      <c r="C88" t="s">
        <v>291</v>
      </c>
      <c r="D88" t="s">
        <v>79</v>
      </c>
      <c r="E88" s="2" t="str">
        <f>HYPERLINK("capsilon://?command=openfolder&amp;siteaddress=FAM.docvelocity-na8.net&amp;folderid=FX0306DD5A-A0B7-CC95-200C-727AACDD8E06","FX2204332")</f>
        <v>FX2204332</v>
      </c>
      <c r="F88" t="s">
        <v>80</v>
      </c>
      <c r="G88" t="s">
        <v>80</v>
      </c>
      <c r="H88" t="s">
        <v>81</v>
      </c>
      <c r="I88" t="s">
        <v>292</v>
      </c>
      <c r="J88">
        <v>88</v>
      </c>
      <c r="K88" t="s">
        <v>83</v>
      </c>
      <c r="L88" t="s">
        <v>84</v>
      </c>
      <c r="M88" t="s">
        <v>85</v>
      </c>
      <c r="N88">
        <v>2</v>
      </c>
      <c r="O88" s="1">
        <v>44652.793136574073</v>
      </c>
      <c r="P88" s="1">
        <v>44653.040983796294</v>
      </c>
      <c r="Q88">
        <v>20175</v>
      </c>
      <c r="R88">
        <v>1239</v>
      </c>
      <c r="S88" t="b">
        <v>0</v>
      </c>
      <c r="T88" t="s">
        <v>86</v>
      </c>
      <c r="U88" t="b">
        <v>1</v>
      </c>
      <c r="V88" t="s">
        <v>277</v>
      </c>
      <c r="W88" s="1">
        <v>44653.001076388886</v>
      </c>
      <c r="X88">
        <v>434</v>
      </c>
      <c r="Y88">
        <v>78</v>
      </c>
      <c r="Z88">
        <v>0</v>
      </c>
      <c r="AA88">
        <v>78</v>
      </c>
      <c r="AB88">
        <v>0</v>
      </c>
      <c r="AC88">
        <v>2</v>
      </c>
      <c r="AD88">
        <v>10</v>
      </c>
      <c r="AE88">
        <v>0</v>
      </c>
      <c r="AF88">
        <v>0</v>
      </c>
      <c r="AG88">
        <v>0</v>
      </c>
      <c r="AH88" t="s">
        <v>297</v>
      </c>
      <c r="AI88" s="1">
        <v>44653.040983796294</v>
      </c>
      <c r="AJ88">
        <v>794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10</v>
      </c>
      <c r="AQ88">
        <v>0</v>
      </c>
      <c r="AR88">
        <v>0</v>
      </c>
      <c r="AS88">
        <v>0</v>
      </c>
      <c r="AT88" t="s">
        <v>86</v>
      </c>
      <c r="AU88" t="s">
        <v>86</v>
      </c>
      <c r="AV88" t="s">
        <v>86</v>
      </c>
      <c r="AW88" t="s">
        <v>86</v>
      </c>
      <c r="AX88" t="s">
        <v>86</v>
      </c>
      <c r="AY88" t="s">
        <v>86</v>
      </c>
      <c r="AZ88" t="s">
        <v>86</v>
      </c>
      <c r="BA88" t="s">
        <v>86</v>
      </c>
      <c r="BB88" t="s">
        <v>86</v>
      </c>
      <c r="BC88" t="s">
        <v>86</v>
      </c>
      <c r="BD88" t="s">
        <v>86</v>
      </c>
      <c r="BE88" t="s">
        <v>86</v>
      </c>
    </row>
    <row r="89" spans="1:57" x14ac:dyDescent="0.45">
      <c r="A89" t="s">
        <v>298</v>
      </c>
      <c r="B89" t="s">
        <v>77</v>
      </c>
      <c r="C89" t="s">
        <v>299</v>
      </c>
      <c r="D89" t="s">
        <v>79</v>
      </c>
      <c r="E89" s="2" t="str">
        <f>HYPERLINK("capsilon://?command=openfolder&amp;siteaddress=FAM.docvelocity-na8.net&amp;folderid=FX4BB3C708-17F7-7BB7-F8B0-6BAD889E7103","FX220312816")</f>
        <v>FX220312816</v>
      </c>
      <c r="F89" t="s">
        <v>80</v>
      </c>
      <c r="G89" t="s">
        <v>80</v>
      </c>
      <c r="H89" t="s">
        <v>81</v>
      </c>
      <c r="I89" t="s">
        <v>300</v>
      </c>
      <c r="J89">
        <v>163</v>
      </c>
      <c r="K89" t="s">
        <v>83</v>
      </c>
      <c r="L89" t="s">
        <v>84</v>
      </c>
      <c r="M89" t="s">
        <v>85</v>
      </c>
      <c r="N89">
        <v>1</v>
      </c>
      <c r="O89" s="1">
        <v>44652.794930555552</v>
      </c>
      <c r="P89" s="1">
        <v>44653.035219907404</v>
      </c>
      <c r="Q89">
        <v>20064</v>
      </c>
      <c r="R89">
        <v>697</v>
      </c>
      <c r="S89" t="b">
        <v>0</v>
      </c>
      <c r="T89" t="s">
        <v>86</v>
      </c>
      <c r="U89" t="b">
        <v>0</v>
      </c>
      <c r="V89" t="s">
        <v>277</v>
      </c>
      <c r="W89" s="1">
        <v>44653.035219907404</v>
      </c>
      <c r="X89">
        <v>671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163</v>
      </c>
      <c r="AE89">
        <v>151</v>
      </c>
      <c r="AF89">
        <v>0</v>
      </c>
      <c r="AG89">
        <v>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</row>
    <row r="90" spans="1:57" x14ac:dyDescent="0.45">
      <c r="A90" t="s">
        <v>301</v>
      </c>
      <c r="B90" t="s">
        <v>77</v>
      </c>
      <c r="C90" t="s">
        <v>294</v>
      </c>
      <c r="D90" t="s">
        <v>79</v>
      </c>
      <c r="E90" s="2" t="str">
        <f>HYPERLINK("capsilon://?command=openfolder&amp;siteaddress=FAM.docvelocity-na8.net&amp;folderid=FX422E2D1C-2824-BF0A-7D7A-31342E10C10C","FX220313512")</f>
        <v>FX220313512</v>
      </c>
      <c r="F90" t="s">
        <v>80</v>
      </c>
      <c r="G90" t="s">
        <v>80</v>
      </c>
      <c r="H90" t="s">
        <v>81</v>
      </c>
      <c r="I90" t="s">
        <v>295</v>
      </c>
      <c r="J90">
        <v>447</v>
      </c>
      <c r="K90" t="s">
        <v>83</v>
      </c>
      <c r="L90" t="s">
        <v>84</v>
      </c>
      <c r="M90" t="s">
        <v>85</v>
      </c>
      <c r="N90">
        <v>2</v>
      </c>
      <c r="O90" s="1">
        <v>44652.797361111108</v>
      </c>
      <c r="P90" s="1">
        <v>44653.083032407405</v>
      </c>
      <c r="Q90">
        <v>18773</v>
      </c>
      <c r="R90">
        <v>5909</v>
      </c>
      <c r="S90" t="b">
        <v>0</v>
      </c>
      <c r="T90" t="s">
        <v>86</v>
      </c>
      <c r="U90" t="b">
        <v>1</v>
      </c>
      <c r="V90" t="s">
        <v>277</v>
      </c>
      <c r="W90" s="1">
        <v>44653.027442129627</v>
      </c>
      <c r="X90">
        <v>2277</v>
      </c>
      <c r="Y90">
        <v>387</v>
      </c>
      <c r="Z90">
        <v>0</v>
      </c>
      <c r="AA90">
        <v>387</v>
      </c>
      <c r="AB90">
        <v>0</v>
      </c>
      <c r="AC90">
        <v>52</v>
      </c>
      <c r="AD90">
        <v>60</v>
      </c>
      <c r="AE90">
        <v>0</v>
      </c>
      <c r="AF90">
        <v>0</v>
      </c>
      <c r="AG90">
        <v>0</v>
      </c>
      <c r="AH90" t="s">
        <v>297</v>
      </c>
      <c r="AI90" s="1">
        <v>44653.083032407405</v>
      </c>
      <c r="AJ90">
        <v>3632</v>
      </c>
      <c r="AK90">
        <v>6</v>
      </c>
      <c r="AL90">
        <v>0</v>
      </c>
      <c r="AM90">
        <v>6</v>
      </c>
      <c r="AN90">
        <v>0</v>
      </c>
      <c r="AO90">
        <v>5</v>
      </c>
      <c r="AP90">
        <v>54</v>
      </c>
      <c r="AQ90">
        <v>0</v>
      </c>
      <c r="AR90">
        <v>0</v>
      </c>
      <c r="AS90">
        <v>0</v>
      </c>
      <c r="AT90" t="s">
        <v>86</v>
      </c>
      <c r="AU90" t="s">
        <v>86</v>
      </c>
      <c r="AV90" t="s">
        <v>86</v>
      </c>
      <c r="AW90" t="s">
        <v>86</v>
      </c>
      <c r="AX90" t="s">
        <v>86</v>
      </c>
      <c r="AY90" t="s">
        <v>86</v>
      </c>
      <c r="AZ90" t="s">
        <v>86</v>
      </c>
      <c r="BA90" t="s">
        <v>86</v>
      </c>
      <c r="BB90" t="s">
        <v>86</v>
      </c>
      <c r="BC90" t="s">
        <v>86</v>
      </c>
      <c r="BD90" t="s">
        <v>86</v>
      </c>
      <c r="BE90" t="s">
        <v>86</v>
      </c>
    </row>
    <row r="91" spans="1:57" x14ac:dyDescent="0.45">
      <c r="A91" t="s">
        <v>302</v>
      </c>
      <c r="B91" t="s">
        <v>77</v>
      </c>
      <c r="C91" t="s">
        <v>303</v>
      </c>
      <c r="D91" t="s">
        <v>79</v>
      </c>
      <c r="E91" s="2" t="str">
        <f>HYPERLINK("capsilon://?command=openfolder&amp;siteaddress=FAM.docvelocity-na8.net&amp;folderid=FXC62941A1-F1BD-62F4-EE25-2CF70A11FEEC","FX2204185")</f>
        <v>FX2204185</v>
      </c>
      <c r="F91" t="s">
        <v>80</v>
      </c>
      <c r="G91" t="s">
        <v>80</v>
      </c>
      <c r="H91" t="s">
        <v>81</v>
      </c>
      <c r="I91" t="s">
        <v>304</v>
      </c>
      <c r="J91">
        <v>152</v>
      </c>
      <c r="K91" t="s">
        <v>83</v>
      </c>
      <c r="L91" t="s">
        <v>84</v>
      </c>
      <c r="M91" t="s">
        <v>85</v>
      </c>
      <c r="N91">
        <v>1</v>
      </c>
      <c r="O91" s="1">
        <v>44652.815358796295</v>
      </c>
      <c r="P91" s="1">
        <v>44653.038148148145</v>
      </c>
      <c r="Q91">
        <v>18997</v>
      </c>
      <c r="R91">
        <v>252</v>
      </c>
      <c r="S91" t="b">
        <v>0</v>
      </c>
      <c r="T91" t="s">
        <v>86</v>
      </c>
      <c r="U91" t="b">
        <v>0</v>
      </c>
      <c r="V91" t="s">
        <v>277</v>
      </c>
      <c r="W91" s="1">
        <v>44653.038148148145</v>
      </c>
      <c r="X91">
        <v>252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152</v>
      </c>
      <c r="AE91">
        <v>140</v>
      </c>
      <c r="AF91">
        <v>0</v>
      </c>
      <c r="AG91">
        <v>4</v>
      </c>
      <c r="AH91" t="s">
        <v>86</v>
      </c>
      <c r="AI91" t="s">
        <v>86</v>
      </c>
      <c r="AJ91" t="s">
        <v>86</v>
      </c>
      <c r="AK91" t="s">
        <v>86</v>
      </c>
      <c r="AL91" t="s">
        <v>86</v>
      </c>
      <c r="AM91" t="s">
        <v>86</v>
      </c>
      <c r="AN91" t="s">
        <v>86</v>
      </c>
      <c r="AO91" t="s">
        <v>86</v>
      </c>
      <c r="AP91" t="s">
        <v>86</v>
      </c>
      <c r="AQ91" t="s">
        <v>86</v>
      </c>
      <c r="AR91" t="s">
        <v>86</v>
      </c>
      <c r="AS91" t="s">
        <v>86</v>
      </c>
      <c r="AT91" t="s">
        <v>86</v>
      </c>
      <c r="AU91" t="s">
        <v>86</v>
      </c>
      <c r="AV91" t="s">
        <v>86</v>
      </c>
      <c r="AW91" t="s">
        <v>86</v>
      </c>
      <c r="AX91" t="s">
        <v>86</v>
      </c>
      <c r="AY91" t="s">
        <v>86</v>
      </c>
      <c r="AZ91" t="s">
        <v>86</v>
      </c>
      <c r="BA91" t="s">
        <v>86</v>
      </c>
      <c r="BB91" t="s">
        <v>86</v>
      </c>
      <c r="BC91" t="s">
        <v>86</v>
      </c>
      <c r="BD91" t="s">
        <v>86</v>
      </c>
      <c r="BE91" t="s">
        <v>86</v>
      </c>
    </row>
    <row r="92" spans="1:57" x14ac:dyDescent="0.45">
      <c r="A92" t="s">
        <v>305</v>
      </c>
      <c r="B92" t="s">
        <v>77</v>
      </c>
      <c r="C92" t="s">
        <v>306</v>
      </c>
      <c r="D92" t="s">
        <v>79</v>
      </c>
      <c r="E92" s="2" t="str">
        <f>HYPERLINK("capsilon://?command=openfolder&amp;siteaddress=FAM.docvelocity-na8.net&amp;folderid=FX8C4A9FE1-8031-AD34-F482-69F6A0CA468A","FX220314041")</f>
        <v>FX220314041</v>
      </c>
      <c r="F92" t="s">
        <v>80</v>
      </c>
      <c r="G92" t="s">
        <v>80</v>
      </c>
      <c r="H92" t="s">
        <v>81</v>
      </c>
      <c r="I92" t="s">
        <v>307</v>
      </c>
      <c r="J92">
        <v>367</v>
      </c>
      <c r="K92" t="s">
        <v>83</v>
      </c>
      <c r="L92" t="s">
        <v>84</v>
      </c>
      <c r="M92" t="s">
        <v>85</v>
      </c>
      <c r="N92">
        <v>1</v>
      </c>
      <c r="O92" s="1">
        <v>44652.838993055557</v>
      </c>
      <c r="P92" s="1">
        <v>44653.069305555553</v>
      </c>
      <c r="Q92">
        <v>19007</v>
      </c>
      <c r="R92">
        <v>892</v>
      </c>
      <c r="S92" t="b">
        <v>0</v>
      </c>
      <c r="T92" t="s">
        <v>86</v>
      </c>
      <c r="U92" t="b">
        <v>0</v>
      </c>
      <c r="V92" t="s">
        <v>277</v>
      </c>
      <c r="W92" s="1">
        <v>44653.069305555553</v>
      </c>
      <c r="X92">
        <v>892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367</v>
      </c>
      <c r="AE92">
        <v>355</v>
      </c>
      <c r="AF92">
        <v>0</v>
      </c>
      <c r="AG92">
        <v>5</v>
      </c>
      <c r="AH92" t="s">
        <v>86</v>
      </c>
      <c r="AI92" t="s">
        <v>86</v>
      </c>
      <c r="AJ92" t="s">
        <v>86</v>
      </c>
      <c r="AK92" t="s">
        <v>86</v>
      </c>
      <c r="AL92" t="s">
        <v>86</v>
      </c>
      <c r="AM92" t="s">
        <v>86</v>
      </c>
      <c r="AN92" t="s">
        <v>86</v>
      </c>
      <c r="AO92" t="s">
        <v>86</v>
      </c>
      <c r="AP92" t="s">
        <v>86</v>
      </c>
      <c r="AQ92" t="s">
        <v>86</v>
      </c>
      <c r="AR92" t="s">
        <v>86</v>
      </c>
      <c r="AS92" t="s">
        <v>86</v>
      </c>
      <c r="AT92" t="s">
        <v>86</v>
      </c>
      <c r="AU92" t="s">
        <v>86</v>
      </c>
      <c r="AV92" t="s">
        <v>86</v>
      </c>
      <c r="AW92" t="s">
        <v>86</v>
      </c>
      <c r="AX92" t="s">
        <v>86</v>
      </c>
      <c r="AY92" t="s">
        <v>86</v>
      </c>
      <c r="AZ92" t="s">
        <v>86</v>
      </c>
      <c r="BA92" t="s">
        <v>86</v>
      </c>
      <c r="BB92" t="s">
        <v>86</v>
      </c>
      <c r="BC92" t="s">
        <v>86</v>
      </c>
      <c r="BD92" t="s">
        <v>86</v>
      </c>
      <c r="BE92" t="s">
        <v>86</v>
      </c>
    </row>
    <row r="93" spans="1:57" x14ac:dyDescent="0.45">
      <c r="A93" t="s">
        <v>308</v>
      </c>
      <c r="B93" t="s">
        <v>77</v>
      </c>
      <c r="C93" t="s">
        <v>309</v>
      </c>
      <c r="D93" t="s">
        <v>79</v>
      </c>
      <c r="E93" s="2" t="str">
        <f>HYPERLINK("capsilon://?command=openfolder&amp;siteaddress=FAM.docvelocity-na8.net&amp;folderid=FX1158A4B4-62C1-35C2-C2D3-A959EB3F8A62","FX220490")</f>
        <v>FX220490</v>
      </c>
      <c r="F93" t="s">
        <v>80</v>
      </c>
      <c r="G93" t="s">
        <v>80</v>
      </c>
      <c r="H93" t="s">
        <v>81</v>
      </c>
      <c r="I93" t="s">
        <v>310</v>
      </c>
      <c r="J93">
        <v>219</v>
      </c>
      <c r="K93" t="s">
        <v>83</v>
      </c>
      <c r="L93" t="s">
        <v>84</v>
      </c>
      <c r="M93" t="s">
        <v>85</v>
      </c>
      <c r="N93">
        <v>1</v>
      </c>
      <c r="O93" s="1">
        <v>44652.857615740744</v>
      </c>
      <c r="P93" s="1">
        <v>44653.077534722222</v>
      </c>
      <c r="Q93">
        <v>18291</v>
      </c>
      <c r="R93">
        <v>710</v>
      </c>
      <c r="S93" t="b">
        <v>0</v>
      </c>
      <c r="T93" t="s">
        <v>86</v>
      </c>
      <c r="U93" t="b">
        <v>0</v>
      </c>
      <c r="V93" t="s">
        <v>277</v>
      </c>
      <c r="W93" s="1">
        <v>44653.077534722222</v>
      </c>
      <c r="X93">
        <v>710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219</v>
      </c>
      <c r="AE93">
        <v>195</v>
      </c>
      <c r="AF93">
        <v>0</v>
      </c>
      <c r="AG93">
        <v>9</v>
      </c>
      <c r="AH93" t="s">
        <v>86</v>
      </c>
      <c r="AI93" t="s">
        <v>86</v>
      </c>
      <c r="AJ93" t="s">
        <v>86</v>
      </c>
      <c r="AK93" t="s">
        <v>86</v>
      </c>
      <c r="AL93" t="s">
        <v>86</v>
      </c>
      <c r="AM93" t="s">
        <v>86</v>
      </c>
      <c r="AN93" t="s">
        <v>86</v>
      </c>
      <c r="AO93" t="s">
        <v>86</v>
      </c>
      <c r="AP93" t="s">
        <v>86</v>
      </c>
      <c r="AQ93" t="s">
        <v>86</v>
      </c>
      <c r="AR93" t="s">
        <v>86</v>
      </c>
      <c r="AS93" t="s">
        <v>86</v>
      </c>
      <c r="AT93" t="s">
        <v>86</v>
      </c>
      <c r="AU93" t="s">
        <v>86</v>
      </c>
      <c r="AV93" t="s">
        <v>86</v>
      </c>
      <c r="AW93" t="s">
        <v>86</v>
      </c>
      <c r="AX93" t="s">
        <v>86</v>
      </c>
      <c r="AY93" t="s">
        <v>86</v>
      </c>
      <c r="AZ93" t="s">
        <v>86</v>
      </c>
      <c r="BA93" t="s">
        <v>86</v>
      </c>
      <c r="BB93" t="s">
        <v>86</v>
      </c>
      <c r="BC93" t="s">
        <v>86</v>
      </c>
      <c r="BD93" t="s">
        <v>86</v>
      </c>
      <c r="BE93" t="s">
        <v>86</v>
      </c>
    </row>
    <row r="94" spans="1:57" x14ac:dyDescent="0.45">
      <c r="A94" t="s">
        <v>311</v>
      </c>
      <c r="B94" t="s">
        <v>77</v>
      </c>
      <c r="C94" t="s">
        <v>312</v>
      </c>
      <c r="D94" t="s">
        <v>79</v>
      </c>
      <c r="E94" s="2" t="str">
        <f>HYPERLINK("capsilon://?command=openfolder&amp;siteaddress=FAM.docvelocity-na8.net&amp;folderid=FXB4175005-A0E9-B87E-A564-1F40723AF8D3","FX2204365")</f>
        <v>FX2204365</v>
      </c>
      <c r="F94" t="s">
        <v>80</v>
      </c>
      <c r="G94" t="s">
        <v>80</v>
      </c>
      <c r="H94" t="s">
        <v>81</v>
      </c>
      <c r="I94" t="s">
        <v>313</v>
      </c>
      <c r="J94">
        <v>118</v>
      </c>
      <c r="K94" t="s">
        <v>83</v>
      </c>
      <c r="L94" t="s">
        <v>84</v>
      </c>
      <c r="M94" t="s">
        <v>85</v>
      </c>
      <c r="N94">
        <v>1</v>
      </c>
      <c r="O94" s="1">
        <v>44652.958460648151</v>
      </c>
      <c r="P94" s="1">
        <v>44653.125520833331</v>
      </c>
      <c r="Q94">
        <v>13894</v>
      </c>
      <c r="R94">
        <v>540</v>
      </c>
      <c r="S94" t="b">
        <v>0</v>
      </c>
      <c r="T94" t="s">
        <v>86</v>
      </c>
      <c r="U94" t="b">
        <v>0</v>
      </c>
      <c r="V94" t="s">
        <v>277</v>
      </c>
      <c r="W94" s="1">
        <v>44653.125520833331</v>
      </c>
      <c r="X94">
        <v>540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118</v>
      </c>
      <c r="AE94">
        <v>106</v>
      </c>
      <c r="AF94">
        <v>0</v>
      </c>
      <c r="AG94">
        <v>5</v>
      </c>
      <c r="AH94" t="s">
        <v>86</v>
      </c>
      <c r="AI94" t="s">
        <v>86</v>
      </c>
      <c r="AJ94" t="s">
        <v>86</v>
      </c>
      <c r="AK94" t="s">
        <v>86</v>
      </c>
      <c r="AL94" t="s">
        <v>86</v>
      </c>
      <c r="AM94" t="s">
        <v>86</v>
      </c>
      <c r="AN94" t="s">
        <v>86</v>
      </c>
      <c r="AO94" t="s">
        <v>86</v>
      </c>
      <c r="AP94" t="s">
        <v>86</v>
      </c>
      <c r="AQ94" t="s">
        <v>86</v>
      </c>
      <c r="AR94" t="s">
        <v>86</v>
      </c>
      <c r="AS94" t="s">
        <v>86</v>
      </c>
      <c r="AT94" t="s">
        <v>86</v>
      </c>
      <c r="AU94" t="s">
        <v>86</v>
      </c>
      <c r="AV94" t="s">
        <v>86</v>
      </c>
      <c r="AW94" t="s">
        <v>86</v>
      </c>
      <c r="AX94" t="s">
        <v>86</v>
      </c>
      <c r="AY94" t="s">
        <v>86</v>
      </c>
      <c r="AZ94" t="s">
        <v>86</v>
      </c>
      <c r="BA94" t="s">
        <v>86</v>
      </c>
      <c r="BB94" t="s">
        <v>86</v>
      </c>
      <c r="BC94" t="s">
        <v>86</v>
      </c>
      <c r="BD94" t="s">
        <v>86</v>
      </c>
      <c r="BE94" t="s">
        <v>86</v>
      </c>
    </row>
    <row r="95" spans="1:57" x14ac:dyDescent="0.45">
      <c r="A95" t="s">
        <v>314</v>
      </c>
      <c r="B95" t="s">
        <v>77</v>
      </c>
      <c r="C95" t="s">
        <v>299</v>
      </c>
      <c r="D95" t="s">
        <v>79</v>
      </c>
      <c r="E95" s="2" t="str">
        <f>HYPERLINK("capsilon://?command=openfolder&amp;siteaddress=FAM.docvelocity-na8.net&amp;folderid=FX4BB3C708-17F7-7BB7-F8B0-6BAD889E7103","FX220312816")</f>
        <v>FX220312816</v>
      </c>
      <c r="F95" t="s">
        <v>80</v>
      </c>
      <c r="G95" t="s">
        <v>80</v>
      </c>
      <c r="H95" t="s">
        <v>81</v>
      </c>
      <c r="I95" t="s">
        <v>300</v>
      </c>
      <c r="J95">
        <v>267</v>
      </c>
      <c r="K95" t="s">
        <v>83</v>
      </c>
      <c r="L95" t="s">
        <v>84</v>
      </c>
      <c r="M95" t="s">
        <v>85</v>
      </c>
      <c r="N95">
        <v>2</v>
      </c>
      <c r="O95" s="1">
        <v>44653.036122685182</v>
      </c>
      <c r="P95" s="1">
        <v>44653.075219907405</v>
      </c>
      <c r="Q95">
        <v>1238</v>
      </c>
      <c r="R95">
        <v>2140</v>
      </c>
      <c r="S95" t="b">
        <v>0</v>
      </c>
      <c r="T95" t="s">
        <v>86</v>
      </c>
      <c r="U95" t="b">
        <v>1</v>
      </c>
      <c r="V95" t="s">
        <v>277</v>
      </c>
      <c r="W95" s="1">
        <v>44653.049178240741</v>
      </c>
      <c r="X95">
        <v>952</v>
      </c>
      <c r="Y95">
        <v>231</v>
      </c>
      <c r="Z95">
        <v>0</v>
      </c>
      <c r="AA95">
        <v>231</v>
      </c>
      <c r="AB95">
        <v>0</v>
      </c>
      <c r="AC95">
        <v>19</v>
      </c>
      <c r="AD95">
        <v>36</v>
      </c>
      <c r="AE95">
        <v>0</v>
      </c>
      <c r="AF95">
        <v>0</v>
      </c>
      <c r="AG95">
        <v>0</v>
      </c>
      <c r="AH95" t="s">
        <v>278</v>
      </c>
      <c r="AI95" s="1">
        <v>44653.075219907405</v>
      </c>
      <c r="AJ95">
        <v>1088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36</v>
      </c>
      <c r="AQ95">
        <v>0</v>
      </c>
      <c r="AR95">
        <v>0</v>
      </c>
      <c r="AS95">
        <v>0</v>
      </c>
      <c r="AT95" t="s">
        <v>86</v>
      </c>
      <c r="AU95" t="s">
        <v>86</v>
      </c>
      <c r="AV95" t="s">
        <v>86</v>
      </c>
      <c r="AW95" t="s">
        <v>86</v>
      </c>
      <c r="AX95" t="s">
        <v>86</v>
      </c>
      <c r="AY95" t="s">
        <v>86</v>
      </c>
      <c r="AZ95" t="s">
        <v>86</v>
      </c>
      <c r="BA95" t="s">
        <v>86</v>
      </c>
      <c r="BB95" t="s">
        <v>86</v>
      </c>
      <c r="BC95" t="s">
        <v>86</v>
      </c>
      <c r="BD95" t="s">
        <v>86</v>
      </c>
      <c r="BE95" t="s">
        <v>86</v>
      </c>
    </row>
    <row r="96" spans="1:57" x14ac:dyDescent="0.45">
      <c r="A96" t="s">
        <v>315</v>
      </c>
      <c r="B96" t="s">
        <v>77</v>
      </c>
      <c r="C96" t="s">
        <v>303</v>
      </c>
      <c r="D96" t="s">
        <v>79</v>
      </c>
      <c r="E96" s="2" t="str">
        <f>HYPERLINK("capsilon://?command=openfolder&amp;siteaddress=FAM.docvelocity-na8.net&amp;folderid=FXC62941A1-F1BD-62F4-EE25-2CF70A11FEEC","FX2204185")</f>
        <v>FX2204185</v>
      </c>
      <c r="F96" t="s">
        <v>80</v>
      </c>
      <c r="G96" t="s">
        <v>80</v>
      </c>
      <c r="H96" t="s">
        <v>81</v>
      </c>
      <c r="I96" t="s">
        <v>304</v>
      </c>
      <c r="J96">
        <v>204</v>
      </c>
      <c r="K96" t="s">
        <v>83</v>
      </c>
      <c r="L96" t="s">
        <v>84</v>
      </c>
      <c r="M96" t="s">
        <v>85</v>
      </c>
      <c r="N96">
        <v>2</v>
      </c>
      <c r="O96" s="1">
        <v>44653.038900462961</v>
      </c>
      <c r="P96" s="1">
        <v>44653.081388888888</v>
      </c>
      <c r="Q96">
        <v>2293</v>
      </c>
      <c r="R96">
        <v>1378</v>
      </c>
      <c r="S96" t="b">
        <v>0</v>
      </c>
      <c r="T96" t="s">
        <v>86</v>
      </c>
      <c r="U96" t="b">
        <v>1</v>
      </c>
      <c r="V96" t="s">
        <v>277</v>
      </c>
      <c r="W96" s="1">
        <v>44653.058981481481</v>
      </c>
      <c r="X96">
        <v>846</v>
      </c>
      <c r="Y96">
        <v>185</v>
      </c>
      <c r="Z96">
        <v>0</v>
      </c>
      <c r="AA96">
        <v>185</v>
      </c>
      <c r="AB96">
        <v>0</v>
      </c>
      <c r="AC96">
        <v>10</v>
      </c>
      <c r="AD96">
        <v>19</v>
      </c>
      <c r="AE96">
        <v>0</v>
      </c>
      <c r="AF96">
        <v>0</v>
      </c>
      <c r="AG96">
        <v>0</v>
      </c>
      <c r="AH96" t="s">
        <v>278</v>
      </c>
      <c r="AI96" s="1">
        <v>44653.081388888888</v>
      </c>
      <c r="AJ96">
        <v>532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19</v>
      </c>
      <c r="AQ96">
        <v>0</v>
      </c>
      <c r="AR96">
        <v>0</v>
      </c>
      <c r="AS96">
        <v>0</v>
      </c>
      <c r="AT96" t="s">
        <v>86</v>
      </c>
      <c r="AU96" t="s">
        <v>86</v>
      </c>
      <c r="AV96" t="s">
        <v>86</v>
      </c>
      <c r="AW96" t="s">
        <v>86</v>
      </c>
      <c r="AX96" t="s">
        <v>86</v>
      </c>
      <c r="AY96" t="s">
        <v>86</v>
      </c>
      <c r="AZ96" t="s">
        <v>86</v>
      </c>
      <c r="BA96" t="s">
        <v>86</v>
      </c>
      <c r="BB96" t="s">
        <v>86</v>
      </c>
      <c r="BC96" t="s">
        <v>86</v>
      </c>
      <c r="BD96" t="s">
        <v>86</v>
      </c>
      <c r="BE96" t="s">
        <v>86</v>
      </c>
    </row>
    <row r="97" spans="1:57" x14ac:dyDescent="0.45">
      <c r="A97" t="s">
        <v>316</v>
      </c>
      <c r="B97" t="s">
        <v>77</v>
      </c>
      <c r="C97" t="s">
        <v>306</v>
      </c>
      <c r="D97" t="s">
        <v>79</v>
      </c>
      <c r="E97" s="2" t="str">
        <f>HYPERLINK("capsilon://?command=openfolder&amp;siteaddress=FAM.docvelocity-na8.net&amp;folderid=FX8C4A9FE1-8031-AD34-F482-69F6A0CA468A","FX220314041")</f>
        <v>FX220314041</v>
      </c>
      <c r="F97" t="s">
        <v>80</v>
      </c>
      <c r="G97" t="s">
        <v>80</v>
      </c>
      <c r="H97" t="s">
        <v>81</v>
      </c>
      <c r="I97" t="s">
        <v>307</v>
      </c>
      <c r="J97">
        <v>443</v>
      </c>
      <c r="K97" t="s">
        <v>83</v>
      </c>
      <c r="L97" t="s">
        <v>84</v>
      </c>
      <c r="M97" t="s">
        <v>85</v>
      </c>
      <c r="N97">
        <v>2</v>
      </c>
      <c r="O97" s="1">
        <v>44653.070428240739</v>
      </c>
      <c r="P97" s="1">
        <v>44653.158101851855</v>
      </c>
      <c r="Q97">
        <v>3170</v>
      </c>
      <c r="R97">
        <v>4405</v>
      </c>
      <c r="S97" t="b">
        <v>0</v>
      </c>
      <c r="T97" t="s">
        <v>86</v>
      </c>
      <c r="U97" t="b">
        <v>1</v>
      </c>
      <c r="V97" t="s">
        <v>277</v>
      </c>
      <c r="W97" s="1">
        <v>44653.101921296293</v>
      </c>
      <c r="X97">
        <v>2106</v>
      </c>
      <c r="Y97">
        <v>394</v>
      </c>
      <c r="Z97">
        <v>0</v>
      </c>
      <c r="AA97">
        <v>394</v>
      </c>
      <c r="AB97">
        <v>0</v>
      </c>
      <c r="AC97">
        <v>25</v>
      </c>
      <c r="AD97">
        <v>49</v>
      </c>
      <c r="AE97">
        <v>0</v>
      </c>
      <c r="AF97">
        <v>0</v>
      </c>
      <c r="AG97">
        <v>0</v>
      </c>
      <c r="AH97" t="s">
        <v>278</v>
      </c>
      <c r="AI97" s="1">
        <v>44653.158101851855</v>
      </c>
      <c r="AJ97">
        <v>1530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48</v>
      </c>
      <c r="AQ97">
        <v>0</v>
      </c>
      <c r="AR97">
        <v>0</v>
      </c>
      <c r="AS97">
        <v>0</v>
      </c>
      <c r="AT97" t="s">
        <v>86</v>
      </c>
      <c r="AU97" t="s">
        <v>86</v>
      </c>
      <c r="AV97" t="s">
        <v>86</v>
      </c>
      <c r="AW97" t="s">
        <v>86</v>
      </c>
      <c r="AX97" t="s">
        <v>86</v>
      </c>
      <c r="AY97" t="s">
        <v>86</v>
      </c>
      <c r="AZ97" t="s">
        <v>86</v>
      </c>
      <c r="BA97" t="s">
        <v>86</v>
      </c>
      <c r="BB97" t="s">
        <v>86</v>
      </c>
      <c r="BC97" t="s">
        <v>86</v>
      </c>
      <c r="BD97" t="s">
        <v>86</v>
      </c>
      <c r="BE97" t="s">
        <v>86</v>
      </c>
    </row>
    <row r="98" spans="1:57" x14ac:dyDescent="0.45">
      <c r="A98" t="s">
        <v>317</v>
      </c>
      <c r="B98" t="s">
        <v>77</v>
      </c>
      <c r="C98" t="s">
        <v>309</v>
      </c>
      <c r="D98" t="s">
        <v>79</v>
      </c>
      <c r="E98" s="2" t="str">
        <f>HYPERLINK("capsilon://?command=openfolder&amp;siteaddress=FAM.docvelocity-na8.net&amp;folderid=FX1158A4B4-62C1-35C2-C2D3-A959EB3F8A62","FX220490")</f>
        <v>FX220490</v>
      </c>
      <c r="F98" t="s">
        <v>80</v>
      </c>
      <c r="G98" t="s">
        <v>80</v>
      </c>
      <c r="H98" t="s">
        <v>81</v>
      </c>
      <c r="I98" t="s">
        <v>310</v>
      </c>
      <c r="J98">
        <v>347</v>
      </c>
      <c r="K98" t="s">
        <v>83</v>
      </c>
      <c r="L98" t="s">
        <v>84</v>
      </c>
      <c r="M98" t="s">
        <v>85</v>
      </c>
      <c r="N98">
        <v>2</v>
      </c>
      <c r="O98" s="1">
        <v>44653.078472222223</v>
      </c>
      <c r="P98" s="1">
        <v>44653.171284722222</v>
      </c>
      <c r="Q98">
        <v>5337</v>
      </c>
      <c r="R98">
        <v>2682</v>
      </c>
      <c r="S98" t="b">
        <v>0</v>
      </c>
      <c r="T98" t="s">
        <v>86</v>
      </c>
      <c r="U98" t="b">
        <v>1</v>
      </c>
      <c r="V98" t="s">
        <v>277</v>
      </c>
      <c r="W98" s="1">
        <v>44653.119270833333</v>
      </c>
      <c r="X98">
        <v>1498</v>
      </c>
      <c r="Y98">
        <v>289</v>
      </c>
      <c r="Z98">
        <v>0</v>
      </c>
      <c r="AA98">
        <v>289</v>
      </c>
      <c r="AB98">
        <v>0</v>
      </c>
      <c r="AC98">
        <v>14</v>
      </c>
      <c r="AD98">
        <v>58</v>
      </c>
      <c r="AE98">
        <v>0</v>
      </c>
      <c r="AF98">
        <v>0</v>
      </c>
      <c r="AG98">
        <v>0</v>
      </c>
      <c r="AH98" t="s">
        <v>278</v>
      </c>
      <c r="AI98" s="1">
        <v>44653.171284722222</v>
      </c>
      <c r="AJ98">
        <v>1138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57</v>
      </c>
      <c r="AQ98">
        <v>0</v>
      </c>
      <c r="AR98">
        <v>0</v>
      </c>
      <c r="AS98">
        <v>0</v>
      </c>
      <c r="AT98" t="s">
        <v>86</v>
      </c>
      <c r="AU98" t="s">
        <v>86</v>
      </c>
      <c r="AV98" t="s">
        <v>86</v>
      </c>
      <c r="AW98" t="s">
        <v>86</v>
      </c>
      <c r="AX98" t="s">
        <v>86</v>
      </c>
      <c r="AY98" t="s">
        <v>86</v>
      </c>
      <c r="AZ98" t="s">
        <v>86</v>
      </c>
      <c r="BA98" t="s">
        <v>86</v>
      </c>
      <c r="BB98" t="s">
        <v>86</v>
      </c>
      <c r="BC98" t="s">
        <v>86</v>
      </c>
      <c r="BD98" t="s">
        <v>86</v>
      </c>
      <c r="BE98" t="s">
        <v>86</v>
      </c>
    </row>
    <row r="99" spans="1:57" x14ac:dyDescent="0.45">
      <c r="A99" t="s">
        <v>318</v>
      </c>
      <c r="B99" t="s">
        <v>77</v>
      </c>
      <c r="C99" t="s">
        <v>312</v>
      </c>
      <c r="D99" t="s">
        <v>79</v>
      </c>
      <c r="E99" s="2" t="str">
        <f>HYPERLINK("capsilon://?command=openfolder&amp;siteaddress=FAM.docvelocity-na8.net&amp;folderid=FXB4175005-A0E9-B87E-A564-1F40723AF8D3","FX2204365")</f>
        <v>FX2204365</v>
      </c>
      <c r="F99" t="s">
        <v>80</v>
      </c>
      <c r="G99" t="s">
        <v>80</v>
      </c>
      <c r="H99" t="s">
        <v>81</v>
      </c>
      <c r="I99" t="s">
        <v>313</v>
      </c>
      <c r="J99">
        <v>194</v>
      </c>
      <c r="K99" t="s">
        <v>83</v>
      </c>
      <c r="L99" t="s">
        <v>84</v>
      </c>
      <c r="M99" t="s">
        <v>85</v>
      </c>
      <c r="N99">
        <v>2</v>
      </c>
      <c r="O99" s="1">
        <v>44653.126574074071</v>
      </c>
      <c r="P99" s="1">
        <v>44653.178240740737</v>
      </c>
      <c r="Q99">
        <v>2762</v>
      </c>
      <c r="R99">
        <v>1702</v>
      </c>
      <c r="S99" t="b">
        <v>0</v>
      </c>
      <c r="T99" t="s">
        <v>86</v>
      </c>
      <c r="U99" t="b">
        <v>1</v>
      </c>
      <c r="V99" t="s">
        <v>277</v>
      </c>
      <c r="W99" s="1">
        <v>44653.161759259259</v>
      </c>
      <c r="X99">
        <v>1102</v>
      </c>
      <c r="Y99">
        <v>156</v>
      </c>
      <c r="Z99">
        <v>0</v>
      </c>
      <c r="AA99">
        <v>156</v>
      </c>
      <c r="AB99">
        <v>0</v>
      </c>
      <c r="AC99">
        <v>4</v>
      </c>
      <c r="AD99">
        <v>38</v>
      </c>
      <c r="AE99">
        <v>0</v>
      </c>
      <c r="AF99">
        <v>0</v>
      </c>
      <c r="AG99">
        <v>0</v>
      </c>
      <c r="AH99" t="s">
        <v>278</v>
      </c>
      <c r="AI99" s="1">
        <v>44653.178240740737</v>
      </c>
      <c r="AJ99">
        <v>600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38</v>
      </c>
      <c r="AQ99">
        <v>0</v>
      </c>
      <c r="AR99">
        <v>0</v>
      </c>
      <c r="AS99">
        <v>0</v>
      </c>
      <c r="AT99" t="s">
        <v>86</v>
      </c>
      <c r="AU99" t="s">
        <v>86</v>
      </c>
      <c r="AV99" t="s">
        <v>86</v>
      </c>
      <c r="AW99" t="s">
        <v>86</v>
      </c>
      <c r="AX99" t="s">
        <v>86</v>
      </c>
      <c r="AY99" t="s">
        <v>86</v>
      </c>
      <c r="AZ99" t="s">
        <v>86</v>
      </c>
      <c r="BA99" t="s">
        <v>86</v>
      </c>
      <c r="BB99" t="s">
        <v>86</v>
      </c>
      <c r="BC99" t="s">
        <v>86</v>
      </c>
      <c r="BD99" t="s">
        <v>86</v>
      </c>
      <c r="BE99" t="s">
        <v>86</v>
      </c>
    </row>
    <row r="100" spans="1:57" x14ac:dyDescent="0.45">
      <c r="A100" t="s">
        <v>319</v>
      </c>
      <c r="B100" t="s">
        <v>77</v>
      </c>
      <c r="C100" t="s">
        <v>153</v>
      </c>
      <c r="D100" t="s">
        <v>79</v>
      </c>
      <c r="E100" s="2" t="str">
        <f>HYPERLINK("capsilon://?command=openfolder&amp;siteaddress=FAM.docvelocity-na8.net&amp;folderid=FXCF883A66-67B0-29B3-84E5-F5544DCF468F","FX220313811")</f>
        <v>FX220313811</v>
      </c>
      <c r="F100" t="s">
        <v>80</v>
      </c>
      <c r="G100" t="s">
        <v>80</v>
      </c>
      <c r="H100" t="s">
        <v>81</v>
      </c>
      <c r="I100" t="s">
        <v>320</v>
      </c>
      <c r="J100">
        <v>0</v>
      </c>
      <c r="K100" t="s">
        <v>83</v>
      </c>
      <c r="L100" t="s">
        <v>84</v>
      </c>
      <c r="M100" t="s">
        <v>85</v>
      </c>
      <c r="N100">
        <v>2</v>
      </c>
      <c r="O100" s="1">
        <v>44655.371493055558</v>
      </c>
      <c r="P100" s="1">
        <v>44655.386608796296</v>
      </c>
      <c r="Q100">
        <v>526</v>
      </c>
      <c r="R100">
        <v>780</v>
      </c>
      <c r="S100" t="b">
        <v>0</v>
      </c>
      <c r="T100" t="s">
        <v>86</v>
      </c>
      <c r="U100" t="b">
        <v>0</v>
      </c>
      <c r="V100" t="s">
        <v>321</v>
      </c>
      <c r="W100" s="1">
        <v>44655.381550925929</v>
      </c>
      <c r="X100">
        <v>350</v>
      </c>
      <c r="Y100">
        <v>37</v>
      </c>
      <c r="Z100">
        <v>0</v>
      </c>
      <c r="AA100">
        <v>37</v>
      </c>
      <c r="AB100">
        <v>0</v>
      </c>
      <c r="AC100">
        <v>11</v>
      </c>
      <c r="AD100">
        <v>-37</v>
      </c>
      <c r="AE100">
        <v>0</v>
      </c>
      <c r="AF100">
        <v>0</v>
      </c>
      <c r="AG100">
        <v>0</v>
      </c>
      <c r="AH100" t="s">
        <v>117</v>
      </c>
      <c r="AI100" s="1">
        <v>44655.386608796296</v>
      </c>
      <c r="AJ100">
        <v>430</v>
      </c>
      <c r="AK100">
        <v>2</v>
      </c>
      <c r="AL100">
        <v>0</v>
      </c>
      <c r="AM100">
        <v>2</v>
      </c>
      <c r="AN100">
        <v>0</v>
      </c>
      <c r="AO100">
        <v>2</v>
      </c>
      <c r="AP100">
        <v>-39</v>
      </c>
      <c r="AQ100">
        <v>0</v>
      </c>
      <c r="AR100">
        <v>0</v>
      </c>
      <c r="AS100">
        <v>0</v>
      </c>
      <c r="AT100" t="s">
        <v>86</v>
      </c>
      <c r="AU100" t="s">
        <v>86</v>
      </c>
      <c r="AV100" t="s">
        <v>86</v>
      </c>
      <c r="AW100" t="s">
        <v>86</v>
      </c>
      <c r="AX100" t="s">
        <v>86</v>
      </c>
      <c r="AY100" t="s">
        <v>86</v>
      </c>
      <c r="AZ100" t="s">
        <v>86</v>
      </c>
      <c r="BA100" t="s">
        <v>86</v>
      </c>
      <c r="BB100" t="s">
        <v>86</v>
      </c>
      <c r="BC100" t="s">
        <v>86</v>
      </c>
      <c r="BD100" t="s">
        <v>86</v>
      </c>
      <c r="BE100" t="s">
        <v>86</v>
      </c>
    </row>
    <row r="101" spans="1:57" x14ac:dyDescent="0.45">
      <c r="A101" t="s">
        <v>322</v>
      </c>
      <c r="B101" t="s">
        <v>77</v>
      </c>
      <c r="C101" t="s">
        <v>119</v>
      </c>
      <c r="D101" t="s">
        <v>79</v>
      </c>
      <c r="E101" s="2" t="str">
        <f>HYPERLINK("capsilon://?command=openfolder&amp;siteaddress=FAM.docvelocity-na8.net&amp;folderid=FXDDAADE0E-CE5A-4A80-2C3D-7B52ACF13311","FX220312521")</f>
        <v>FX220312521</v>
      </c>
      <c r="F101" t="s">
        <v>80</v>
      </c>
      <c r="G101" t="s">
        <v>80</v>
      </c>
      <c r="H101" t="s">
        <v>81</v>
      </c>
      <c r="I101" t="s">
        <v>323</v>
      </c>
      <c r="J101">
        <v>0</v>
      </c>
      <c r="K101" t="s">
        <v>83</v>
      </c>
      <c r="L101" t="s">
        <v>84</v>
      </c>
      <c r="M101" t="s">
        <v>85</v>
      </c>
      <c r="N101">
        <v>2</v>
      </c>
      <c r="O101" s="1">
        <v>44655.37358796296</v>
      </c>
      <c r="P101" s="1">
        <v>44655.386990740742</v>
      </c>
      <c r="Q101">
        <v>1001</v>
      </c>
      <c r="R101">
        <v>157</v>
      </c>
      <c r="S101" t="b">
        <v>0</v>
      </c>
      <c r="T101" t="s">
        <v>86</v>
      </c>
      <c r="U101" t="b">
        <v>0</v>
      </c>
      <c r="V101" t="s">
        <v>321</v>
      </c>
      <c r="W101" s="1">
        <v>44655.382997685185</v>
      </c>
      <c r="X101">
        <v>125</v>
      </c>
      <c r="Y101">
        <v>0</v>
      </c>
      <c r="Z101">
        <v>0</v>
      </c>
      <c r="AA101">
        <v>0</v>
      </c>
      <c r="AB101">
        <v>9</v>
      </c>
      <c r="AC101">
        <v>0</v>
      </c>
      <c r="AD101">
        <v>0</v>
      </c>
      <c r="AE101">
        <v>0</v>
      </c>
      <c r="AF101">
        <v>0</v>
      </c>
      <c r="AG101">
        <v>0</v>
      </c>
      <c r="AH101" t="s">
        <v>117</v>
      </c>
      <c r="AI101" s="1">
        <v>44655.386990740742</v>
      </c>
      <c r="AJ101">
        <v>32</v>
      </c>
      <c r="AK101">
        <v>0</v>
      </c>
      <c r="AL101">
        <v>0</v>
      </c>
      <c r="AM101">
        <v>0</v>
      </c>
      <c r="AN101">
        <v>9</v>
      </c>
      <c r="AO101">
        <v>0</v>
      </c>
      <c r="AP101">
        <v>0</v>
      </c>
      <c r="AQ101">
        <v>0</v>
      </c>
      <c r="AR101">
        <v>0</v>
      </c>
      <c r="AS101">
        <v>0</v>
      </c>
      <c r="AT101" t="s">
        <v>86</v>
      </c>
      <c r="AU101" t="s">
        <v>86</v>
      </c>
      <c r="AV101" t="s">
        <v>86</v>
      </c>
      <c r="AW101" t="s">
        <v>86</v>
      </c>
      <c r="AX101" t="s">
        <v>86</v>
      </c>
      <c r="AY101" t="s">
        <v>86</v>
      </c>
      <c r="AZ101" t="s">
        <v>86</v>
      </c>
      <c r="BA101" t="s">
        <v>86</v>
      </c>
      <c r="BB101" t="s">
        <v>86</v>
      </c>
      <c r="BC101" t="s">
        <v>86</v>
      </c>
      <c r="BD101" t="s">
        <v>86</v>
      </c>
      <c r="BE10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2022-04-04T15:00:00Z</dcterms:created>
  <dcterms:modified xsi:type="dcterms:W3CDTF">2022-04-04T20:30:26Z</dcterms:modified>
</cp:coreProperties>
</file>