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4_Apr 2022/"/>
    </mc:Choice>
  </mc:AlternateContent>
  <xr:revisionPtr revIDLastSave="0" documentId="11_C8733069F13641DB8717A81EA15CFCC0ED1DCC4D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1" i="2" l="1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<sst xmlns="http://schemas.openxmlformats.org/spreadsheetml/2006/main" count="4539" uniqueCount="430">
  <si>
    <t>Site Address:</t>
  </si>
  <si>
    <t>FAM.docvelocity-na8.net</t>
  </si>
  <si>
    <t>Report Name:</t>
  </si>
  <si>
    <t>Daily Completed Report - Fast Track TPO</t>
  </si>
  <si>
    <t>Report Type:</t>
  </si>
  <si>
    <t>Completed Workitem Report</t>
  </si>
  <si>
    <t>Report Period:</t>
  </si>
  <si>
    <t>Month-to-date</t>
  </si>
  <si>
    <t>Queue Id:</t>
  </si>
  <si>
    <t>QUE399D4651-BF5E-88D0-E63D-851AF7674B61</t>
  </si>
  <si>
    <t>Queue Name:</t>
  </si>
  <si>
    <t>Fast Track TPO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</si>
  <si>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</si>
  <si>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</si>
  <si>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</si>
  <si>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</si>
  <si>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</si>
  <si>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</si>
  <si>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</si>
  <si>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</si>
  <si>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</si>
  <si>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</si>
  <si>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</si>
  <si>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</si>
  <si>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</si>
  <si>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</si>
  <si>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</si>
  <si>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</si>
  <si>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</si>
  <si>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</si>
  <si>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</si>
  <si>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</si>
  <si>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</si>
  <si>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</si>
  <si>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</si>
  <si>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</si>
  <si>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</si>
  <si>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</si>
  <si>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</si>
  <si>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</si>
  <si>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</si>
  <si>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</si>
  <si>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</si>
  <si>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</si>
  <si>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</si>
  <si>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</si>
  <si>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</si>
  <si>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</si>
  <si>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</si>
  <si>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</si>
  <si>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</si>
  <si>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</si>
  <si>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</si>
  <si>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</si>
  <si>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</si>
  <si>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</si>
  <si>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</si>
  <si>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</si>
  <si>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</si>
  <si>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</si>
  <si>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</si>
  <si>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</si>
  <si>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</si>
  <si>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</si>
  <si>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</si>
  <si>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</si>
  <si>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</si>
  <si>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</si>
  <si>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</si>
  <si>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</si>
  <si>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</si>
  <si>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</si>
  <si>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</si>
  <si>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</si>
  <si>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</si>
  <si>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</si>
  <si>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</si>
  <si>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</si>
  <si>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WI220410171</t>
  </si>
  <si>
    <t>DATA_VALIDATION</t>
  </si>
  <si>
    <t>201100014556</t>
  </si>
  <si>
    <t>Folder</t>
  </si>
  <si>
    <t>Mailitem</t>
  </si>
  <si>
    <t>MI2204100041</t>
  </si>
  <si>
    <t>COMPLETED</t>
  </si>
  <si>
    <t>MARK_AS_COMPLETED</t>
  </si>
  <si>
    <t>Queue</t>
  </si>
  <si>
    <t>N/A</t>
  </si>
  <si>
    <t>Nilesh Thakur</t>
  </si>
  <si>
    <t>Mohini Shinde</t>
  </si>
  <si>
    <t>WI220410641</t>
  </si>
  <si>
    <t>201300021964</t>
  </si>
  <si>
    <t>MI2204103961</t>
  </si>
  <si>
    <t>Suraj Toradmal</t>
  </si>
  <si>
    <t>WI220410649</t>
  </si>
  <si>
    <t>MI2204104015</t>
  </si>
  <si>
    <t>WI220410654</t>
  </si>
  <si>
    <t>201330006138</t>
  </si>
  <si>
    <t>MI2204104060</t>
  </si>
  <si>
    <t>WI220410824</t>
  </si>
  <si>
    <t>Ketan Pathak</t>
  </si>
  <si>
    <t>WI220410836</t>
  </si>
  <si>
    <t>Sumit Jarhad</t>
  </si>
  <si>
    <t>WI220410852</t>
  </si>
  <si>
    <t>WI220411865</t>
  </si>
  <si>
    <t>201300022704</t>
  </si>
  <si>
    <t>MI2204115672</t>
  </si>
  <si>
    <t>WI220411890</t>
  </si>
  <si>
    <t>Pooja Supekar</t>
  </si>
  <si>
    <t>Sanjana Uttekar</t>
  </si>
  <si>
    <t>WI220412677</t>
  </si>
  <si>
    <t>201300022421</t>
  </si>
  <si>
    <t>MI2204122013</t>
  </si>
  <si>
    <t>Rituja Bhuse</t>
  </si>
  <si>
    <t>Nisha Verma</t>
  </si>
  <si>
    <t>WI220412681</t>
  </si>
  <si>
    <t>MI2204122004</t>
  </si>
  <si>
    <t>WI220412696</t>
  </si>
  <si>
    <t>MI2204122109</t>
  </si>
  <si>
    <t>Varsha Dombale</t>
  </si>
  <si>
    <t>WI220412716</t>
  </si>
  <si>
    <t>MI2204122375</t>
  </si>
  <si>
    <t>Prathamesh Amte</t>
  </si>
  <si>
    <t>WI220412718</t>
  </si>
  <si>
    <t>Ujwala Ajabe</t>
  </si>
  <si>
    <t>WI220412720</t>
  </si>
  <si>
    <t>MI2204122424</t>
  </si>
  <si>
    <t>WI220412722</t>
  </si>
  <si>
    <t>MI2204122447</t>
  </si>
  <si>
    <t>WI220412724</t>
  </si>
  <si>
    <t>MI2204122564</t>
  </si>
  <si>
    <t>WI220412733</t>
  </si>
  <si>
    <t>MI2204122631</t>
  </si>
  <si>
    <t>Prajwal Kendre</t>
  </si>
  <si>
    <t>WI220412751</t>
  </si>
  <si>
    <t>WI220412787</t>
  </si>
  <si>
    <t>WI220412820</t>
  </si>
  <si>
    <t>Aditya Tade</t>
  </si>
  <si>
    <t>WI220412823</t>
  </si>
  <si>
    <t>MI2204123214</t>
  </si>
  <si>
    <t>WI220412827</t>
  </si>
  <si>
    <t>MI2204123250</t>
  </si>
  <si>
    <t>WI220412829</t>
  </si>
  <si>
    <t>Raman Vaidya</t>
  </si>
  <si>
    <t>WI220412845</t>
  </si>
  <si>
    <t>WI220412951</t>
  </si>
  <si>
    <t>WI220412956</t>
  </si>
  <si>
    <t>201300021330</t>
  </si>
  <si>
    <t>MI2204124258</t>
  </si>
  <si>
    <t>WI220412967</t>
  </si>
  <si>
    <t>WI220413297</t>
  </si>
  <si>
    <t>201300022564</t>
  </si>
  <si>
    <t>MI2204126436</t>
  </si>
  <si>
    <t>WI220413301</t>
  </si>
  <si>
    <t>MI2204126449</t>
  </si>
  <si>
    <t>WI220413324</t>
  </si>
  <si>
    <t>201300022612</t>
  </si>
  <si>
    <t>MI2204126684</t>
  </si>
  <si>
    <t>WI220413386</t>
  </si>
  <si>
    <t>WI220413659</t>
  </si>
  <si>
    <t>201300022576</t>
  </si>
  <si>
    <t>MI2204129894</t>
  </si>
  <si>
    <t>Nikita Mandage</t>
  </si>
  <si>
    <t>WI220414185</t>
  </si>
  <si>
    <t>201300022489</t>
  </si>
  <si>
    <t>MI2204134403</t>
  </si>
  <si>
    <t>WI220414193</t>
  </si>
  <si>
    <t>MI2204134449</t>
  </si>
  <si>
    <t>Bhagyashree Takawale</t>
  </si>
  <si>
    <t>WI220414213</t>
  </si>
  <si>
    <t>MI2204134615</t>
  </si>
  <si>
    <t>WI220416715</t>
  </si>
  <si>
    <t>201110012683</t>
  </si>
  <si>
    <t>MI2204157288</t>
  </si>
  <si>
    <t>Kalyani Mane</t>
  </si>
  <si>
    <t>WI220416716</t>
  </si>
  <si>
    <t>MI2204157307</t>
  </si>
  <si>
    <t>WI220416718</t>
  </si>
  <si>
    <t>MI2204157313</t>
  </si>
  <si>
    <t>WI220416721</t>
  </si>
  <si>
    <t>MI2204157392</t>
  </si>
  <si>
    <t>Sandip Tribhuvan</t>
  </si>
  <si>
    <t>WI220416722</t>
  </si>
  <si>
    <t>MI2204157391</t>
  </si>
  <si>
    <t>WI220416731</t>
  </si>
  <si>
    <t>WI220416732</t>
  </si>
  <si>
    <t>Rohit Mawal</t>
  </si>
  <si>
    <t>WI220416736</t>
  </si>
  <si>
    <t>Mohit Bilampelli</t>
  </si>
  <si>
    <t>WI220416742</t>
  </si>
  <si>
    <t>WI220416743</t>
  </si>
  <si>
    <t>Monali Jadhav</t>
  </si>
  <si>
    <t>WI220416793</t>
  </si>
  <si>
    <t>MI2204158053</t>
  </si>
  <si>
    <t>WI220416794</t>
  </si>
  <si>
    <t>MI2204158062</t>
  </si>
  <si>
    <t>WI220416801</t>
  </si>
  <si>
    <t>Komal Kharde</t>
  </si>
  <si>
    <t>Supriya Khape</t>
  </si>
  <si>
    <t>WI220416802</t>
  </si>
  <si>
    <t>WI220416841</t>
  </si>
  <si>
    <t>MI2204158419</t>
  </si>
  <si>
    <t>WI220416845</t>
  </si>
  <si>
    <t>WI220417024</t>
  </si>
  <si>
    <t>201300021706</t>
  </si>
  <si>
    <t>MI2204160921</t>
  </si>
  <si>
    <t>Tejas Bomidwar</t>
  </si>
  <si>
    <t>WI220417273</t>
  </si>
  <si>
    <t>201110012642</t>
  </si>
  <si>
    <t>MI2204163281</t>
  </si>
  <si>
    <t>Sushant Bhambure</t>
  </si>
  <si>
    <t>WI220417390</t>
  </si>
  <si>
    <t>201330005762</t>
  </si>
  <si>
    <t>MI2204164604</t>
  </si>
  <si>
    <t>WI220417410</t>
  </si>
  <si>
    <t>WI220417438</t>
  </si>
  <si>
    <t>201300021991</t>
  </si>
  <si>
    <t>MI2204165271</t>
  </si>
  <si>
    <t>WI220418065</t>
  </si>
  <si>
    <t>201330006219</t>
  </si>
  <si>
    <t>MI2204171205</t>
  </si>
  <si>
    <t>Swapnil Kadam</t>
  </si>
  <si>
    <t>WI220418190</t>
  </si>
  <si>
    <t>201300022399</t>
  </si>
  <si>
    <t>MI2204172420</t>
  </si>
  <si>
    <t>WI220418332</t>
  </si>
  <si>
    <t>201130013511</t>
  </si>
  <si>
    <t>MI2204173853</t>
  </si>
  <si>
    <t>Swapnil Chavan</t>
  </si>
  <si>
    <t>WI220418945</t>
  </si>
  <si>
    <t>201330006016</t>
  </si>
  <si>
    <t>MI2204178705</t>
  </si>
  <si>
    <t>Dashrath Soren</t>
  </si>
  <si>
    <t>WI220419312</t>
  </si>
  <si>
    <t>201330006203</t>
  </si>
  <si>
    <t>MI2204181548</t>
  </si>
  <si>
    <t>Sagar Belhekar</t>
  </si>
  <si>
    <t>Archana Bhujbal</t>
  </si>
  <si>
    <t>WI220419473</t>
  </si>
  <si>
    <t>201330005625</t>
  </si>
  <si>
    <t>MI2204183782</t>
  </si>
  <si>
    <t>WI220419490</t>
  </si>
  <si>
    <t>MI2204183942</t>
  </si>
  <si>
    <t>Shivani Rapariya</t>
  </si>
  <si>
    <t>WI22041978</t>
  </si>
  <si>
    <t>201300021272</t>
  </si>
  <si>
    <t>MI220420676</t>
  </si>
  <si>
    <t>WI22041984</t>
  </si>
  <si>
    <t>MI220420770</t>
  </si>
  <si>
    <t>WI220420833</t>
  </si>
  <si>
    <t>201300022643</t>
  </si>
  <si>
    <t>MI2204198925</t>
  </si>
  <si>
    <t>WI220420839</t>
  </si>
  <si>
    <t>MI2204198989</t>
  </si>
  <si>
    <t>WI220420852</t>
  </si>
  <si>
    <t>WI220420855</t>
  </si>
  <si>
    <t>WI220420987</t>
  </si>
  <si>
    <t>MI2204200174</t>
  </si>
  <si>
    <t>WI220420995</t>
  </si>
  <si>
    <t>MI2204200276</t>
  </si>
  <si>
    <t>WI220421004</t>
  </si>
  <si>
    <t>MI2204200351</t>
  </si>
  <si>
    <t>WI220421007</t>
  </si>
  <si>
    <t>WI220421009</t>
  </si>
  <si>
    <t>WI220421010</t>
  </si>
  <si>
    <t>MI2204200411</t>
  </si>
  <si>
    <t>WI220421075</t>
  </si>
  <si>
    <t>WI220421105</t>
  </si>
  <si>
    <t>Saloni Uttekar</t>
  </si>
  <si>
    <t>WI220421529</t>
  </si>
  <si>
    <t>201330006261</t>
  </si>
  <si>
    <t>MI2204205278</t>
  </si>
  <si>
    <t>Pratik Bhandwalkar</t>
  </si>
  <si>
    <t>Vikash Suryakanth Parmar</t>
  </si>
  <si>
    <t>WI220421589</t>
  </si>
  <si>
    <t>201330005807</t>
  </si>
  <si>
    <t>MI2204206035</t>
  </si>
  <si>
    <t>WI220422279</t>
  </si>
  <si>
    <t>WI22042232</t>
  </si>
  <si>
    <t>201130013535</t>
  </si>
  <si>
    <t>MI220424516</t>
  </si>
  <si>
    <t>Ganesh Bavdiwale</t>
  </si>
  <si>
    <t>WI220422415</t>
  </si>
  <si>
    <t>201300022606</t>
  </si>
  <si>
    <t>MI2204214189</t>
  </si>
  <si>
    <t>WI220422754</t>
  </si>
  <si>
    <t>201110012445</t>
  </si>
  <si>
    <t>MI2204217480</t>
  </si>
  <si>
    <t>WI220422776</t>
  </si>
  <si>
    <t>MI2204217675</t>
  </si>
  <si>
    <t>WI22042281</t>
  </si>
  <si>
    <t>201300020921</t>
  </si>
  <si>
    <t>MI220424973</t>
  </si>
  <si>
    <t>WI220422940</t>
  </si>
  <si>
    <t>201100014880</t>
  </si>
  <si>
    <t>MI2204219165</t>
  </si>
  <si>
    <t>WI22042308</t>
  </si>
  <si>
    <t>201300021984</t>
  </si>
  <si>
    <t>MI220425351</t>
  </si>
  <si>
    <t>WI22042321</t>
  </si>
  <si>
    <t>WI22042359</t>
  </si>
  <si>
    <t>WI22042363</t>
  </si>
  <si>
    <t>WI22042366</t>
  </si>
  <si>
    <t>MI220425836</t>
  </si>
  <si>
    <t>WI22042369</t>
  </si>
  <si>
    <t>MI220425982</t>
  </si>
  <si>
    <t>WI220424330</t>
  </si>
  <si>
    <t>201300022753</t>
  </si>
  <si>
    <t>MI2204233675</t>
  </si>
  <si>
    <t>WI220424842</t>
  </si>
  <si>
    <t>201130013617</t>
  </si>
  <si>
    <t>MI2204238896</t>
  </si>
  <si>
    <t>WI220424853</t>
  </si>
  <si>
    <t>WI220425463</t>
  </si>
  <si>
    <t>201300022478</t>
  </si>
  <si>
    <t>MI2204244399</t>
  </si>
  <si>
    <t>Shivani Narwade</t>
  </si>
  <si>
    <t>WI220425601</t>
  </si>
  <si>
    <t>201300021885</t>
  </si>
  <si>
    <t>MI2204246146</t>
  </si>
  <si>
    <t>WI220425867</t>
  </si>
  <si>
    <t>201300020892</t>
  </si>
  <si>
    <t>MI2204248414</t>
  </si>
  <si>
    <t>WI220425962</t>
  </si>
  <si>
    <t>MI2204249361</t>
  </si>
  <si>
    <t>WI220426007</t>
  </si>
  <si>
    <t>WI220426796</t>
  </si>
  <si>
    <t>201330014515</t>
  </si>
  <si>
    <t>MI2204257405</t>
  </si>
  <si>
    <t>WI220426885</t>
  </si>
  <si>
    <t>MI2204258028</t>
  </si>
  <si>
    <t>WI220427232</t>
  </si>
  <si>
    <t>Swapnil Ambesange</t>
  </si>
  <si>
    <t>WI220427279</t>
  </si>
  <si>
    <t>Shubham Karwate</t>
  </si>
  <si>
    <t>WI220428625</t>
  </si>
  <si>
    <t>201300022755</t>
  </si>
  <si>
    <t>MI2204274570</t>
  </si>
  <si>
    <t>WI220428658</t>
  </si>
  <si>
    <t>MI2204274730</t>
  </si>
  <si>
    <t>WI220428665</t>
  </si>
  <si>
    <t>MI2204274820</t>
  </si>
  <si>
    <t>WI22043084</t>
  </si>
  <si>
    <t>201300021851</t>
  </si>
  <si>
    <t>MI220434526</t>
  </si>
  <si>
    <t>WI22043089</t>
  </si>
  <si>
    <t>MI220434659</t>
  </si>
  <si>
    <t>WI22043270</t>
  </si>
  <si>
    <t>WI22043271</t>
  </si>
  <si>
    <t>WI22043646</t>
  </si>
  <si>
    <t>201300020775</t>
  </si>
  <si>
    <t>MI220441055</t>
  </si>
  <si>
    <t>Apeksha Hirve</t>
  </si>
  <si>
    <t>WI22043677</t>
  </si>
  <si>
    <t>201330006207</t>
  </si>
  <si>
    <t>MI220441566</t>
  </si>
  <si>
    <t>WI22043678</t>
  </si>
  <si>
    <t>MI220441628</t>
  </si>
  <si>
    <t>WI22043679</t>
  </si>
  <si>
    <t>WI22043690</t>
  </si>
  <si>
    <t>WI22043772</t>
  </si>
  <si>
    <t>MI220442363</t>
  </si>
  <si>
    <t>WI22043777</t>
  </si>
  <si>
    <t>MI220442396</t>
  </si>
  <si>
    <t>WI22043802</t>
  </si>
  <si>
    <t>MI220442518</t>
  </si>
  <si>
    <t>WI22043817</t>
  </si>
  <si>
    <t>MI220442601</t>
  </si>
  <si>
    <t>WI22043819</t>
  </si>
  <si>
    <t>MI220442654</t>
  </si>
  <si>
    <t>WI22043839</t>
  </si>
  <si>
    <t>WI22043853</t>
  </si>
  <si>
    <t>WI22044683</t>
  </si>
  <si>
    <t>201130013471</t>
  </si>
  <si>
    <t>MI220450963</t>
  </si>
  <si>
    <t>WI2204472</t>
  </si>
  <si>
    <t>201130013421</t>
  </si>
  <si>
    <t>MI22044874</t>
  </si>
  <si>
    <t>WI22044817</t>
  </si>
  <si>
    <t>201110012550</t>
  </si>
  <si>
    <t>MI220452183</t>
  </si>
  <si>
    <t>WI22045567</t>
  </si>
  <si>
    <t>201100014797</t>
  </si>
  <si>
    <t>MI220458075</t>
  </si>
  <si>
    <t>WI22045711</t>
  </si>
  <si>
    <t>MI220459077</t>
  </si>
  <si>
    <t>WI22045715</t>
  </si>
  <si>
    <t>MI220459125</t>
  </si>
  <si>
    <t>WI22045798</t>
  </si>
  <si>
    <t>WI22045804</t>
  </si>
  <si>
    <t>Nayan Naramshettiwar</t>
  </si>
  <si>
    <t>WI22045982</t>
  </si>
  <si>
    <t>201130013538</t>
  </si>
  <si>
    <t>MI220461306</t>
  </si>
  <si>
    <t>WI22046411</t>
  </si>
  <si>
    <t>201110012579</t>
  </si>
  <si>
    <t>MI220464263</t>
  </si>
  <si>
    <t>WI22046532</t>
  </si>
  <si>
    <t>201330005740</t>
  </si>
  <si>
    <t>MI220465367</t>
  </si>
  <si>
    <t>WI22048027</t>
  </si>
  <si>
    <t>201330006250</t>
  </si>
  <si>
    <t>MI220480854</t>
  </si>
  <si>
    <t>WI22048031</t>
  </si>
  <si>
    <t>MI220480877</t>
  </si>
  <si>
    <t>WI22048214</t>
  </si>
  <si>
    <t>201110012654</t>
  </si>
  <si>
    <t>MI220482044</t>
  </si>
  <si>
    <t>WI22048276</t>
  </si>
  <si>
    <t>WI22048323</t>
  </si>
  <si>
    <t>201130013023</t>
  </si>
  <si>
    <t>MI220482969</t>
  </si>
  <si>
    <t>WI22048324</t>
  </si>
  <si>
    <t>MI220482977</t>
  </si>
  <si>
    <t>WI22048429</t>
  </si>
  <si>
    <t>WI22048440</t>
  </si>
  <si>
    <t>WI22048504</t>
  </si>
  <si>
    <t>201300022550</t>
  </si>
  <si>
    <t>MI220484462</t>
  </si>
  <si>
    <t>WI22048518</t>
  </si>
  <si>
    <t>WI2204868</t>
  </si>
  <si>
    <t>201130013577</t>
  </si>
  <si>
    <t>MI22048578</t>
  </si>
  <si>
    <t>WI22049136</t>
  </si>
  <si>
    <t>MI220490255</t>
  </si>
  <si>
    <t>WI2204921</t>
  </si>
  <si>
    <t>MI22049255</t>
  </si>
  <si>
    <t>WI22049482</t>
  </si>
  <si>
    <t>WI22049833</t>
  </si>
  <si>
    <t>MI220497046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</si>
</sst>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4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44663.416672314816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44651.958333333336</v>
      </c>
    </row>
    <row r="10" spans="1:2" x14ac:dyDescent="0.45">
      <c r="A10" t="s">
        <v>16</v>
      </c>
      <c r="B10" s="1">
        <v>44663.416672314816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51"/>
  <sheetViews>
    <sheetView topLeftCell="AZ134" workbookViewId="0">
      <selection activeCell="A2" sqref="A2:BE151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HYPERLINK("capsilon://?command=openfolder&amp;siteaddress=FAM.docvelocity-na8.net&amp;folderid=FX6CFC8356-1BBA-BA89-9059-8AB68F71A12E","FX220111528")</f>
        <v>FX220111528</v>
      </c>
      <c r="F2" t="s">
        <v>19</v>
      </c>
      <c r="G2" t="s">
        <v>19</v>
      </c>
      <c r="H2" t="s">
        <v>82</v>
      </c>
      <c r="I2" t="s">
        <v>83</v>
      </c>
      <c r="J2">
        <v>0</v>
      </c>
      <c r="K2" t="s">
        <v>84</v>
      </c>
      <c r="L2" t="s">
        <v>85</v>
      </c>
      <c r="M2" t="s">
        <v>86</v>
      </c>
      <c r="N2">
        <v>2</v>
      </c>
      <c r="O2" s="1">
        <v>44656.580474537041</v>
      </c>
      <c r="P2" s="1">
        <v>44656.590601851851</v>
      </c>
      <c r="Q2">
        <v>685</v>
      </c>
      <c r="R2">
        <v>190</v>
      </c>
      <c r="S2" t="b">
        <v>0</v>
      </c>
      <c r="T2" t="s">
        <v>87</v>
      </c>
      <c r="U2" t="b">
        <v>0</v>
      </c>
      <c r="V2" t="s">
        <v>88</v>
      </c>
      <c r="W2" s="1">
        <v>44656.586770833332</v>
      </c>
      <c r="X2">
        <v>134</v>
      </c>
      <c r="Y2">
        <v>0</v>
      </c>
      <c r="Z2">
        <v>0</v>
      </c>
      <c r="AA2">
        <v>0</v>
      </c>
      <c r="AB2">
        <v>9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89</v>
      </c>
      <c r="AI2" s="1">
        <v>44656.590601851851</v>
      </c>
      <c r="AJ2">
        <v>15</v>
      </c>
      <c r="AK2">
        <v>0</v>
      </c>
      <c r="AL2">
        <v>0</v>
      </c>
      <c r="AM2">
        <v>0</v>
      </c>
      <c r="AN2">
        <v>9</v>
      </c>
      <c r="AO2">
        <v>0</v>
      </c>
      <c r="AP2">
        <v>0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45">
      <c r="A3" t="s">
        <v>90</v>
      </c>
      <c r="B3" t="s">
        <v>79</v>
      </c>
      <c r="C3" t="s">
        <v>91</v>
      </c>
      <c r="D3" t="s">
        <v>81</v>
      </c>
      <c r="E3" s="2" t="str">
        <f>HYPERLINK("capsilon://?command=openfolder&amp;siteaddress=FAM.docvelocity-na8.net&amp;folderid=FX4F122F21-8D39-957E-78CC-862FF31B9B0D","FX22032824")</f>
        <v>FX22032824</v>
      </c>
      <c r="F3" t="s">
        <v>19</v>
      </c>
      <c r="G3" t="s">
        <v>19</v>
      </c>
      <c r="H3" t="s">
        <v>82</v>
      </c>
      <c r="I3" t="s">
        <v>92</v>
      </c>
      <c r="J3">
        <v>124</v>
      </c>
      <c r="K3" t="s">
        <v>84</v>
      </c>
      <c r="L3" t="s">
        <v>85</v>
      </c>
      <c r="M3" t="s">
        <v>86</v>
      </c>
      <c r="N3">
        <v>1</v>
      </c>
      <c r="O3" s="1">
        <v>44656.619074074071</v>
      </c>
      <c r="P3" s="1">
        <v>44656.632384259261</v>
      </c>
      <c r="Q3">
        <v>1027</v>
      </c>
      <c r="R3">
        <v>123</v>
      </c>
      <c r="S3" t="b">
        <v>0</v>
      </c>
      <c r="T3" t="s">
        <v>87</v>
      </c>
      <c r="U3" t="b">
        <v>0</v>
      </c>
      <c r="V3" t="s">
        <v>93</v>
      </c>
      <c r="W3" s="1">
        <v>44656.632384259261</v>
      </c>
      <c r="X3">
        <v>73</v>
      </c>
      <c r="Y3">
        <v>0</v>
      </c>
      <c r="Z3">
        <v>0</v>
      </c>
      <c r="AA3">
        <v>0</v>
      </c>
      <c r="AB3">
        <v>0</v>
      </c>
      <c r="AC3">
        <v>0</v>
      </c>
      <c r="AD3">
        <v>124</v>
      </c>
      <c r="AE3">
        <v>119</v>
      </c>
      <c r="AF3">
        <v>0</v>
      </c>
      <c r="AG3">
        <v>3</v>
      </c>
      <c r="AH3" t="s">
        <v>87</v>
      </c>
      <c r="AI3" t="s">
        <v>87</v>
      </c>
      <c r="AJ3" t="s">
        <v>87</v>
      </c>
      <c r="AK3" t="s">
        <v>87</v>
      </c>
      <c r="AL3" t="s">
        <v>87</v>
      </c>
      <c r="AM3" t="s">
        <v>87</v>
      </c>
      <c r="AN3" t="s">
        <v>87</v>
      </c>
      <c r="AO3" t="s">
        <v>87</v>
      </c>
      <c r="AP3" t="s">
        <v>87</v>
      </c>
      <c r="AQ3" t="s">
        <v>87</v>
      </c>
      <c r="AR3" t="s">
        <v>87</v>
      </c>
      <c r="AS3" t="s">
        <v>87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45">
      <c r="A4" t="s">
        <v>94</v>
      </c>
      <c r="B4" t="s">
        <v>79</v>
      </c>
      <c r="C4" t="s">
        <v>91</v>
      </c>
      <c r="D4" t="s">
        <v>81</v>
      </c>
      <c r="E4" s="2" t="str">
        <f>HYPERLINK("capsilon://?command=openfolder&amp;siteaddress=FAM.docvelocity-na8.net&amp;folderid=FX4F122F21-8D39-957E-78CC-862FF31B9B0D","FX22032824")</f>
        <v>FX22032824</v>
      </c>
      <c r="F4" t="s">
        <v>19</v>
      </c>
      <c r="G4" t="s">
        <v>19</v>
      </c>
      <c r="H4" t="s">
        <v>82</v>
      </c>
      <c r="I4" t="s">
        <v>95</v>
      </c>
      <c r="J4">
        <v>97</v>
      </c>
      <c r="K4" t="s">
        <v>84</v>
      </c>
      <c r="L4" t="s">
        <v>85</v>
      </c>
      <c r="M4" t="s">
        <v>86</v>
      </c>
      <c r="N4">
        <v>1</v>
      </c>
      <c r="O4" s="1">
        <v>44656.619571759256</v>
      </c>
      <c r="P4" s="1">
        <v>44656.633148148147</v>
      </c>
      <c r="Q4">
        <v>1050</v>
      </c>
      <c r="R4">
        <v>123</v>
      </c>
      <c r="S4" t="b">
        <v>0</v>
      </c>
      <c r="T4" t="s">
        <v>87</v>
      </c>
      <c r="U4" t="b">
        <v>0</v>
      </c>
      <c r="V4" t="s">
        <v>93</v>
      </c>
      <c r="W4" s="1">
        <v>44656.633148148147</v>
      </c>
      <c r="X4">
        <v>65</v>
      </c>
      <c r="Y4">
        <v>0</v>
      </c>
      <c r="Z4">
        <v>0</v>
      </c>
      <c r="AA4">
        <v>0</v>
      </c>
      <c r="AB4">
        <v>0</v>
      </c>
      <c r="AC4">
        <v>0</v>
      </c>
      <c r="AD4">
        <v>97</v>
      </c>
      <c r="AE4">
        <v>92</v>
      </c>
      <c r="AF4">
        <v>0</v>
      </c>
      <c r="AG4">
        <v>3</v>
      </c>
      <c r="AH4" t="s">
        <v>87</v>
      </c>
      <c r="AI4" t="s">
        <v>87</v>
      </c>
      <c r="AJ4" t="s">
        <v>87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87</v>
      </c>
      <c r="AR4" t="s">
        <v>87</v>
      </c>
      <c r="AS4" t="s">
        <v>87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45">
      <c r="A5" t="s">
        <v>96</v>
      </c>
      <c r="B5" t="s">
        <v>79</v>
      </c>
      <c r="C5" t="s">
        <v>97</v>
      </c>
      <c r="D5" t="s">
        <v>81</v>
      </c>
      <c r="E5" s="2" t="str">
        <f>HYPERLINK("capsilon://?command=openfolder&amp;siteaddress=FAM.docvelocity-na8.net&amp;folderid=FXAC927F94-59F0-82E9-B188-0CDEFBBC0992","FX220313302")</f>
        <v>FX220313302</v>
      </c>
      <c r="F5" t="s">
        <v>19</v>
      </c>
      <c r="G5" t="s">
        <v>19</v>
      </c>
      <c r="H5" t="s">
        <v>82</v>
      </c>
      <c r="I5" t="s">
        <v>98</v>
      </c>
      <c r="J5">
        <v>0</v>
      </c>
      <c r="K5" t="s">
        <v>84</v>
      </c>
      <c r="L5" t="s">
        <v>85</v>
      </c>
      <c r="M5" t="s">
        <v>86</v>
      </c>
      <c r="N5">
        <v>1</v>
      </c>
      <c r="O5" s="1">
        <v>44656.619768518518</v>
      </c>
      <c r="P5" s="1">
        <v>44656.636053240742</v>
      </c>
      <c r="Q5">
        <v>1285</v>
      </c>
      <c r="R5">
        <v>122</v>
      </c>
      <c r="S5" t="b">
        <v>0</v>
      </c>
      <c r="T5" t="s">
        <v>87</v>
      </c>
      <c r="U5" t="b">
        <v>0</v>
      </c>
      <c r="V5" t="s">
        <v>93</v>
      </c>
      <c r="W5" s="1">
        <v>44656.636053240742</v>
      </c>
      <c r="X5">
        <v>57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52</v>
      </c>
      <c r="AF5">
        <v>0</v>
      </c>
      <c r="AG5">
        <v>1</v>
      </c>
      <c r="AH5" t="s">
        <v>87</v>
      </c>
      <c r="AI5" t="s">
        <v>87</v>
      </c>
      <c r="AJ5" t="s">
        <v>87</v>
      </c>
      <c r="AK5" t="s">
        <v>87</v>
      </c>
      <c r="AL5" t="s">
        <v>87</v>
      </c>
      <c r="AM5" t="s">
        <v>87</v>
      </c>
      <c r="AN5" t="s">
        <v>87</v>
      </c>
      <c r="AO5" t="s">
        <v>87</v>
      </c>
      <c r="AP5" t="s">
        <v>87</v>
      </c>
      <c r="AQ5" t="s">
        <v>87</v>
      </c>
      <c r="AR5" t="s">
        <v>87</v>
      </c>
      <c r="AS5" t="s">
        <v>87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45">
      <c r="A6" t="s">
        <v>99</v>
      </c>
      <c r="B6" t="s">
        <v>79</v>
      </c>
      <c r="C6" t="s">
        <v>91</v>
      </c>
      <c r="D6" t="s">
        <v>81</v>
      </c>
      <c r="E6" s="2" t="str">
        <f>HYPERLINK("capsilon://?command=openfolder&amp;siteaddress=FAM.docvelocity-na8.net&amp;folderid=FX4F122F21-8D39-957E-78CC-862FF31B9B0D","FX22032824")</f>
        <v>FX22032824</v>
      </c>
      <c r="F6" t="s">
        <v>19</v>
      </c>
      <c r="G6" t="s">
        <v>19</v>
      </c>
      <c r="H6" t="s">
        <v>82</v>
      </c>
      <c r="I6" t="s">
        <v>92</v>
      </c>
      <c r="J6">
        <v>172</v>
      </c>
      <c r="K6" t="s">
        <v>84</v>
      </c>
      <c r="L6" t="s">
        <v>85</v>
      </c>
      <c r="M6" t="s">
        <v>86</v>
      </c>
      <c r="N6">
        <v>2</v>
      </c>
      <c r="O6" s="1">
        <v>44656.633113425924</v>
      </c>
      <c r="P6" s="1">
        <v>44656.64439814815</v>
      </c>
      <c r="Q6">
        <v>232</v>
      </c>
      <c r="R6">
        <v>743</v>
      </c>
      <c r="S6" t="b">
        <v>0</v>
      </c>
      <c r="T6" t="s">
        <v>87</v>
      </c>
      <c r="U6" t="b">
        <v>1</v>
      </c>
      <c r="V6" t="s">
        <v>93</v>
      </c>
      <c r="W6" s="1">
        <v>44656.635381944441</v>
      </c>
      <c r="X6">
        <v>192</v>
      </c>
      <c r="Y6">
        <v>157</v>
      </c>
      <c r="Z6">
        <v>0</v>
      </c>
      <c r="AA6">
        <v>157</v>
      </c>
      <c r="AB6">
        <v>0</v>
      </c>
      <c r="AC6">
        <v>4</v>
      </c>
      <c r="AD6">
        <v>15</v>
      </c>
      <c r="AE6">
        <v>0</v>
      </c>
      <c r="AF6">
        <v>0</v>
      </c>
      <c r="AG6">
        <v>0</v>
      </c>
      <c r="AH6" t="s">
        <v>100</v>
      </c>
      <c r="AI6" s="1">
        <v>44656.64439814815</v>
      </c>
      <c r="AJ6">
        <v>371</v>
      </c>
      <c r="AK6">
        <v>1</v>
      </c>
      <c r="AL6">
        <v>0</v>
      </c>
      <c r="AM6">
        <v>1</v>
      </c>
      <c r="AN6">
        <v>0</v>
      </c>
      <c r="AO6">
        <v>1</v>
      </c>
      <c r="AP6">
        <v>14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45">
      <c r="A7" t="s">
        <v>101</v>
      </c>
      <c r="B7" t="s">
        <v>79</v>
      </c>
      <c r="C7" t="s">
        <v>91</v>
      </c>
      <c r="D7" t="s">
        <v>81</v>
      </c>
      <c r="E7" s="2" t="str">
        <f>HYPERLINK("capsilon://?command=openfolder&amp;siteaddress=FAM.docvelocity-na8.net&amp;folderid=FX4F122F21-8D39-957E-78CC-862FF31B9B0D","FX22032824")</f>
        <v>FX22032824</v>
      </c>
      <c r="F7" t="s">
        <v>19</v>
      </c>
      <c r="G7" t="s">
        <v>19</v>
      </c>
      <c r="H7" t="s">
        <v>82</v>
      </c>
      <c r="I7" t="s">
        <v>95</v>
      </c>
      <c r="J7">
        <v>145</v>
      </c>
      <c r="K7" t="s">
        <v>84</v>
      </c>
      <c r="L7" t="s">
        <v>85</v>
      </c>
      <c r="M7" t="s">
        <v>86</v>
      </c>
      <c r="N7">
        <v>2</v>
      </c>
      <c r="O7" s="1">
        <v>44656.63385416667</v>
      </c>
      <c r="P7" s="1">
        <v>44656.687175925923</v>
      </c>
      <c r="Q7">
        <v>2646</v>
      </c>
      <c r="R7">
        <v>1961</v>
      </c>
      <c r="S7" t="b">
        <v>0</v>
      </c>
      <c r="T7" t="s">
        <v>87</v>
      </c>
      <c r="U7" t="b">
        <v>1</v>
      </c>
      <c r="V7" t="s">
        <v>88</v>
      </c>
      <c r="W7" s="1">
        <v>44656.653067129628</v>
      </c>
      <c r="X7">
        <v>1576</v>
      </c>
      <c r="Y7">
        <v>118</v>
      </c>
      <c r="Z7">
        <v>0</v>
      </c>
      <c r="AA7">
        <v>118</v>
      </c>
      <c r="AB7">
        <v>0</v>
      </c>
      <c r="AC7">
        <v>38</v>
      </c>
      <c r="AD7">
        <v>27</v>
      </c>
      <c r="AE7">
        <v>0</v>
      </c>
      <c r="AF7">
        <v>0</v>
      </c>
      <c r="AG7">
        <v>0</v>
      </c>
      <c r="AH7" t="s">
        <v>102</v>
      </c>
      <c r="AI7" s="1">
        <v>44656.687175925923</v>
      </c>
      <c r="AJ7">
        <v>375</v>
      </c>
      <c r="AK7">
        <v>0</v>
      </c>
      <c r="AL7">
        <v>0</v>
      </c>
      <c r="AM7">
        <v>0</v>
      </c>
      <c r="AN7">
        <v>0</v>
      </c>
      <c r="AO7">
        <v>0</v>
      </c>
      <c r="AP7">
        <v>27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x14ac:dyDescent="0.45">
      <c r="A8" t="s">
        <v>103</v>
      </c>
      <c r="B8" t="s">
        <v>79</v>
      </c>
      <c r="C8" t="s">
        <v>97</v>
      </c>
      <c r="D8" t="s">
        <v>81</v>
      </c>
      <c r="E8" s="2" t="str">
        <f>HYPERLINK("capsilon://?command=openfolder&amp;siteaddress=FAM.docvelocity-na8.net&amp;folderid=FXAC927F94-59F0-82E9-B188-0CDEFBBC0992","FX220313302")</f>
        <v>FX220313302</v>
      </c>
      <c r="F8" t="s">
        <v>19</v>
      </c>
      <c r="G8" t="s">
        <v>19</v>
      </c>
      <c r="H8" t="s">
        <v>82</v>
      </c>
      <c r="I8" t="s">
        <v>98</v>
      </c>
      <c r="J8">
        <v>0</v>
      </c>
      <c r="K8" t="s">
        <v>84</v>
      </c>
      <c r="L8" t="s">
        <v>85</v>
      </c>
      <c r="M8" t="s">
        <v>86</v>
      </c>
      <c r="N8">
        <v>2</v>
      </c>
      <c r="O8" s="1">
        <v>44656.636342592596</v>
      </c>
      <c r="P8" s="1">
        <v>44656.647083333337</v>
      </c>
      <c r="Q8">
        <v>549</v>
      </c>
      <c r="R8">
        <v>379</v>
      </c>
      <c r="S8" t="b">
        <v>0</v>
      </c>
      <c r="T8" t="s">
        <v>87</v>
      </c>
      <c r="U8" t="b">
        <v>1</v>
      </c>
      <c r="V8" t="s">
        <v>93</v>
      </c>
      <c r="W8" s="1">
        <v>44656.640613425923</v>
      </c>
      <c r="X8">
        <v>126</v>
      </c>
      <c r="Y8">
        <v>37</v>
      </c>
      <c r="Z8">
        <v>0</v>
      </c>
      <c r="AA8">
        <v>37</v>
      </c>
      <c r="AB8">
        <v>0</v>
      </c>
      <c r="AC8">
        <v>26</v>
      </c>
      <c r="AD8">
        <v>-37</v>
      </c>
      <c r="AE8">
        <v>0</v>
      </c>
      <c r="AF8">
        <v>0</v>
      </c>
      <c r="AG8">
        <v>0</v>
      </c>
      <c r="AH8" t="s">
        <v>100</v>
      </c>
      <c r="AI8" s="1">
        <v>44656.647083333337</v>
      </c>
      <c r="AJ8">
        <v>231</v>
      </c>
      <c r="AK8">
        <v>0</v>
      </c>
      <c r="AL8">
        <v>0</v>
      </c>
      <c r="AM8">
        <v>0</v>
      </c>
      <c r="AN8">
        <v>0</v>
      </c>
      <c r="AO8">
        <v>0</v>
      </c>
      <c r="AP8">
        <v>-37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x14ac:dyDescent="0.45">
      <c r="A9" t="s">
        <v>104</v>
      </c>
      <c r="B9" t="s">
        <v>79</v>
      </c>
      <c r="C9" t="s">
        <v>105</v>
      </c>
      <c r="D9" t="s">
        <v>81</v>
      </c>
      <c r="E9" s="2" t="str">
        <f>HYPERLINK("capsilon://?command=openfolder&amp;siteaddress=FAM.docvelocity-na8.net&amp;folderid=FX388A8673-E8BE-D56E-EF3A-35EF183399CE","FX22041484")</f>
        <v>FX22041484</v>
      </c>
      <c r="F9" t="s">
        <v>19</v>
      </c>
      <c r="G9" t="s">
        <v>19</v>
      </c>
      <c r="H9" t="s">
        <v>82</v>
      </c>
      <c r="I9" t="s">
        <v>106</v>
      </c>
      <c r="J9">
        <v>139</v>
      </c>
      <c r="K9" t="s">
        <v>84</v>
      </c>
      <c r="L9" t="s">
        <v>85</v>
      </c>
      <c r="M9" t="s">
        <v>86</v>
      </c>
      <c r="N9">
        <v>1</v>
      </c>
      <c r="O9" s="1">
        <v>44656.778645833336</v>
      </c>
      <c r="P9" s="1">
        <v>44656.783206018517</v>
      </c>
      <c r="Q9">
        <v>267</v>
      </c>
      <c r="R9">
        <v>127</v>
      </c>
      <c r="S9" t="b">
        <v>0</v>
      </c>
      <c r="T9" t="s">
        <v>87</v>
      </c>
      <c r="U9" t="b">
        <v>0</v>
      </c>
      <c r="V9" t="s">
        <v>93</v>
      </c>
      <c r="W9" s="1">
        <v>44656.783206018517</v>
      </c>
      <c r="X9">
        <v>115</v>
      </c>
      <c r="Y9">
        <v>0</v>
      </c>
      <c r="Z9">
        <v>0</v>
      </c>
      <c r="AA9">
        <v>0</v>
      </c>
      <c r="AB9">
        <v>0</v>
      </c>
      <c r="AC9">
        <v>0</v>
      </c>
      <c r="AD9">
        <v>139</v>
      </c>
      <c r="AE9">
        <v>134</v>
      </c>
      <c r="AF9">
        <v>0</v>
      </c>
      <c r="AG9">
        <v>4</v>
      </c>
      <c r="AH9" t="s">
        <v>87</v>
      </c>
      <c r="AI9" t="s">
        <v>87</v>
      </c>
      <c r="AJ9" t="s">
        <v>87</v>
      </c>
      <c r="AK9" t="s">
        <v>87</v>
      </c>
      <c r="AL9" t="s">
        <v>87</v>
      </c>
      <c r="AM9" t="s">
        <v>87</v>
      </c>
      <c r="AN9" t="s">
        <v>87</v>
      </c>
      <c r="AO9" t="s">
        <v>87</v>
      </c>
      <c r="AP9" t="s">
        <v>87</v>
      </c>
      <c r="AQ9" t="s">
        <v>87</v>
      </c>
      <c r="AR9" t="s">
        <v>87</v>
      </c>
      <c r="AS9" t="s">
        <v>87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x14ac:dyDescent="0.45">
      <c r="A10" t="s">
        <v>107</v>
      </c>
      <c r="B10" t="s">
        <v>79</v>
      </c>
      <c r="C10" t="s">
        <v>105</v>
      </c>
      <c r="D10" t="s">
        <v>81</v>
      </c>
      <c r="E10" s="2" t="str">
        <f>HYPERLINK("capsilon://?command=openfolder&amp;siteaddress=FAM.docvelocity-na8.net&amp;folderid=FX388A8673-E8BE-D56E-EF3A-35EF183399CE","FX22041484")</f>
        <v>FX22041484</v>
      </c>
      <c r="F10" t="s">
        <v>19</v>
      </c>
      <c r="G10" t="s">
        <v>19</v>
      </c>
      <c r="H10" t="s">
        <v>82</v>
      </c>
      <c r="I10" t="s">
        <v>106</v>
      </c>
      <c r="J10">
        <v>211</v>
      </c>
      <c r="K10" t="s">
        <v>84</v>
      </c>
      <c r="L10" t="s">
        <v>85</v>
      </c>
      <c r="M10" t="s">
        <v>86</v>
      </c>
      <c r="N10">
        <v>2</v>
      </c>
      <c r="O10" s="1">
        <v>44656.783877314818</v>
      </c>
      <c r="P10" s="1">
        <v>44656.827106481483</v>
      </c>
      <c r="Q10">
        <v>1864</v>
      </c>
      <c r="R10">
        <v>1871</v>
      </c>
      <c r="S10" t="b">
        <v>0</v>
      </c>
      <c r="T10" t="s">
        <v>87</v>
      </c>
      <c r="U10" t="b">
        <v>1</v>
      </c>
      <c r="V10" t="s">
        <v>108</v>
      </c>
      <c r="W10" s="1">
        <v>44656.795578703706</v>
      </c>
      <c r="X10">
        <v>871</v>
      </c>
      <c r="Y10">
        <v>181</v>
      </c>
      <c r="Z10">
        <v>0</v>
      </c>
      <c r="AA10">
        <v>181</v>
      </c>
      <c r="AB10">
        <v>0</v>
      </c>
      <c r="AC10">
        <v>22</v>
      </c>
      <c r="AD10">
        <v>30</v>
      </c>
      <c r="AE10">
        <v>0</v>
      </c>
      <c r="AF10">
        <v>0</v>
      </c>
      <c r="AG10">
        <v>0</v>
      </c>
      <c r="AH10" t="s">
        <v>109</v>
      </c>
      <c r="AI10" s="1">
        <v>44656.827106481483</v>
      </c>
      <c r="AJ10">
        <v>968</v>
      </c>
      <c r="AK10">
        <v>0</v>
      </c>
      <c r="AL10">
        <v>0</v>
      </c>
      <c r="AM10">
        <v>0</v>
      </c>
      <c r="AN10">
        <v>5</v>
      </c>
      <c r="AO10">
        <v>1</v>
      </c>
      <c r="AP10">
        <v>30</v>
      </c>
      <c r="AQ10">
        <v>0</v>
      </c>
      <c r="AR10">
        <v>0</v>
      </c>
      <c r="AS10">
        <v>0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x14ac:dyDescent="0.45">
      <c r="A11" t="s">
        <v>110</v>
      </c>
      <c r="B11" t="s">
        <v>79</v>
      </c>
      <c r="C11" t="s">
        <v>111</v>
      </c>
      <c r="D11" t="s">
        <v>81</v>
      </c>
      <c r="E11" s="2" t="str">
        <f t="shared" ref="E11:E27" si="0">HYPERLINK("capsilon://?command=openfolder&amp;siteaddress=FAM.docvelocity-na8.net&amp;folderid=FX14E2274F-93EA-1B32-8E23-B67144162927","FX220311268")</f>
        <v>FX220311268</v>
      </c>
      <c r="F11" t="s">
        <v>19</v>
      </c>
      <c r="G11" t="s">
        <v>19</v>
      </c>
      <c r="H11" t="s">
        <v>82</v>
      </c>
      <c r="I11" t="s">
        <v>112</v>
      </c>
      <c r="J11">
        <v>0</v>
      </c>
      <c r="K11" t="s">
        <v>84</v>
      </c>
      <c r="L11" t="s">
        <v>85</v>
      </c>
      <c r="M11" t="s">
        <v>86</v>
      </c>
      <c r="N11">
        <v>2</v>
      </c>
      <c r="O11" s="1">
        <v>44657.357777777775</v>
      </c>
      <c r="P11" s="1">
        <v>44657.362210648149</v>
      </c>
      <c r="Q11">
        <v>74</v>
      </c>
      <c r="R11">
        <v>309</v>
      </c>
      <c r="S11" t="b">
        <v>0</v>
      </c>
      <c r="T11" t="s">
        <v>87</v>
      </c>
      <c r="U11" t="b">
        <v>0</v>
      </c>
      <c r="V11" t="s">
        <v>113</v>
      </c>
      <c r="W11" s="1">
        <v>44657.361678240741</v>
      </c>
      <c r="X11">
        <v>281</v>
      </c>
      <c r="Y11">
        <v>0</v>
      </c>
      <c r="Z11">
        <v>0</v>
      </c>
      <c r="AA11">
        <v>0</v>
      </c>
      <c r="AB11">
        <v>9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114</v>
      </c>
      <c r="AI11" s="1">
        <v>44657.362210648149</v>
      </c>
      <c r="AJ11">
        <v>28</v>
      </c>
      <c r="AK11">
        <v>0</v>
      </c>
      <c r="AL11">
        <v>0</v>
      </c>
      <c r="AM11">
        <v>0</v>
      </c>
      <c r="AN11">
        <v>9</v>
      </c>
      <c r="AO11">
        <v>0</v>
      </c>
      <c r="AP11">
        <v>0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x14ac:dyDescent="0.45">
      <c r="A12" t="s">
        <v>115</v>
      </c>
      <c r="B12" t="s">
        <v>79</v>
      </c>
      <c r="C12" t="s">
        <v>111</v>
      </c>
      <c r="D12" t="s">
        <v>81</v>
      </c>
      <c r="E12" s="2" t="str">
        <f t="shared" si="0"/>
        <v>FX220311268</v>
      </c>
      <c r="F12" t="s">
        <v>19</v>
      </c>
      <c r="G12" t="s">
        <v>19</v>
      </c>
      <c r="H12" t="s">
        <v>82</v>
      </c>
      <c r="I12" t="s">
        <v>116</v>
      </c>
      <c r="J12">
        <v>28</v>
      </c>
      <c r="K12" t="s">
        <v>84</v>
      </c>
      <c r="L12" t="s">
        <v>85</v>
      </c>
      <c r="M12" t="s">
        <v>86</v>
      </c>
      <c r="N12">
        <v>1</v>
      </c>
      <c r="O12" s="1">
        <v>44657.358194444445</v>
      </c>
      <c r="P12" s="1">
        <v>44657.36577546296</v>
      </c>
      <c r="Q12">
        <v>302</v>
      </c>
      <c r="R12">
        <v>353</v>
      </c>
      <c r="S12" t="b">
        <v>0</v>
      </c>
      <c r="T12" t="s">
        <v>87</v>
      </c>
      <c r="U12" t="b">
        <v>0</v>
      </c>
      <c r="V12" t="s">
        <v>113</v>
      </c>
      <c r="W12" s="1">
        <v>44657.36577546296</v>
      </c>
      <c r="X12">
        <v>353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28</v>
      </c>
      <c r="AE12">
        <v>21</v>
      </c>
      <c r="AF12">
        <v>0</v>
      </c>
      <c r="AG12">
        <v>3</v>
      </c>
      <c r="AH12" t="s">
        <v>87</v>
      </c>
      <c r="AI12" t="s">
        <v>87</v>
      </c>
      <c r="AJ12" t="s">
        <v>87</v>
      </c>
      <c r="AK12" t="s">
        <v>87</v>
      </c>
      <c r="AL12" t="s">
        <v>87</v>
      </c>
      <c r="AM12" t="s">
        <v>87</v>
      </c>
      <c r="AN12" t="s">
        <v>87</v>
      </c>
      <c r="AO12" t="s">
        <v>87</v>
      </c>
      <c r="AP12" t="s">
        <v>87</v>
      </c>
      <c r="AQ12" t="s">
        <v>87</v>
      </c>
      <c r="AR12" t="s">
        <v>87</v>
      </c>
      <c r="AS12" t="s">
        <v>87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x14ac:dyDescent="0.45">
      <c r="A13" t="s">
        <v>117</v>
      </c>
      <c r="B13" t="s">
        <v>79</v>
      </c>
      <c r="C13" t="s">
        <v>111</v>
      </c>
      <c r="D13" t="s">
        <v>81</v>
      </c>
      <c r="E13" s="2" t="str">
        <f t="shared" si="0"/>
        <v>FX220311268</v>
      </c>
      <c r="F13" t="s">
        <v>19</v>
      </c>
      <c r="G13" t="s">
        <v>19</v>
      </c>
      <c r="H13" t="s">
        <v>82</v>
      </c>
      <c r="I13" t="s">
        <v>118</v>
      </c>
      <c r="J13">
        <v>124</v>
      </c>
      <c r="K13" t="s">
        <v>84</v>
      </c>
      <c r="L13" t="s">
        <v>85</v>
      </c>
      <c r="M13" t="s">
        <v>86</v>
      </c>
      <c r="N13">
        <v>1</v>
      </c>
      <c r="O13" s="1">
        <v>44657.360891203702</v>
      </c>
      <c r="P13" s="1">
        <v>44657.376157407409</v>
      </c>
      <c r="Q13">
        <v>1094</v>
      </c>
      <c r="R13">
        <v>225</v>
      </c>
      <c r="S13" t="b">
        <v>0</v>
      </c>
      <c r="T13" t="s">
        <v>87</v>
      </c>
      <c r="U13" t="b">
        <v>0</v>
      </c>
      <c r="V13" t="s">
        <v>119</v>
      </c>
      <c r="W13" s="1">
        <v>44657.376157407409</v>
      </c>
      <c r="X13">
        <v>211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124</v>
      </c>
      <c r="AE13">
        <v>119</v>
      </c>
      <c r="AF13">
        <v>0</v>
      </c>
      <c r="AG13">
        <v>2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x14ac:dyDescent="0.45">
      <c r="A14" t="s">
        <v>120</v>
      </c>
      <c r="B14" t="s">
        <v>79</v>
      </c>
      <c r="C14" t="s">
        <v>111</v>
      </c>
      <c r="D14" t="s">
        <v>81</v>
      </c>
      <c r="E14" s="2" t="str">
        <f t="shared" si="0"/>
        <v>FX220311268</v>
      </c>
      <c r="F14" t="s">
        <v>19</v>
      </c>
      <c r="G14" t="s">
        <v>19</v>
      </c>
      <c r="H14" t="s">
        <v>82</v>
      </c>
      <c r="I14" t="s">
        <v>121</v>
      </c>
      <c r="J14">
        <v>28</v>
      </c>
      <c r="K14" t="s">
        <v>84</v>
      </c>
      <c r="L14" t="s">
        <v>85</v>
      </c>
      <c r="M14" t="s">
        <v>86</v>
      </c>
      <c r="N14">
        <v>1</v>
      </c>
      <c r="O14" s="1">
        <v>44657.366527777776</v>
      </c>
      <c r="P14" s="1">
        <v>44657.380694444444</v>
      </c>
      <c r="Q14">
        <v>925</v>
      </c>
      <c r="R14">
        <v>299</v>
      </c>
      <c r="S14" t="b">
        <v>0</v>
      </c>
      <c r="T14" t="s">
        <v>87</v>
      </c>
      <c r="U14" t="b">
        <v>0</v>
      </c>
      <c r="V14" t="s">
        <v>122</v>
      </c>
      <c r="W14" s="1">
        <v>44657.380694444444</v>
      </c>
      <c r="X14">
        <v>299</v>
      </c>
      <c r="Y14">
        <v>0</v>
      </c>
      <c r="Z14">
        <v>0</v>
      </c>
      <c r="AA14">
        <v>0</v>
      </c>
      <c r="AB14">
        <v>0</v>
      </c>
      <c r="AC14">
        <v>1</v>
      </c>
      <c r="AD14">
        <v>28</v>
      </c>
      <c r="AE14">
        <v>21</v>
      </c>
      <c r="AF14">
        <v>0</v>
      </c>
      <c r="AG14">
        <v>2</v>
      </c>
      <c r="AH14" t="s">
        <v>87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x14ac:dyDescent="0.45">
      <c r="A15" t="s">
        <v>123</v>
      </c>
      <c r="B15" t="s">
        <v>79</v>
      </c>
      <c r="C15" t="s">
        <v>111</v>
      </c>
      <c r="D15" t="s">
        <v>81</v>
      </c>
      <c r="E15" s="2" t="str">
        <f t="shared" si="0"/>
        <v>FX220311268</v>
      </c>
      <c r="F15" t="s">
        <v>19</v>
      </c>
      <c r="G15" t="s">
        <v>19</v>
      </c>
      <c r="H15" t="s">
        <v>82</v>
      </c>
      <c r="I15" t="s">
        <v>116</v>
      </c>
      <c r="J15">
        <v>84</v>
      </c>
      <c r="K15" t="s">
        <v>84</v>
      </c>
      <c r="L15" t="s">
        <v>85</v>
      </c>
      <c r="M15" t="s">
        <v>86</v>
      </c>
      <c r="N15">
        <v>2</v>
      </c>
      <c r="O15" s="1">
        <v>44657.366782407407</v>
      </c>
      <c r="P15" s="1">
        <v>44657.384097222224</v>
      </c>
      <c r="Q15">
        <v>546</v>
      </c>
      <c r="R15">
        <v>950</v>
      </c>
      <c r="S15" t="b">
        <v>0</v>
      </c>
      <c r="T15" t="s">
        <v>87</v>
      </c>
      <c r="U15" t="b">
        <v>1</v>
      </c>
      <c r="V15" t="s">
        <v>122</v>
      </c>
      <c r="W15" s="1">
        <v>44657.378900462965</v>
      </c>
      <c r="X15">
        <v>530</v>
      </c>
      <c r="Y15">
        <v>63</v>
      </c>
      <c r="Z15">
        <v>0</v>
      </c>
      <c r="AA15">
        <v>63</v>
      </c>
      <c r="AB15">
        <v>0</v>
      </c>
      <c r="AC15">
        <v>3</v>
      </c>
      <c r="AD15">
        <v>21</v>
      </c>
      <c r="AE15">
        <v>0</v>
      </c>
      <c r="AF15">
        <v>0</v>
      </c>
      <c r="AG15">
        <v>0</v>
      </c>
      <c r="AH15" t="s">
        <v>124</v>
      </c>
      <c r="AI15" s="1">
        <v>44657.384097222224</v>
      </c>
      <c r="AJ15">
        <v>420</v>
      </c>
      <c r="AK15">
        <v>1</v>
      </c>
      <c r="AL15">
        <v>0</v>
      </c>
      <c r="AM15">
        <v>1</v>
      </c>
      <c r="AN15">
        <v>0</v>
      </c>
      <c r="AO15">
        <v>1</v>
      </c>
      <c r="AP15">
        <v>20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x14ac:dyDescent="0.45">
      <c r="A16" t="s">
        <v>125</v>
      </c>
      <c r="B16" t="s">
        <v>79</v>
      </c>
      <c r="C16" t="s">
        <v>111</v>
      </c>
      <c r="D16" t="s">
        <v>81</v>
      </c>
      <c r="E16" s="2" t="str">
        <f t="shared" si="0"/>
        <v>FX220311268</v>
      </c>
      <c r="F16" t="s">
        <v>19</v>
      </c>
      <c r="G16" t="s">
        <v>19</v>
      </c>
      <c r="H16" t="s">
        <v>82</v>
      </c>
      <c r="I16" t="s">
        <v>126</v>
      </c>
      <c r="J16">
        <v>28</v>
      </c>
      <c r="K16" t="s">
        <v>84</v>
      </c>
      <c r="L16" t="s">
        <v>85</v>
      </c>
      <c r="M16" t="s">
        <v>86</v>
      </c>
      <c r="N16">
        <v>2</v>
      </c>
      <c r="O16" s="1">
        <v>44657.367939814816</v>
      </c>
      <c r="P16" s="1">
        <v>44657.385810185187</v>
      </c>
      <c r="Q16">
        <v>1189</v>
      </c>
      <c r="R16">
        <v>355</v>
      </c>
      <c r="S16" t="b">
        <v>0</v>
      </c>
      <c r="T16" t="s">
        <v>87</v>
      </c>
      <c r="U16" t="b">
        <v>0</v>
      </c>
      <c r="V16" t="s">
        <v>113</v>
      </c>
      <c r="W16" s="1">
        <v>44657.379050925927</v>
      </c>
      <c r="X16">
        <v>208</v>
      </c>
      <c r="Y16">
        <v>21</v>
      </c>
      <c r="Z16">
        <v>0</v>
      </c>
      <c r="AA16">
        <v>21</v>
      </c>
      <c r="AB16">
        <v>0</v>
      </c>
      <c r="AC16">
        <v>0</v>
      </c>
      <c r="AD16">
        <v>7</v>
      </c>
      <c r="AE16">
        <v>0</v>
      </c>
      <c r="AF16">
        <v>0</v>
      </c>
      <c r="AG16">
        <v>0</v>
      </c>
      <c r="AH16" t="s">
        <v>124</v>
      </c>
      <c r="AI16" s="1">
        <v>44657.385810185187</v>
      </c>
      <c r="AJ16">
        <v>147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7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x14ac:dyDescent="0.45">
      <c r="A17" t="s">
        <v>127</v>
      </c>
      <c r="B17" t="s">
        <v>79</v>
      </c>
      <c r="C17" t="s">
        <v>111</v>
      </c>
      <c r="D17" t="s">
        <v>81</v>
      </c>
      <c r="E17" s="2" t="str">
        <f t="shared" si="0"/>
        <v>FX220311268</v>
      </c>
      <c r="F17" t="s">
        <v>19</v>
      </c>
      <c r="G17" t="s">
        <v>19</v>
      </c>
      <c r="H17" t="s">
        <v>82</v>
      </c>
      <c r="I17" t="s">
        <v>128</v>
      </c>
      <c r="J17">
        <v>354</v>
      </c>
      <c r="K17" t="s">
        <v>84</v>
      </c>
      <c r="L17" t="s">
        <v>85</v>
      </c>
      <c r="M17" t="s">
        <v>86</v>
      </c>
      <c r="N17">
        <v>1</v>
      </c>
      <c r="O17" s="1">
        <v>44657.368611111109</v>
      </c>
      <c r="P17" s="1">
        <v>44657.386134259257</v>
      </c>
      <c r="Q17">
        <v>1417</v>
      </c>
      <c r="R17">
        <v>97</v>
      </c>
      <c r="S17" t="b">
        <v>0</v>
      </c>
      <c r="T17" t="s">
        <v>87</v>
      </c>
      <c r="U17" t="b">
        <v>0</v>
      </c>
      <c r="V17" t="s">
        <v>122</v>
      </c>
      <c r="W17" s="1">
        <v>44657.386134259257</v>
      </c>
      <c r="X17">
        <v>6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354</v>
      </c>
      <c r="AE17">
        <v>0</v>
      </c>
      <c r="AF17">
        <v>0</v>
      </c>
      <c r="AG17">
        <v>5</v>
      </c>
      <c r="AH17" t="s">
        <v>87</v>
      </c>
      <c r="AI17" t="s">
        <v>87</v>
      </c>
      <c r="AJ17" t="s">
        <v>87</v>
      </c>
      <c r="AK17" t="s">
        <v>87</v>
      </c>
      <c r="AL17" t="s">
        <v>87</v>
      </c>
      <c r="AM17" t="s">
        <v>87</v>
      </c>
      <c r="AN17" t="s">
        <v>87</v>
      </c>
      <c r="AO17" t="s">
        <v>87</v>
      </c>
      <c r="AP17" t="s">
        <v>87</v>
      </c>
      <c r="AQ17" t="s">
        <v>87</v>
      </c>
      <c r="AR17" t="s">
        <v>87</v>
      </c>
      <c r="AS17" t="s">
        <v>87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x14ac:dyDescent="0.45">
      <c r="A18" t="s">
        <v>129</v>
      </c>
      <c r="B18" t="s">
        <v>79</v>
      </c>
      <c r="C18" t="s">
        <v>111</v>
      </c>
      <c r="D18" t="s">
        <v>81</v>
      </c>
      <c r="E18" s="2" t="str">
        <f t="shared" si="0"/>
        <v>FX220311268</v>
      </c>
      <c r="F18" t="s">
        <v>19</v>
      </c>
      <c r="G18" t="s">
        <v>19</v>
      </c>
      <c r="H18" t="s">
        <v>82</v>
      </c>
      <c r="I18" t="s">
        <v>130</v>
      </c>
      <c r="J18">
        <v>354</v>
      </c>
      <c r="K18" t="s">
        <v>84</v>
      </c>
      <c r="L18" t="s">
        <v>85</v>
      </c>
      <c r="M18" t="s">
        <v>86</v>
      </c>
      <c r="N18">
        <v>1</v>
      </c>
      <c r="O18" s="1">
        <v>44657.37122685185</v>
      </c>
      <c r="P18" s="1">
        <v>44657.387812499997</v>
      </c>
      <c r="Q18">
        <v>1289</v>
      </c>
      <c r="R18">
        <v>144</v>
      </c>
      <c r="S18" t="b">
        <v>0</v>
      </c>
      <c r="T18" t="s">
        <v>87</v>
      </c>
      <c r="U18" t="b">
        <v>0</v>
      </c>
      <c r="V18" t="s">
        <v>122</v>
      </c>
      <c r="W18" s="1">
        <v>44657.387812499997</v>
      </c>
      <c r="X18">
        <v>144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354</v>
      </c>
      <c r="AE18">
        <v>349</v>
      </c>
      <c r="AF18">
        <v>0</v>
      </c>
      <c r="AG18">
        <v>5</v>
      </c>
      <c r="AH18" t="s">
        <v>87</v>
      </c>
      <c r="AI18" t="s">
        <v>87</v>
      </c>
      <c r="AJ18" t="s">
        <v>87</v>
      </c>
      <c r="AK18" t="s">
        <v>87</v>
      </c>
      <c r="AL18" t="s">
        <v>87</v>
      </c>
      <c r="AM18" t="s">
        <v>87</v>
      </c>
      <c r="AN18" t="s">
        <v>87</v>
      </c>
      <c r="AO18" t="s">
        <v>87</v>
      </c>
      <c r="AP18" t="s">
        <v>87</v>
      </c>
      <c r="AQ18" t="s">
        <v>87</v>
      </c>
      <c r="AR18" t="s">
        <v>87</v>
      </c>
      <c r="AS18" t="s">
        <v>87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x14ac:dyDescent="0.45">
      <c r="A19" t="s">
        <v>131</v>
      </c>
      <c r="B19" t="s">
        <v>79</v>
      </c>
      <c r="C19" t="s">
        <v>111</v>
      </c>
      <c r="D19" t="s">
        <v>81</v>
      </c>
      <c r="E19" s="2" t="str">
        <f t="shared" si="0"/>
        <v>FX220311268</v>
      </c>
      <c r="F19" t="s">
        <v>19</v>
      </c>
      <c r="G19" t="s">
        <v>19</v>
      </c>
      <c r="H19" t="s">
        <v>82</v>
      </c>
      <c r="I19" t="s">
        <v>132</v>
      </c>
      <c r="J19">
        <v>28</v>
      </c>
      <c r="K19" t="s">
        <v>84</v>
      </c>
      <c r="L19" t="s">
        <v>85</v>
      </c>
      <c r="M19" t="s">
        <v>86</v>
      </c>
      <c r="N19">
        <v>1</v>
      </c>
      <c r="O19" s="1">
        <v>44657.373622685183</v>
      </c>
      <c r="P19" s="1">
        <v>44657.390219907407</v>
      </c>
      <c r="Q19">
        <v>1254</v>
      </c>
      <c r="R19">
        <v>180</v>
      </c>
      <c r="S19" t="b">
        <v>0</v>
      </c>
      <c r="T19" t="s">
        <v>87</v>
      </c>
      <c r="U19" t="b">
        <v>0</v>
      </c>
      <c r="V19" t="s">
        <v>133</v>
      </c>
      <c r="W19" s="1">
        <v>44657.390219907407</v>
      </c>
      <c r="X19">
        <v>140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28</v>
      </c>
      <c r="AE19">
        <v>21</v>
      </c>
      <c r="AF19">
        <v>0</v>
      </c>
      <c r="AG19">
        <v>3</v>
      </c>
      <c r="AH19" t="s">
        <v>87</v>
      </c>
      <c r="AI19" t="s">
        <v>87</v>
      </c>
      <c r="AJ19" t="s">
        <v>87</v>
      </c>
      <c r="AK19" t="s">
        <v>87</v>
      </c>
      <c r="AL19" t="s">
        <v>87</v>
      </c>
      <c r="AM19" t="s">
        <v>87</v>
      </c>
      <c r="AN19" t="s">
        <v>87</v>
      </c>
      <c r="AO19" t="s">
        <v>87</v>
      </c>
      <c r="AP19" t="s">
        <v>87</v>
      </c>
      <c r="AQ19" t="s">
        <v>87</v>
      </c>
      <c r="AR19" t="s">
        <v>87</v>
      </c>
      <c r="AS19" t="s">
        <v>87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x14ac:dyDescent="0.45">
      <c r="A20" t="s">
        <v>134</v>
      </c>
      <c r="B20" t="s">
        <v>79</v>
      </c>
      <c r="C20" t="s">
        <v>111</v>
      </c>
      <c r="D20" t="s">
        <v>81</v>
      </c>
      <c r="E20" s="2" t="str">
        <f t="shared" si="0"/>
        <v>FX220311268</v>
      </c>
      <c r="F20" t="s">
        <v>19</v>
      </c>
      <c r="G20" t="s">
        <v>19</v>
      </c>
      <c r="H20" t="s">
        <v>82</v>
      </c>
      <c r="I20" t="s">
        <v>118</v>
      </c>
      <c r="J20">
        <v>148</v>
      </c>
      <c r="K20" t="s">
        <v>84</v>
      </c>
      <c r="L20" t="s">
        <v>85</v>
      </c>
      <c r="M20" t="s">
        <v>86</v>
      </c>
      <c r="N20">
        <v>2</v>
      </c>
      <c r="O20" s="1">
        <v>44657.376782407409</v>
      </c>
      <c r="P20" s="1">
        <v>44657.385416666664</v>
      </c>
      <c r="Q20">
        <v>61</v>
      </c>
      <c r="R20">
        <v>685</v>
      </c>
      <c r="S20" t="b">
        <v>0</v>
      </c>
      <c r="T20" t="s">
        <v>87</v>
      </c>
      <c r="U20" t="b">
        <v>1</v>
      </c>
      <c r="V20" t="s">
        <v>133</v>
      </c>
      <c r="W20" s="1">
        <v>44657.383020833331</v>
      </c>
      <c r="X20">
        <v>485</v>
      </c>
      <c r="Y20">
        <v>128</v>
      </c>
      <c r="Z20">
        <v>0</v>
      </c>
      <c r="AA20">
        <v>128</v>
      </c>
      <c r="AB20">
        <v>0</v>
      </c>
      <c r="AC20">
        <v>12</v>
      </c>
      <c r="AD20">
        <v>20</v>
      </c>
      <c r="AE20">
        <v>0</v>
      </c>
      <c r="AF20">
        <v>0</v>
      </c>
      <c r="AG20">
        <v>0</v>
      </c>
      <c r="AH20" t="s">
        <v>114</v>
      </c>
      <c r="AI20" s="1">
        <v>44657.385416666664</v>
      </c>
      <c r="AJ20">
        <v>200</v>
      </c>
      <c r="AK20">
        <v>2</v>
      </c>
      <c r="AL20">
        <v>0</v>
      </c>
      <c r="AM20">
        <v>2</v>
      </c>
      <c r="AN20">
        <v>0</v>
      </c>
      <c r="AO20">
        <v>2</v>
      </c>
      <c r="AP20">
        <v>18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x14ac:dyDescent="0.45">
      <c r="A21" t="s">
        <v>135</v>
      </c>
      <c r="B21" t="s">
        <v>79</v>
      </c>
      <c r="C21" t="s">
        <v>111</v>
      </c>
      <c r="D21" t="s">
        <v>81</v>
      </c>
      <c r="E21" s="2" t="str">
        <f t="shared" si="0"/>
        <v>FX220311268</v>
      </c>
      <c r="F21" t="s">
        <v>19</v>
      </c>
      <c r="G21" t="s">
        <v>19</v>
      </c>
      <c r="H21" t="s">
        <v>82</v>
      </c>
      <c r="I21" t="s">
        <v>121</v>
      </c>
      <c r="J21">
        <v>56</v>
      </c>
      <c r="K21" t="s">
        <v>84</v>
      </c>
      <c r="L21" t="s">
        <v>85</v>
      </c>
      <c r="M21" t="s">
        <v>86</v>
      </c>
      <c r="N21">
        <v>2</v>
      </c>
      <c r="O21" s="1">
        <v>44657.381701388891</v>
      </c>
      <c r="P21" s="1">
        <v>44657.387395833335</v>
      </c>
      <c r="Q21">
        <v>49</v>
      </c>
      <c r="R21">
        <v>443</v>
      </c>
      <c r="S21" t="b">
        <v>0</v>
      </c>
      <c r="T21" t="s">
        <v>87</v>
      </c>
      <c r="U21" t="b">
        <v>1</v>
      </c>
      <c r="V21" t="s">
        <v>122</v>
      </c>
      <c r="W21" s="1">
        <v>44657.385162037041</v>
      </c>
      <c r="X21">
        <v>273</v>
      </c>
      <c r="Y21">
        <v>42</v>
      </c>
      <c r="Z21">
        <v>0</v>
      </c>
      <c r="AA21">
        <v>42</v>
      </c>
      <c r="AB21">
        <v>0</v>
      </c>
      <c r="AC21">
        <v>1</v>
      </c>
      <c r="AD21">
        <v>14</v>
      </c>
      <c r="AE21">
        <v>0</v>
      </c>
      <c r="AF21">
        <v>0</v>
      </c>
      <c r="AG21">
        <v>0</v>
      </c>
      <c r="AH21" t="s">
        <v>114</v>
      </c>
      <c r="AI21" s="1">
        <v>44657.387395833335</v>
      </c>
      <c r="AJ21">
        <v>170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14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x14ac:dyDescent="0.45">
      <c r="A22" t="s">
        <v>136</v>
      </c>
      <c r="B22" t="s">
        <v>79</v>
      </c>
      <c r="C22" t="s">
        <v>111</v>
      </c>
      <c r="D22" t="s">
        <v>81</v>
      </c>
      <c r="E22" s="2" t="str">
        <f t="shared" si="0"/>
        <v>FX220311268</v>
      </c>
      <c r="F22" t="s">
        <v>19</v>
      </c>
      <c r="G22" t="s">
        <v>19</v>
      </c>
      <c r="H22" t="s">
        <v>82</v>
      </c>
      <c r="I22" t="s">
        <v>128</v>
      </c>
      <c r="J22">
        <v>450</v>
      </c>
      <c r="K22" t="s">
        <v>84</v>
      </c>
      <c r="L22" t="s">
        <v>85</v>
      </c>
      <c r="M22" t="s">
        <v>86</v>
      </c>
      <c r="N22">
        <v>2</v>
      </c>
      <c r="O22" s="1">
        <v>44657.386863425927</v>
      </c>
      <c r="P22" s="1">
        <v>44657.431840277779</v>
      </c>
      <c r="Q22">
        <v>95</v>
      </c>
      <c r="R22">
        <v>3791</v>
      </c>
      <c r="S22" t="b">
        <v>0</v>
      </c>
      <c r="T22" t="s">
        <v>87</v>
      </c>
      <c r="U22" t="b">
        <v>1</v>
      </c>
      <c r="V22" t="s">
        <v>122</v>
      </c>
      <c r="W22" s="1">
        <v>44657.40898148148</v>
      </c>
      <c r="X22">
        <v>1828</v>
      </c>
      <c r="Y22">
        <v>316</v>
      </c>
      <c r="Z22">
        <v>0</v>
      </c>
      <c r="AA22">
        <v>316</v>
      </c>
      <c r="AB22">
        <v>89</v>
      </c>
      <c r="AC22">
        <v>192</v>
      </c>
      <c r="AD22">
        <v>134</v>
      </c>
      <c r="AE22">
        <v>0</v>
      </c>
      <c r="AF22">
        <v>0</v>
      </c>
      <c r="AG22">
        <v>0</v>
      </c>
      <c r="AH22" t="s">
        <v>137</v>
      </c>
      <c r="AI22" s="1">
        <v>44657.431840277779</v>
      </c>
      <c r="AJ22">
        <v>1963</v>
      </c>
      <c r="AK22">
        <v>3</v>
      </c>
      <c r="AL22">
        <v>0</v>
      </c>
      <c r="AM22">
        <v>3</v>
      </c>
      <c r="AN22">
        <v>89</v>
      </c>
      <c r="AO22">
        <v>3</v>
      </c>
      <c r="AP22">
        <v>131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x14ac:dyDescent="0.45">
      <c r="A23" t="s">
        <v>138</v>
      </c>
      <c r="B23" t="s">
        <v>79</v>
      </c>
      <c r="C23" t="s">
        <v>111</v>
      </c>
      <c r="D23" t="s">
        <v>81</v>
      </c>
      <c r="E23" s="2" t="str">
        <f t="shared" si="0"/>
        <v>FX220311268</v>
      </c>
      <c r="F23" t="s">
        <v>19</v>
      </c>
      <c r="G23" t="s">
        <v>19</v>
      </c>
      <c r="H23" t="s">
        <v>82</v>
      </c>
      <c r="I23" t="s">
        <v>139</v>
      </c>
      <c r="J23">
        <v>124</v>
      </c>
      <c r="K23" t="s">
        <v>84</v>
      </c>
      <c r="L23" t="s">
        <v>85</v>
      </c>
      <c r="M23" t="s">
        <v>86</v>
      </c>
      <c r="N23">
        <v>1</v>
      </c>
      <c r="O23" s="1">
        <v>44657.387395833335</v>
      </c>
      <c r="P23" s="1">
        <v>44657.404675925929</v>
      </c>
      <c r="Q23">
        <v>1388</v>
      </c>
      <c r="R23">
        <v>105</v>
      </c>
      <c r="S23" t="b">
        <v>0</v>
      </c>
      <c r="T23" t="s">
        <v>87</v>
      </c>
      <c r="U23" t="b">
        <v>0</v>
      </c>
      <c r="V23" t="s">
        <v>133</v>
      </c>
      <c r="W23" s="1">
        <v>44657.404675925929</v>
      </c>
      <c r="X23">
        <v>105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124</v>
      </c>
      <c r="AE23">
        <v>119</v>
      </c>
      <c r="AF23">
        <v>0</v>
      </c>
      <c r="AG23">
        <v>2</v>
      </c>
      <c r="AH23" t="s">
        <v>87</v>
      </c>
      <c r="AI23" t="s">
        <v>87</v>
      </c>
      <c r="AJ23" t="s">
        <v>87</v>
      </c>
      <c r="AK23" t="s">
        <v>87</v>
      </c>
      <c r="AL23" t="s">
        <v>87</v>
      </c>
      <c r="AM23" t="s">
        <v>87</v>
      </c>
      <c r="AN23" t="s">
        <v>87</v>
      </c>
      <c r="AO23" t="s">
        <v>87</v>
      </c>
      <c r="AP23" t="s">
        <v>87</v>
      </c>
      <c r="AQ23" t="s">
        <v>87</v>
      </c>
      <c r="AR23" t="s">
        <v>87</v>
      </c>
      <c r="AS23" t="s">
        <v>87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x14ac:dyDescent="0.45">
      <c r="A24" t="s">
        <v>140</v>
      </c>
      <c r="B24" t="s">
        <v>79</v>
      </c>
      <c r="C24" t="s">
        <v>111</v>
      </c>
      <c r="D24" t="s">
        <v>81</v>
      </c>
      <c r="E24" s="2" t="str">
        <f t="shared" si="0"/>
        <v>FX220311268</v>
      </c>
      <c r="F24" t="s">
        <v>19</v>
      </c>
      <c r="G24" t="s">
        <v>19</v>
      </c>
      <c r="H24" t="s">
        <v>82</v>
      </c>
      <c r="I24" t="s">
        <v>141</v>
      </c>
      <c r="J24">
        <v>124</v>
      </c>
      <c r="K24" t="s">
        <v>84</v>
      </c>
      <c r="L24" t="s">
        <v>85</v>
      </c>
      <c r="M24" t="s">
        <v>86</v>
      </c>
      <c r="N24">
        <v>1</v>
      </c>
      <c r="O24" s="1">
        <v>44657.388298611113</v>
      </c>
      <c r="P24" s="1">
        <v>44657.406921296293</v>
      </c>
      <c r="Q24">
        <v>1416</v>
      </c>
      <c r="R24">
        <v>193</v>
      </c>
      <c r="S24" t="b">
        <v>0</v>
      </c>
      <c r="T24" t="s">
        <v>87</v>
      </c>
      <c r="U24" t="b">
        <v>0</v>
      </c>
      <c r="V24" t="s">
        <v>133</v>
      </c>
      <c r="W24" s="1">
        <v>44657.406921296293</v>
      </c>
      <c r="X24">
        <v>193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124</v>
      </c>
      <c r="AE24">
        <v>119</v>
      </c>
      <c r="AF24">
        <v>0</v>
      </c>
      <c r="AG24">
        <v>2</v>
      </c>
      <c r="AH24" t="s">
        <v>87</v>
      </c>
      <c r="AI24" t="s">
        <v>87</v>
      </c>
      <c r="AJ24" t="s">
        <v>87</v>
      </c>
      <c r="AK24" t="s">
        <v>87</v>
      </c>
      <c r="AL24" t="s">
        <v>87</v>
      </c>
      <c r="AM24" t="s">
        <v>87</v>
      </c>
      <c r="AN24" t="s">
        <v>87</v>
      </c>
      <c r="AO24" t="s">
        <v>87</v>
      </c>
      <c r="AP24" t="s">
        <v>87</v>
      </c>
      <c r="AQ24" t="s">
        <v>87</v>
      </c>
      <c r="AR24" t="s">
        <v>87</v>
      </c>
      <c r="AS24" t="s">
        <v>87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x14ac:dyDescent="0.45">
      <c r="A25" t="s">
        <v>142</v>
      </c>
      <c r="B25" t="s">
        <v>79</v>
      </c>
      <c r="C25" t="s">
        <v>111</v>
      </c>
      <c r="D25" t="s">
        <v>81</v>
      </c>
      <c r="E25" s="2" t="str">
        <f t="shared" si="0"/>
        <v>FX220311268</v>
      </c>
      <c r="F25" t="s">
        <v>19</v>
      </c>
      <c r="G25" t="s">
        <v>19</v>
      </c>
      <c r="H25" t="s">
        <v>82</v>
      </c>
      <c r="I25" t="s">
        <v>130</v>
      </c>
      <c r="J25">
        <v>450</v>
      </c>
      <c r="K25" t="s">
        <v>84</v>
      </c>
      <c r="L25" t="s">
        <v>85</v>
      </c>
      <c r="M25" t="s">
        <v>86</v>
      </c>
      <c r="N25">
        <v>2</v>
      </c>
      <c r="O25" s="1">
        <v>44657.388599537036</v>
      </c>
      <c r="P25" s="1">
        <v>44657.41783564815</v>
      </c>
      <c r="Q25">
        <v>168</v>
      </c>
      <c r="R25">
        <v>2358</v>
      </c>
      <c r="S25" t="b">
        <v>0</v>
      </c>
      <c r="T25" t="s">
        <v>87</v>
      </c>
      <c r="U25" t="b">
        <v>1</v>
      </c>
      <c r="V25" t="s">
        <v>133</v>
      </c>
      <c r="W25" s="1">
        <v>44657.400578703702</v>
      </c>
      <c r="X25">
        <v>894</v>
      </c>
      <c r="Y25">
        <v>316</v>
      </c>
      <c r="Z25">
        <v>0</v>
      </c>
      <c r="AA25">
        <v>316</v>
      </c>
      <c r="AB25">
        <v>89</v>
      </c>
      <c r="AC25">
        <v>36</v>
      </c>
      <c r="AD25">
        <v>134</v>
      </c>
      <c r="AE25">
        <v>0</v>
      </c>
      <c r="AF25">
        <v>0</v>
      </c>
      <c r="AG25">
        <v>0</v>
      </c>
      <c r="AH25" t="s">
        <v>143</v>
      </c>
      <c r="AI25" s="1">
        <v>44657.41783564815</v>
      </c>
      <c r="AJ25">
        <v>1464</v>
      </c>
      <c r="AK25">
        <v>2</v>
      </c>
      <c r="AL25">
        <v>0</v>
      </c>
      <c r="AM25">
        <v>2</v>
      </c>
      <c r="AN25">
        <v>89</v>
      </c>
      <c r="AO25">
        <v>1</v>
      </c>
      <c r="AP25">
        <v>132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x14ac:dyDescent="0.45">
      <c r="A26" t="s">
        <v>144</v>
      </c>
      <c r="B26" t="s">
        <v>79</v>
      </c>
      <c r="C26" t="s">
        <v>111</v>
      </c>
      <c r="D26" t="s">
        <v>81</v>
      </c>
      <c r="E26" s="2" t="str">
        <f t="shared" si="0"/>
        <v>FX220311268</v>
      </c>
      <c r="F26" t="s">
        <v>19</v>
      </c>
      <c r="G26" t="s">
        <v>19</v>
      </c>
      <c r="H26" t="s">
        <v>82</v>
      </c>
      <c r="I26" t="s">
        <v>132</v>
      </c>
      <c r="J26">
        <v>84</v>
      </c>
      <c r="K26" t="s">
        <v>84</v>
      </c>
      <c r="L26" t="s">
        <v>85</v>
      </c>
      <c r="M26" t="s">
        <v>86</v>
      </c>
      <c r="N26">
        <v>2</v>
      </c>
      <c r="O26" s="1">
        <v>44657.391238425924</v>
      </c>
      <c r="P26" s="1">
        <v>44657.406886574077</v>
      </c>
      <c r="Q26">
        <v>811</v>
      </c>
      <c r="R26">
        <v>541</v>
      </c>
      <c r="S26" t="b">
        <v>0</v>
      </c>
      <c r="T26" t="s">
        <v>87</v>
      </c>
      <c r="U26" t="b">
        <v>1</v>
      </c>
      <c r="V26" t="s">
        <v>133</v>
      </c>
      <c r="W26" s="1">
        <v>44657.403449074074</v>
      </c>
      <c r="X26">
        <v>247</v>
      </c>
      <c r="Y26">
        <v>63</v>
      </c>
      <c r="Z26">
        <v>0</v>
      </c>
      <c r="AA26">
        <v>63</v>
      </c>
      <c r="AB26">
        <v>0</v>
      </c>
      <c r="AC26">
        <v>1</v>
      </c>
      <c r="AD26">
        <v>21</v>
      </c>
      <c r="AE26">
        <v>0</v>
      </c>
      <c r="AF26">
        <v>0</v>
      </c>
      <c r="AG26">
        <v>0</v>
      </c>
      <c r="AH26" t="s">
        <v>114</v>
      </c>
      <c r="AI26" s="1">
        <v>44657.406886574077</v>
      </c>
      <c r="AJ26">
        <v>294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21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x14ac:dyDescent="0.45">
      <c r="A27" t="s">
        <v>145</v>
      </c>
      <c r="B27" t="s">
        <v>79</v>
      </c>
      <c r="C27" t="s">
        <v>111</v>
      </c>
      <c r="D27" t="s">
        <v>81</v>
      </c>
      <c r="E27" s="2" t="str">
        <f t="shared" si="0"/>
        <v>FX220311268</v>
      </c>
      <c r="F27" t="s">
        <v>19</v>
      </c>
      <c r="G27" t="s">
        <v>19</v>
      </c>
      <c r="H27" t="s">
        <v>82</v>
      </c>
      <c r="I27" t="s">
        <v>139</v>
      </c>
      <c r="J27">
        <v>148</v>
      </c>
      <c r="K27" t="s">
        <v>84</v>
      </c>
      <c r="L27" t="s">
        <v>85</v>
      </c>
      <c r="M27" t="s">
        <v>86</v>
      </c>
      <c r="N27">
        <v>2</v>
      </c>
      <c r="O27" s="1">
        <v>44657.405312499999</v>
      </c>
      <c r="P27" s="1">
        <v>44657.418946759259</v>
      </c>
      <c r="Q27">
        <v>127</v>
      </c>
      <c r="R27">
        <v>1051</v>
      </c>
      <c r="S27" t="b">
        <v>0</v>
      </c>
      <c r="T27" t="s">
        <v>87</v>
      </c>
      <c r="U27" t="b">
        <v>1</v>
      </c>
      <c r="V27" t="s">
        <v>113</v>
      </c>
      <c r="W27" s="1">
        <v>44657.414409722223</v>
      </c>
      <c r="X27">
        <v>662</v>
      </c>
      <c r="Y27">
        <v>128</v>
      </c>
      <c r="Z27">
        <v>0</v>
      </c>
      <c r="AA27">
        <v>128</v>
      </c>
      <c r="AB27">
        <v>0</v>
      </c>
      <c r="AC27">
        <v>14</v>
      </c>
      <c r="AD27">
        <v>20</v>
      </c>
      <c r="AE27">
        <v>0</v>
      </c>
      <c r="AF27">
        <v>0</v>
      </c>
      <c r="AG27">
        <v>0</v>
      </c>
      <c r="AH27" t="s">
        <v>114</v>
      </c>
      <c r="AI27" s="1">
        <v>44657.418946759259</v>
      </c>
      <c r="AJ27">
        <v>389</v>
      </c>
      <c r="AK27">
        <v>2</v>
      </c>
      <c r="AL27">
        <v>0</v>
      </c>
      <c r="AM27">
        <v>2</v>
      </c>
      <c r="AN27">
        <v>0</v>
      </c>
      <c r="AO27">
        <v>2</v>
      </c>
      <c r="AP27">
        <v>18</v>
      </c>
      <c r="AQ27">
        <v>0</v>
      </c>
      <c r="AR27">
        <v>0</v>
      </c>
      <c r="AS27">
        <v>0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x14ac:dyDescent="0.45">
      <c r="A28" t="s">
        <v>146</v>
      </c>
      <c r="B28" t="s">
        <v>79</v>
      </c>
      <c r="C28" t="s">
        <v>147</v>
      </c>
      <c r="D28" t="s">
        <v>81</v>
      </c>
      <c r="E28" s="2" t="str">
        <f>HYPERLINK("capsilon://?command=openfolder&amp;siteaddress=FAM.docvelocity-na8.net&amp;folderid=FXA2DF2466-AD64-8ADE-1723-0CBFB5C0CC59","FX22023798")</f>
        <v>FX22023798</v>
      </c>
      <c r="F28" t="s">
        <v>19</v>
      </c>
      <c r="G28" t="s">
        <v>19</v>
      </c>
      <c r="H28" t="s">
        <v>82</v>
      </c>
      <c r="I28" t="s">
        <v>148</v>
      </c>
      <c r="J28">
        <v>0</v>
      </c>
      <c r="K28" t="s">
        <v>84</v>
      </c>
      <c r="L28" t="s">
        <v>85</v>
      </c>
      <c r="M28" t="s">
        <v>86</v>
      </c>
      <c r="N28">
        <v>2</v>
      </c>
      <c r="O28" s="1">
        <v>44657.405775462961</v>
      </c>
      <c r="P28" s="1">
        <v>44657.410879629628</v>
      </c>
      <c r="Q28">
        <v>107</v>
      </c>
      <c r="R28">
        <v>334</v>
      </c>
      <c r="S28" t="b">
        <v>0</v>
      </c>
      <c r="T28" t="s">
        <v>87</v>
      </c>
      <c r="U28" t="b">
        <v>0</v>
      </c>
      <c r="V28" t="s">
        <v>133</v>
      </c>
      <c r="W28" s="1">
        <v>44657.40929398148</v>
      </c>
      <c r="X28">
        <v>204</v>
      </c>
      <c r="Y28">
        <v>9</v>
      </c>
      <c r="Z28">
        <v>0</v>
      </c>
      <c r="AA28">
        <v>9</v>
      </c>
      <c r="AB28">
        <v>0</v>
      </c>
      <c r="AC28">
        <v>0</v>
      </c>
      <c r="AD28">
        <v>-9</v>
      </c>
      <c r="AE28">
        <v>0</v>
      </c>
      <c r="AF28">
        <v>0</v>
      </c>
      <c r="AG28">
        <v>0</v>
      </c>
      <c r="AH28" t="s">
        <v>124</v>
      </c>
      <c r="AI28" s="1">
        <v>44657.410879629628</v>
      </c>
      <c r="AJ28">
        <v>130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-9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x14ac:dyDescent="0.45">
      <c r="A29" t="s">
        <v>149</v>
      </c>
      <c r="B29" t="s">
        <v>79</v>
      </c>
      <c r="C29" t="s">
        <v>111</v>
      </c>
      <c r="D29" t="s">
        <v>81</v>
      </c>
      <c r="E29" s="2" t="str">
        <f>HYPERLINK("capsilon://?command=openfolder&amp;siteaddress=FAM.docvelocity-na8.net&amp;folderid=FX14E2274F-93EA-1B32-8E23-B67144162927","FX220311268")</f>
        <v>FX220311268</v>
      </c>
      <c r="F29" t="s">
        <v>19</v>
      </c>
      <c r="G29" t="s">
        <v>19</v>
      </c>
      <c r="H29" t="s">
        <v>82</v>
      </c>
      <c r="I29" t="s">
        <v>141</v>
      </c>
      <c r="J29">
        <v>148</v>
      </c>
      <c r="K29" t="s">
        <v>84</v>
      </c>
      <c r="L29" t="s">
        <v>85</v>
      </c>
      <c r="M29" t="s">
        <v>86</v>
      </c>
      <c r="N29">
        <v>2</v>
      </c>
      <c r="O29" s="1">
        <v>44657.407534722224</v>
      </c>
      <c r="P29" s="1">
        <v>44657.426122685189</v>
      </c>
      <c r="Q29">
        <v>251</v>
      </c>
      <c r="R29">
        <v>1355</v>
      </c>
      <c r="S29" t="b">
        <v>0</v>
      </c>
      <c r="T29" t="s">
        <v>87</v>
      </c>
      <c r="U29" t="b">
        <v>1</v>
      </c>
      <c r="V29" t="s">
        <v>122</v>
      </c>
      <c r="W29" s="1">
        <v>44657.420428240737</v>
      </c>
      <c r="X29">
        <v>989</v>
      </c>
      <c r="Y29">
        <v>128</v>
      </c>
      <c r="Z29">
        <v>0</v>
      </c>
      <c r="AA29">
        <v>128</v>
      </c>
      <c r="AB29">
        <v>0</v>
      </c>
      <c r="AC29">
        <v>52</v>
      </c>
      <c r="AD29">
        <v>20</v>
      </c>
      <c r="AE29">
        <v>0</v>
      </c>
      <c r="AF29">
        <v>0</v>
      </c>
      <c r="AG29">
        <v>0</v>
      </c>
      <c r="AH29" t="s">
        <v>114</v>
      </c>
      <c r="AI29" s="1">
        <v>44657.426122685189</v>
      </c>
      <c r="AJ29">
        <v>366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20</v>
      </c>
      <c r="AQ29">
        <v>0</v>
      </c>
      <c r="AR29">
        <v>0</v>
      </c>
      <c r="AS29">
        <v>0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x14ac:dyDescent="0.45">
      <c r="A30" t="s">
        <v>150</v>
      </c>
      <c r="B30" t="s">
        <v>79</v>
      </c>
      <c r="C30" t="s">
        <v>151</v>
      </c>
      <c r="D30" t="s">
        <v>81</v>
      </c>
      <c r="E30" s="2" t="str">
        <f>HYPERLINK("capsilon://?command=openfolder&amp;siteaddress=FAM.docvelocity-na8.net&amp;folderid=FX782882C8-7D69-1523-B3B7-82E2A1DC653E","FX220313346")</f>
        <v>FX220313346</v>
      </c>
      <c r="F30" t="s">
        <v>19</v>
      </c>
      <c r="G30" t="s">
        <v>19</v>
      </c>
      <c r="H30" t="s">
        <v>82</v>
      </c>
      <c r="I30" t="s">
        <v>152</v>
      </c>
      <c r="J30">
        <v>32</v>
      </c>
      <c r="K30" t="s">
        <v>84</v>
      </c>
      <c r="L30" t="s">
        <v>85</v>
      </c>
      <c r="M30" t="s">
        <v>86</v>
      </c>
      <c r="N30">
        <v>2</v>
      </c>
      <c r="O30" s="1">
        <v>44657.437939814816</v>
      </c>
      <c r="P30" s="1">
        <v>44657.447974537034</v>
      </c>
      <c r="Q30">
        <v>572</v>
      </c>
      <c r="R30">
        <v>295</v>
      </c>
      <c r="S30" t="b">
        <v>0</v>
      </c>
      <c r="T30" t="s">
        <v>87</v>
      </c>
      <c r="U30" t="b">
        <v>0</v>
      </c>
      <c r="V30" t="s">
        <v>122</v>
      </c>
      <c r="W30" s="1">
        <v>44657.446493055555</v>
      </c>
      <c r="X30">
        <v>166</v>
      </c>
      <c r="Y30">
        <v>0</v>
      </c>
      <c r="Z30">
        <v>0</v>
      </c>
      <c r="AA30">
        <v>0</v>
      </c>
      <c r="AB30">
        <v>27</v>
      </c>
      <c r="AC30">
        <v>0</v>
      </c>
      <c r="AD30">
        <v>32</v>
      </c>
      <c r="AE30">
        <v>0</v>
      </c>
      <c r="AF30">
        <v>0</v>
      </c>
      <c r="AG30">
        <v>0</v>
      </c>
      <c r="AH30" t="s">
        <v>124</v>
      </c>
      <c r="AI30" s="1">
        <v>44657.447974537034</v>
      </c>
      <c r="AJ30">
        <v>120</v>
      </c>
      <c r="AK30">
        <v>0</v>
      </c>
      <c r="AL30">
        <v>0</v>
      </c>
      <c r="AM30">
        <v>0</v>
      </c>
      <c r="AN30">
        <v>27</v>
      </c>
      <c r="AO30">
        <v>0</v>
      </c>
      <c r="AP30">
        <v>32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x14ac:dyDescent="0.45">
      <c r="A31" t="s">
        <v>153</v>
      </c>
      <c r="B31" t="s">
        <v>79</v>
      </c>
      <c r="C31" t="s">
        <v>151</v>
      </c>
      <c r="D31" t="s">
        <v>81</v>
      </c>
      <c r="E31" s="2" t="str">
        <f>HYPERLINK("capsilon://?command=openfolder&amp;siteaddress=FAM.docvelocity-na8.net&amp;folderid=FX782882C8-7D69-1523-B3B7-82E2A1DC653E","FX220313346")</f>
        <v>FX220313346</v>
      </c>
      <c r="F31" t="s">
        <v>19</v>
      </c>
      <c r="G31" t="s">
        <v>19</v>
      </c>
      <c r="H31" t="s">
        <v>82</v>
      </c>
      <c r="I31" t="s">
        <v>154</v>
      </c>
      <c r="J31">
        <v>32</v>
      </c>
      <c r="K31" t="s">
        <v>84</v>
      </c>
      <c r="L31" t="s">
        <v>85</v>
      </c>
      <c r="M31" t="s">
        <v>86</v>
      </c>
      <c r="N31">
        <v>2</v>
      </c>
      <c r="O31" s="1">
        <v>44657.438125000001</v>
      </c>
      <c r="P31" s="1">
        <v>44657.448993055557</v>
      </c>
      <c r="Q31">
        <v>722</v>
      </c>
      <c r="R31">
        <v>217</v>
      </c>
      <c r="S31" t="b">
        <v>0</v>
      </c>
      <c r="T31" t="s">
        <v>87</v>
      </c>
      <c r="U31" t="b">
        <v>0</v>
      </c>
      <c r="V31" t="s">
        <v>122</v>
      </c>
      <c r="W31" s="1">
        <v>44657.447905092595</v>
      </c>
      <c r="X31">
        <v>121</v>
      </c>
      <c r="Y31">
        <v>0</v>
      </c>
      <c r="Z31">
        <v>0</v>
      </c>
      <c r="AA31">
        <v>0</v>
      </c>
      <c r="AB31">
        <v>27</v>
      </c>
      <c r="AC31">
        <v>0</v>
      </c>
      <c r="AD31">
        <v>32</v>
      </c>
      <c r="AE31">
        <v>0</v>
      </c>
      <c r="AF31">
        <v>0</v>
      </c>
      <c r="AG31">
        <v>0</v>
      </c>
      <c r="AH31" t="s">
        <v>114</v>
      </c>
      <c r="AI31" s="1">
        <v>44657.448993055557</v>
      </c>
      <c r="AJ31">
        <v>91</v>
      </c>
      <c r="AK31">
        <v>0</v>
      </c>
      <c r="AL31">
        <v>0</v>
      </c>
      <c r="AM31">
        <v>0</v>
      </c>
      <c r="AN31">
        <v>27</v>
      </c>
      <c r="AO31">
        <v>0</v>
      </c>
      <c r="AP31">
        <v>32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x14ac:dyDescent="0.45">
      <c r="A32" t="s">
        <v>155</v>
      </c>
      <c r="B32" t="s">
        <v>79</v>
      </c>
      <c r="C32" t="s">
        <v>156</v>
      </c>
      <c r="D32" t="s">
        <v>81</v>
      </c>
      <c r="E32" s="2" t="str">
        <f>HYPERLINK("capsilon://?command=openfolder&amp;siteaddress=FAM.docvelocity-na8.net&amp;folderid=FXEC91461F-4F41-F3F2-2A32-4B67332601A2","FX220313930")</f>
        <v>FX220313930</v>
      </c>
      <c r="F32" t="s">
        <v>19</v>
      </c>
      <c r="G32" t="s">
        <v>19</v>
      </c>
      <c r="H32" t="s">
        <v>82</v>
      </c>
      <c r="I32" t="s">
        <v>157</v>
      </c>
      <c r="J32">
        <v>0</v>
      </c>
      <c r="K32" t="s">
        <v>84</v>
      </c>
      <c r="L32" t="s">
        <v>85</v>
      </c>
      <c r="M32" t="s">
        <v>86</v>
      </c>
      <c r="N32">
        <v>1</v>
      </c>
      <c r="O32" s="1">
        <v>44657.441261574073</v>
      </c>
      <c r="P32" s="1">
        <v>44657.45008101852</v>
      </c>
      <c r="Q32">
        <v>630</v>
      </c>
      <c r="R32">
        <v>132</v>
      </c>
      <c r="S32" t="b">
        <v>0</v>
      </c>
      <c r="T32" t="s">
        <v>87</v>
      </c>
      <c r="U32" t="b">
        <v>0</v>
      </c>
      <c r="V32" t="s">
        <v>122</v>
      </c>
      <c r="W32" s="1">
        <v>44657.45008101852</v>
      </c>
      <c r="X32">
        <v>120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52</v>
      </c>
      <c r="AF32">
        <v>0</v>
      </c>
      <c r="AG32">
        <v>1</v>
      </c>
      <c r="AH32" t="s">
        <v>87</v>
      </c>
      <c r="AI32" t="s">
        <v>87</v>
      </c>
      <c r="AJ32" t="s">
        <v>87</v>
      </c>
      <c r="AK32" t="s">
        <v>87</v>
      </c>
      <c r="AL32" t="s">
        <v>87</v>
      </c>
      <c r="AM32" t="s">
        <v>87</v>
      </c>
      <c r="AN32" t="s">
        <v>87</v>
      </c>
      <c r="AO32" t="s">
        <v>87</v>
      </c>
      <c r="AP32" t="s">
        <v>87</v>
      </c>
      <c r="AQ32" t="s">
        <v>87</v>
      </c>
      <c r="AR32" t="s">
        <v>87</v>
      </c>
      <c r="AS32" t="s">
        <v>87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x14ac:dyDescent="0.45">
      <c r="A33" t="s">
        <v>158</v>
      </c>
      <c r="B33" t="s">
        <v>79</v>
      </c>
      <c r="C33" t="s">
        <v>156</v>
      </c>
      <c r="D33" t="s">
        <v>81</v>
      </c>
      <c r="E33" s="2" t="str">
        <f>HYPERLINK("capsilon://?command=openfolder&amp;siteaddress=FAM.docvelocity-na8.net&amp;folderid=FXEC91461F-4F41-F3F2-2A32-4B67332601A2","FX220313930")</f>
        <v>FX220313930</v>
      </c>
      <c r="F33" t="s">
        <v>19</v>
      </c>
      <c r="G33" t="s">
        <v>19</v>
      </c>
      <c r="H33" t="s">
        <v>82</v>
      </c>
      <c r="I33" t="s">
        <v>157</v>
      </c>
      <c r="J33">
        <v>0</v>
      </c>
      <c r="K33" t="s">
        <v>84</v>
      </c>
      <c r="L33" t="s">
        <v>85</v>
      </c>
      <c r="M33" t="s">
        <v>86</v>
      </c>
      <c r="N33">
        <v>2</v>
      </c>
      <c r="O33" s="1">
        <v>44657.450416666667</v>
      </c>
      <c r="P33" s="1">
        <v>44657.467326388891</v>
      </c>
      <c r="Q33">
        <v>455</v>
      </c>
      <c r="R33">
        <v>1006</v>
      </c>
      <c r="S33" t="b">
        <v>0</v>
      </c>
      <c r="T33" t="s">
        <v>87</v>
      </c>
      <c r="U33" t="b">
        <v>1</v>
      </c>
      <c r="V33" t="s">
        <v>122</v>
      </c>
      <c r="W33" s="1">
        <v>44657.46402777778</v>
      </c>
      <c r="X33">
        <v>724</v>
      </c>
      <c r="Y33">
        <v>37</v>
      </c>
      <c r="Z33">
        <v>0</v>
      </c>
      <c r="AA33">
        <v>37</v>
      </c>
      <c r="AB33">
        <v>0</v>
      </c>
      <c r="AC33">
        <v>31</v>
      </c>
      <c r="AD33">
        <v>-37</v>
      </c>
      <c r="AE33">
        <v>0</v>
      </c>
      <c r="AF33">
        <v>0</v>
      </c>
      <c r="AG33">
        <v>0</v>
      </c>
      <c r="AH33" t="s">
        <v>114</v>
      </c>
      <c r="AI33" s="1">
        <v>44657.467326388891</v>
      </c>
      <c r="AJ33">
        <v>282</v>
      </c>
      <c r="AK33">
        <v>7</v>
      </c>
      <c r="AL33">
        <v>0</v>
      </c>
      <c r="AM33">
        <v>7</v>
      </c>
      <c r="AN33">
        <v>0</v>
      </c>
      <c r="AO33">
        <v>7</v>
      </c>
      <c r="AP33">
        <v>-44</v>
      </c>
      <c r="AQ33">
        <v>0</v>
      </c>
      <c r="AR33">
        <v>0</v>
      </c>
      <c r="AS33">
        <v>0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x14ac:dyDescent="0.45">
      <c r="A34" t="s">
        <v>159</v>
      </c>
      <c r="B34" t="s">
        <v>79</v>
      </c>
      <c r="C34" t="s">
        <v>160</v>
      </c>
      <c r="D34" t="s">
        <v>81</v>
      </c>
      <c r="E34" s="2" t="str">
        <f>HYPERLINK("capsilon://?command=openfolder&amp;siteaddress=FAM.docvelocity-na8.net&amp;folderid=FX41028851-6BD9-B7A4-7169-CAB39F3C8C36","FX220313465")</f>
        <v>FX220313465</v>
      </c>
      <c r="F34" t="s">
        <v>19</v>
      </c>
      <c r="G34" t="s">
        <v>19</v>
      </c>
      <c r="H34" t="s">
        <v>82</v>
      </c>
      <c r="I34" t="s">
        <v>161</v>
      </c>
      <c r="J34">
        <v>0</v>
      </c>
      <c r="K34" t="s">
        <v>84</v>
      </c>
      <c r="L34" t="s">
        <v>85</v>
      </c>
      <c r="M34" t="s">
        <v>86</v>
      </c>
      <c r="N34">
        <v>2</v>
      </c>
      <c r="O34" s="1">
        <v>44657.478414351855</v>
      </c>
      <c r="P34" s="1">
        <v>44657.498923611114</v>
      </c>
      <c r="Q34">
        <v>1559</v>
      </c>
      <c r="R34">
        <v>213</v>
      </c>
      <c r="S34" t="b">
        <v>0</v>
      </c>
      <c r="T34" t="s">
        <v>87</v>
      </c>
      <c r="U34" t="b">
        <v>0</v>
      </c>
      <c r="V34" t="s">
        <v>162</v>
      </c>
      <c r="W34" s="1">
        <v>44657.490671296298</v>
      </c>
      <c r="X34">
        <v>82</v>
      </c>
      <c r="Y34">
        <v>9</v>
      </c>
      <c r="Z34">
        <v>0</v>
      </c>
      <c r="AA34">
        <v>9</v>
      </c>
      <c r="AB34">
        <v>0</v>
      </c>
      <c r="AC34">
        <v>0</v>
      </c>
      <c r="AD34">
        <v>-9</v>
      </c>
      <c r="AE34">
        <v>0</v>
      </c>
      <c r="AF34">
        <v>0</v>
      </c>
      <c r="AG34">
        <v>0</v>
      </c>
      <c r="AH34" t="s">
        <v>89</v>
      </c>
      <c r="AI34" s="1">
        <v>44657.498923611114</v>
      </c>
      <c r="AJ34">
        <v>131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-9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x14ac:dyDescent="0.45">
      <c r="A35" t="s">
        <v>163</v>
      </c>
      <c r="B35" t="s">
        <v>79</v>
      </c>
      <c r="C35" t="s">
        <v>164</v>
      </c>
      <c r="D35" t="s">
        <v>81</v>
      </c>
      <c r="E35" s="2" t="str">
        <f>HYPERLINK("capsilon://?command=openfolder&amp;siteaddress=FAM.docvelocity-na8.net&amp;folderid=FX82F91E6C-14EE-DE95-9EDB-D476E124A0C7","FX220312383")</f>
        <v>FX220312383</v>
      </c>
      <c r="F35" t="s">
        <v>19</v>
      </c>
      <c r="G35" t="s">
        <v>19</v>
      </c>
      <c r="H35" t="s">
        <v>82</v>
      </c>
      <c r="I35" t="s">
        <v>165</v>
      </c>
      <c r="J35">
        <v>0</v>
      </c>
      <c r="K35" t="s">
        <v>84</v>
      </c>
      <c r="L35" t="s">
        <v>85</v>
      </c>
      <c r="M35" t="s">
        <v>86</v>
      </c>
      <c r="N35">
        <v>2</v>
      </c>
      <c r="O35" s="1">
        <v>44657.532581018517</v>
      </c>
      <c r="P35" s="1">
        <v>44657.541770833333</v>
      </c>
      <c r="Q35">
        <v>550</v>
      </c>
      <c r="R35">
        <v>244</v>
      </c>
      <c r="S35" t="b">
        <v>0</v>
      </c>
      <c r="T35" t="s">
        <v>87</v>
      </c>
      <c r="U35" t="b">
        <v>0</v>
      </c>
      <c r="V35" t="s">
        <v>93</v>
      </c>
      <c r="W35" s="1">
        <v>44657.539641203701</v>
      </c>
      <c r="X35">
        <v>125</v>
      </c>
      <c r="Y35">
        <v>1</v>
      </c>
      <c r="Z35">
        <v>0</v>
      </c>
      <c r="AA35">
        <v>1</v>
      </c>
      <c r="AB35">
        <v>9</v>
      </c>
      <c r="AC35">
        <v>2</v>
      </c>
      <c r="AD35">
        <v>-1</v>
      </c>
      <c r="AE35">
        <v>0</v>
      </c>
      <c r="AF35">
        <v>0</v>
      </c>
      <c r="AG35">
        <v>0</v>
      </c>
      <c r="AH35" t="s">
        <v>89</v>
      </c>
      <c r="AI35" s="1">
        <v>44657.541770833333</v>
      </c>
      <c r="AJ35">
        <v>17</v>
      </c>
      <c r="AK35">
        <v>0</v>
      </c>
      <c r="AL35">
        <v>0</v>
      </c>
      <c r="AM35">
        <v>0</v>
      </c>
      <c r="AN35">
        <v>9</v>
      </c>
      <c r="AO35">
        <v>0</v>
      </c>
      <c r="AP35">
        <v>-1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x14ac:dyDescent="0.45">
      <c r="A36" t="s">
        <v>166</v>
      </c>
      <c r="B36" t="s">
        <v>79</v>
      </c>
      <c r="C36" t="s">
        <v>151</v>
      </c>
      <c r="D36" t="s">
        <v>81</v>
      </c>
      <c r="E36" s="2" t="str">
        <f>HYPERLINK("capsilon://?command=openfolder&amp;siteaddress=FAM.docvelocity-na8.net&amp;folderid=FX782882C8-7D69-1523-B3B7-82E2A1DC653E","FX220313346")</f>
        <v>FX220313346</v>
      </c>
      <c r="F36" t="s">
        <v>19</v>
      </c>
      <c r="G36" t="s">
        <v>19</v>
      </c>
      <c r="H36" t="s">
        <v>82</v>
      </c>
      <c r="I36" t="s">
        <v>167</v>
      </c>
      <c r="J36">
        <v>0</v>
      </c>
      <c r="K36" t="s">
        <v>84</v>
      </c>
      <c r="L36" t="s">
        <v>85</v>
      </c>
      <c r="M36" t="s">
        <v>86</v>
      </c>
      <c r="N36">
        <v>2</v>
      </c>
      <c r="O36" s="1">
        <v>44657.532905092594</v>
      </c>
      <c r="P36" s="1">
        <v>44657.539560185185</v>
      </c>
      <c r="Q36">
        <v>92</v>
      </c>
      <c r="R36">
        <v>483</v>
      </c>
      <c r="S36" t="b">
        <v>0</v>
      </c>
      <c r="T36" t="s">
        <v>87</v>
      </c>
      <c r="U36" t="b">
        <v>0</v>
      </c>
      <c r="V36" t="s">
        <v>168</v>
      </c>
      <c r="W36" s="1">
        <v>44657.538298611114</v>
      </c>
      <c r="X36">
        <v>386</v>
      </c>
      <c r="Y36">
        <v>9</v>
      </c>
      <c r="Z36">
        <v>0</v>
      </c>
      <c r="AA36">
        <v>9</v>
      </c>
      <c r="AB36">
        <v>0</v>
      </c>
      <c r="AC36">
        <v>3</v>
      </c>
      <c r="AD36">
        <v>-9</v>
      </c>
      <c r="AE36">
        <v>0</v>
      </c>
      <c r="AF36">
        <v>0</v>
      </c>
      <c r="AG36">
        <v>0</v>
      </c>
      <c r="AH36" t="s">
        <v>89</v>
      </c>
      <c r="AI36" s="1">
        <v>44657.539560185185</v>
      </c>
      <c r="AJ36">
        <v>97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-9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x14ac:dyDescent="0.45">
      <c r="A37" t="s">
        <v>169</v>
      </c>
      <c r="B37" t="s">
        <v>79</v>
      </c>
      <c r="C37" t="s">
        <v>164</v>
      </c>
      <c r="D37" t="s">
        <v>81</v>
      </c>
      <c r="E37" s="2" t="str">
        <f>HYPERLINK("capsilon://?command=openfolder&amp;siteaddress=FAM.docvelocity-na8.net&amp;folderid=FX82F91E6C-14EE-DE95-9EDB-D476E124A0C7","FX220312383")</f>
        <v>FX220312383</v>
      </c>
      <c r="F37" t="s">
        <v>19</v>
      </c>
      <c r="G37" t="s">
        <v>19</v>
      </c>
      <c r="H37" t="s">
        <v>82</v>
      </c>
      <c r="I37" t="s">
        <v>170</v>
      </c>
      <c r="J37">
        <v>0</v>
      </c>
      <c r="K37" t="s">
        <v>84</v>
      </c>
      <c r="L37" t="s">
        <v>85</v>
      </c>
      <c r="M37" t="s">
        <v>86</v>
      </c>
      <c r="N37">
        <v>2</v>
      </c>
      <c r="O37" s="1">
        <v>44657.534918981481</v>
      </c>
      <c r="P37" s="1">
        <v>44657.54315972222</v>
      </c>
      <c r="Q37">
        <v>540</v>
      </c>
      <c r="R37">
        <v>172</v>
      </c>
      <c r="S37" t="b">
        <v>0</v>
      </c>
      <c r="T37" t="s">
        <v>87</v>
      </c>
      <c r="U37" t="b">
        <v>0</v>
      </c>
      <c r="V37" t="s">
        <v>93</v>
      </c>
      <c r="W37" s="1">
        <v>44657.540266203701</v>
      </c>
      <c r="X37">
        <v>53</v>
      </c>
      <c r="Y37">
        <v>9</v>
      </c>
      <c r="Z37">
        <v>0</v>
      </c>
      <c r="AA37">
        <v>9</v>
      </c>
      <c r="AB37">
        <v>0</v>
      </c>
      <c r="AC37">
        <v>0</v>
      </c>
      <c r="AD37">
        <v>-9</v>
      </c>
      <c r="AE37">
        <v>0</v>
      </c>
      <c r="AF37">
        <v>0</v>
      </c>
      <c r="AG37">
        <v>0</v>
      </c>
      <c r="AH37" t="s">
        <v>89</v>
      </c>
      <c r="AI37" s="1">
        <v>44657.54315972222</v>
      </c>
      <c r="AJ37">
        <v>119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-9</v>
      </c>
      <c r="AQ37">
        <v>0</v>
      </c>
      <c r="AR37">
        <v>0</v>
      </c>
      <c r="AS37">
        <v>0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x14ac:dyDescent="0.45">
      <c r="A38" t="s">
        <v>171</v>
      </c>
      <c r="B38" t="s">
        <v>79</v>
      </c>
      <c r="C38" t="s">
        <v>172</v>
      </c>
      <c r="D38" t="s">
        <v>81</v>
      </c>
      <c r="E38" s="2" t="str">
        <f t="shared" ref="E38:E53" si="1">HYPERLINK("capsilon://?command=openfolder&amp;siteaddress=FAM.docvelocity-na8.net&amp;folderid=FX485906F3-5ADB-8764-3CDC-0B325A7C0F9A","FX22041319")</f>
        <v>FX22041319</v>
      </c>
      <c r="F38" t="s">
        <v>19</v>
      </c>
      <c r="G38" t="s">
        <v>19</v>
      </c>
      <c r="H38" t="s">
        <v>82</v>
      </c>
      <c r="I38" t="s">
        <v>173</v>
      </c>
      <c r="J38">
        <v>123</v>
      </c>
      <c r="K38" t="s">
        <v>84</v>
      </c>
      <c r="L38" t="s">
        <v>85</v>
      </c>
      <c r="M38" t="s">
        <v>86</v>
      </c>
      <c r="N38">
        <v>1</v>
      </c>
      <c r="O38" s="1">
        <v>44657.907511574071</v>
      </c>
      <c r="P38" s="1">
        <v>44657.922256944446</v>
      </c>
      <c r="Q38">
        <v>757</v>
      </c>
      <c r="R38">
        <v>517</v>
      </c>
      <c r="S38" t="b">
        <v>0</v>
      </c>
      <c r="T38" t="s">
        <v>87</v>
      </c>
      <c r="U38" t="b">
        <v>0</v>
      </c>
      <c r="V38" t="s">
        <v>174</v>
      </c>
      <c r="W38" s="1">
        <v>44657.922256944446</v>
      </c>
      <c r="X38">
        <v>331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123</v>
      </c>
      <c r="AE38">
        <v>118</v>
      </c>
      <c r="AF38">
        <v>0</v>
      </c>
      <c r="AG38">
        <v>6</v>
      </c>
      <c r="AH38" t="s">
        <v>87</v>
      </c>
      <c r="AI38" t="s">
        <v>87</v>
      </c>
      <c r="AJ38" t="s">
        <v>87</v>
      </c>
      <c r="AK38" t="s">
        <v>87</v>
      </c>
      <c r="AL38" t="s">
        <v>87</v>
      </c>
      <c r="AM38" t="s">
        <v>87</v>
      </c>
      <c r="AN38" t="s">
        <v>87</v>
      </c>
      <c r="AO38" t="s">
        <v>87</v>
      </c>
      <c r="AP38" t="s">
        <v>87</v>
      </c>
      <c r="AQ38" t="s">
        <v>87</v>
      </c>
      <c r="AR38" t="s">
        <v>87</v>
      </c>
      <c r="AS38" t="s">
        <v>87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x14ac:dyDescent="0.45">
      <c r="A39" t="s">
        <v>175</v>
      </c>
      <c r="B39" t="s">
        <v>79</v>
      </c>
      <c r="C39" t="s">
        <v>172</v>
      </c>
      <c r="D39" t="s">
        <v>81</v>
      </c>
      <c r="E39" s="2" t="str">
        <f t="shared" si="1"/>
        <v>FX22041319</v>
      </c>
      <c r="F39" t="s">
        <v>19</v>
      </c>
      <c r="G39" t="s">
        <v>19</v>
      </c>
      <c r="H39" t="s">
        <v>82</v>
      </c>
      <c r="I39" t="s">
        <v>176</v>
      </c>
      <c r="J39">
        <v>28</v>
      </c>
      <c r="K39" t="s">
        <v>84</v>
      </c>
      <c r="L39" t="s">
        <v>85</v>
      </c>
      <c r="M39" t="s">
        <v>86</v>
      </c>
      <c r="N39">
        <v>1</v>
      </c>
      <c r="O39" s="1">
        <v>44657.907835648148</v>
      </c>
      <c r="P39" s="1">
        <v>44657.924085648148</v>
      </c>
      <c r="Q39">
        <v>1136</v>
      </c>
      <c r="R39">
        <v>268</v>
      </c>
      <c r="S39" t="b">
        <v>0</v>
      </c>
      <c r="T39" t="s">
        <v>87</v>
      </c>
      <c r="U39" t="b">
        <v>0</v>
      </c>
      <c r="V39" t="s">
        <v>174</v>
      </c>
      <c r="W39" s="1">
        <v>44657.924085648148</v>
      </c>
      <c r="X39">
        <v>157</v>
      </c>
      <c r="Y39">
        <v>0</v>
      </c>
      <c r="Z39">
        <v>0</v>
      </c>
      <c r="AA39">
        <v>0</v>
      </c>
      <c r="AB39">
        <v>0</v>
      </c>
      <c r="AC39">
        <v>0</v>
      </c>
      <c r="AD39">
        <v>28</v>
      </c>
      <c r="AE39">
        <v>21</v>
      </c>
      <c r="AF39">
        <v>0</v>
      </c>
      <c r="AG39">
        <v>2</v>
      </c>
      <c r="AH39" t="s">
        <v>87</v>
      </c>
      <c r="AI39" t="s">
        <v>87</v>
      </c>
      <c r="AJ39" t="s">
        <v>87</v>
      </c>
      <c r="AK39" t="s">
        <v>87</v>
      </c>
      <c r="AL39" t="s">
        <v>87</v>
      </c>
      <c r="AM39" t="s">
        <v>87</v>
      </c>
      <c r="AN39" t="s">
        <v>87</v>
      </c>
      <c r="AO39" t="s">
        <v>87</v>
      </c>
      <c r="AP39" t="s">
        <v>87</v>
      </c>
      <c r="AQ39" t="s">
        <v>87</v>
      </c>
      <c r="AR39" t="s">
        <v>87</v>
      </c>
      <c r="AS39" t="s">
        <v>87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x14ac:dyDescent="0.45">
      <c r="A40" t="s">
        <v>177</v>
      </c>
      <c r="B40" t="s">
        <v>79</v>
      </c>
      <c r="C40" t="s">
        <v>172</v>
      </c>
      <c r="D40" t="s">
        <v>81</v>
      </c>
      <c r="E40" s="2" t="str">
        <f t="shared" si="1"/>
        <v>FX22041319</v>
      </c>
      <c r="F40" t="s">
        <v>19</v>
      </c>
      <c r="G40" t="s">
        <v>19</v>
      </c>
      <c r="H40" t="s">
        <v>82</v>
      </c>
      <c r="I40" t="s">
        <v>178</v>
      </c>
      <c r="J40">
        <v>28</v>
      </c>
      <c r="K40" t="s">
        <v>84</v>
      </c>
      <c r="L40" t="s">
        <v>85</v>
      </c>
      <c r="M40" t="s">
        <v>86</v>
      </c>
      <c r="N40">
        <v>1</v>
      </c>
      <c r="O40" s="1">
        <v>44657.908692129633</v>
      </c>
      <c r="P40" s="1">
        <v>44657.925868055558</v>
      </c>
      <c r="Q40">
        <v>1200</v>
      </c>
      <c r="R40">
        <v>284</v>
      </c>
      <c r="S40" t="b">
        <v>0</v>
      </c>
      <c r="T40" t="s">
        <v>87</v>
      </c>
      <c r="U40" t="b">
        <v>0</v>
      </c>
      <c r="V40" t="s">
        <v>174</v>
      </c>
      <c r="W40" s="1">
        <v>44657.925868055558</v>
      </c>
      <c r="X40">
        <v>153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28</v>
      </c>
      <c r="AE40">
        <v>21</v>
      </c>
      <c r="AF40">
        <v>0</v>
      </c>
      <c r="AG40">
        <v>2</v>
      </c>
      <c r="AH40" t="s">
        <v>87</v>
      </c>
      <c r="AI40" t="s">
        <v>87</v>
      </c>
      <c r="AJ40" t="s">
        <v>87</v>
      </c>
      <c r="AK40" t="s">
        <v>87</v>
      </c>
      <c r="AL40" t="s">
        <v>87</v>
      </c>
      <c r="AM40" t="s">
        <v>87</v>
      </c>
      <c r="AN40" t="s">
        <v>87</v>
      </c>
      <c r="AO40" t="s">
        <v>87</v>
      </c>
      <c r="AP40" t="s">
        <v>87</v>
      </c>
      <c r="AQ40" t="s">
        <v>87</v>
      </c>
      <c r="AR40" t="s">
        <v>87</v>
      </c>
      <c r="AS40" t="s">
        <v>87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x14ac:dyDescent="0.45">
      <c r="A41" t="s">
        <v>179</v>
      </c>
      <c r="B41" t="s">
        <v>79</v>
      </c>
      <c r="C41" t="s">
        <v>172</v>
      </c>
      <c r="D41" t="s">
        <v>81</v>
      </c>
      <c r="E41" s="2" t="str">
        <f t="shared" si="1"/>
        <v>FX22041319</v>
      </c>
      <c r="F41" t="s">
        <v>19</v>
      </c>
      <c r="G41" t="s">
        <v>19</v>
      </c>
      <c r="H41" t="s">
        <v>82</v>
      </c>
      <c r="I41" t="s">
        <v>180</v>
      </c>
      <c r="J41">
        <v>109</v>
      </c>
      <c r="K41" t="s">
        <v>84</v>
      </c>
      <c r="L41" t="s">
        <v>85</v>
      </c>
      <c r="M41" t="s">
        <v>86</v>
      </c>
      <c r="N41">
        <v>1</v>
      </c>
      <c r="O41" s="1">
        <v>44657.911944444444</v>
      </c>
      <c r="P41" s="1">
        <v>44657.936307870368</v>
      </c>
      <c r="Q41">
        <v>1741</v>
      </c>
      <c r="R41">
        <v>364</v>
      </c>
      <c r="S41" t="b">
        <v>0</v>
      </c>
      <c r="T41" t="s">
        <v>87</v>
      </c>
      <c r="U41" t="b">
        <v>0</v>
      </c>
      <c r="V41" t="s">
        <v>181</v>
      </c>
      <c r="W41" s="1">
        <v>44657.936307870368</v>
      </c>
      <c r="X41">
        <v>249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109</v>
      </c>
      <c r="AE41">
        <v>104</v>
      </c>
      <c r="AF41">
        <v>0</v>
      </c>
      <c r="AG41">
        <v>5</v>
      </c>
      <c r="AH41" t="s">
        <v>87</v>
      </c>
      <c r="AI41" t="s">
        <v>87</v>
      </c>
      <c r="AJ41" t="s">
        <v>87</v>
      </c>
      <c r="AK41" t="s">
        <v>87</v>
      </c>
      <c r="AL41" t="s">
        <v>87</v>
      </c>
      <c r="AM41" t="s">
        <v>87</v>
      </c>
      <c r="AN41" t="s">
        <v>87</v>
      </c>
      <c r="AO41" t="s">
        <v>87</v>
      </c>
      <c r="AP41" t="s">
        <v>87</v>
      </c>
      <c r="AQ41" t="s">
        <v>87</v>
      </c>
      <c r="AR41" t="s">
        <v>87</v>
      </c>
      <c r="AS41" t="s">
        <v>87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x14ac:dyDescent="0.45">
      <c r="A42" t="s">
        <v>182</v>
      </c>
      <c r="B42" t="s">
        <v>79</v>
      </c>
      <c r="C42" t="s">
        <v>172</v>
      </c>
      <c r="D42" t="s">
        <v>81</v>
      </c>
      <c r="E42" s="2" t="str">
        <f t="shared" si="1"/>
        <v>FX22041319</v>
      </c>
      <c r="F42" t="s">
        <v>19</v>
      </c>
      <c r="G42" t="s">
        <v>19</v>
      </c>
      <c r="H42" t="s">
        <v>82</v>
      </c>
      <c r="I42" t="s">
        <v>183</v>
      </c>
      <c r="J42">
        <v>109</v>
      </c>
      <c r="K42" t="s">
        <v>84</v>
      </c>
      <c r="L42" t="s">
        <v>85</v>
      </c>
      <c r="M42" t="s">
        <v>86</v>
      </c>
      <c r="N42">
        <v>1</v>
      </c>
      <c r="O42" s="1">
        <v>44657.911979166667</v>
      </c>
      <c r="P42" s="1">
        <v>44657.938206018516</v>
      </c>
      <c r="Q42">
        <v>2036</v>
      </c>
      <c r="R42">
        <v>230</v>
      </c>
      <c r="S42" t="b">
        <v>0</v>
      </c>
      <c r="T42" t="s">
        <v>87</v>
      </c>
      <c r="U42" t="b">
        <v>0</v>
      </c>
      <c r="V42" t="s">
        <v>181</v>
      </c>
      <c r="W42" s="1">
        <v>44657.938206018516</v>
      </c>
      <c r="X42">
        <v>163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109</v>
      </c>
      <c r="AE42">
        <v>104</v>
      </c>
      <c r="AF42">
        <v>0</v>
      </c>
      <c r="AG42">
        <v>5</v>
      </c>
      <c r="AH42" t="s">
        <v>87</v>
      </c>
      <c r="AI42" t="s">
        <v>87</v>
      </c>
      <c r="AJ42" t="s">
        <v>87</v>
      </c>
      <c r="AK42" t="s">
        <v>87</v>
      </c>
      <c r="AL42" t="s">
        <v>87</v>
      </c>
      <c r="AM42" t="s">
        <v>87</v>
      </c>
      <c r="AN42" t="s">
        <v>87</v>
      </c>
      <c r="AO42" t="s">
        <v>87</v>
      </c>
      <c r="AP42" t="s">
        <v>87</v>
      </c>
      <c r="AQ42" t="s">
        <v>87</v>
      </c>
      <c r="AR42" t="s">
        <v>87</v>
      </c>
      <c r="AS42" t="s">
        <v>87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x14ac:dyDescent="0.45">
      <c r="A43" t="s">
        <v>184</v>
      </c>
      <c r="B43" t="s">
        <v>79</v>
      </c>
      <c r="C43" t="s">
        <v>172</v>
      </c>
      <c r="D43" t="s">
        <v>81</v>
      </c>
      <c r="E43" s="2" t="str">
        <f t="shared" si="1"/>
        <v>FX22041319</v>
      </c>
      <c r="F43" t="s">
        <v>19</v>
      </c>
      <c r="G43" t="s">
        <v>19</v>
      </c>
      <c r="H43" t="s">
        <v>82</v>
      </c>
      <c r="I43" t="s">
        <v>173</v>
      </c>
      <c r="J43">
        <v>243</v>
      </c>
      <c r="K43" t="s">
        <v>84</v>
      </c>
      <c r="L43" t="s">
        <v>85</v>
      </c>
      <c r="M43" t="s">
        <v>86</v>
      </c>
      <c r="N43">
        <v>2</v>
      </c>
      <c r="O43" s="1">
        <v>44657.922951388886</v>
      </c>
      <c r="P43" s="1">
        <v>44657.960439814815</v>
      </c>
      <c r="Q43">
        <v>1626</v>
      </c>
      <c r="R43">
        <v>1613</v>
      </c>
      <c r="S43" t="b">
        <v>0</v>
      </c>
      <c r="T43" t="s">
        <v>87</v>
      </c>
      <c r="U43" t="b">
        <v>1</v>
      </c>
      <c r="V43" t="s">
        <v>181</v>
      </c>
      <c r="W43" s="1">
        <v>44657.933425925927</v>
      </c>
      <c r="X43">
        <v>904</v>
      </c>
      <c r="Y43">
        <v>147</v>
      </c>
      <c r="Z43">
        <v>0</v>
      </c>
      <c r="AA43">
        <v>147</v>
      </c>
      <c r="AB43">
        <v>66</v>
      </c>
      <c r="AC43">
        <v>8</v>
      </c>
      <c r="AD43">
        <v>96</v>
      </c>
      <c r="AE43">
        <v>0</v>
      </c>
      <c r="AF43">
        <v>0</v>
      </c>
      <c r="AG43">
        <v>0</v>
      </c>
      <c r="AH43" t="s">
        <v>124</v>
      </c>
      <c r="AI43" s="1">
        <v>44657.960439814815</v>
      </c>
      <c r="AJ43">
        <v>709</v>
      </c>
      <c r="AK43">
        <v>0</v>
      </c>
      <c r="AL43">
        <v>0</v>
      </c>
      <c r="AM43">
        <v>0</v>
      </c>
      <c r="AN43">
        <v>66</v>
      </c>
      <c r="AO43">
        <v>0</v>
      </c>
      <c r="AP43">
        <v>96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x14ac:dyDescent="0.45">
      <c r="A44" t="s">
        <v>185</v>
      </c>
      <c r="B44" t="s">
        <v>79</v>
      </c>
      <c r="C44" t="s">
        <v>172</v>
      </c>
      <c r="D44" t="s">
        <v>81</v>
      </c>
      <c r="E44" s="2" t="str">
        <f t="shared" si="1"/>
        <v>FX22041319</v>
      </c>
      <c r="F44" t="s">
        <v>19</v>
      </c>
      <c r="G44" t="s">
        <v>19</v>
      </c>
      <c r="H44" t="s">
        <v>82</v>
      </c>
      <c r="I44" t="s">
        <v>176</v>
      </c>
      <c r="J44">
        <v>56</v>
      </c>
      <c r="K44" t="s">
        <v>84</v>
      </c>
      <c r="L44" t="s">
        <v>85</v>
      </c>
      <c r="M44" t="s">
        <v>86</v>
      </c>
      <c r="N44">
        <v>2</v>
      </c>
      <c r="O44" s="1">
        <v>44657.924884259257</v>
      </c>
      <c r="P44" s="1">
        <v>44657.964398148149</v>
      </c>
      <c r="Q44">
        <v>2194</v>
      </c>
      <c r="R44">
        <v>1220</v>
      </c>
      <c r="S44" t="b">
        <v>0</v>
      </c>
      <c r="T44" t="s">
        <v>87</v>
      </c>
      <c r="U44" t="b">
        <v>1</v>
      </c>
      <c r="V44" t="s">
        <v>174</v>
      </c>
      <c r="W44" s="1">
        <v>44657.930138888885</v>
      </c>
      <c r="X44">
        <v>368</v>
      </c>
      <c r="Y44">
        <v>42</v>
      </c>
      <c r="Z44">
        <v>0</v>
      </c>
      <c r="AA44">
        <v>42</v>
      </c>
      <c r="AB44">
        <v>0</v>
      </c>
      <c r="AC44">
        <v>0</v>
      </c>
      <c r="AD44">
        <v>14</v>
      </c>
      <c r="AE44">
        <v>0</v>
      </c>
      <c r="AF44">
        <v>0</v>
      </c>
      <c r="AG44">
        <v>0</v>
      </c>
      <c r="AH44" t="s">
        <v>186</v>
      </c>
      <c r="AI44" s="1">
        <v>44657.964398148149</v>
      </c>
      <c r="AJ44">
        <v>852</v>
      </c>
      <c r="AK44">
        <v>1</v>
      </c>
      <c r="AL44">
        <v>0</v>
      </c>
      <c r="AM44">
        <v>1</v>
      </c>
      <c r="AN44">
        <v>0</v>
      </c>
      <c r="AO44">
        <v>0</v>
      </c>
      <c r="AP44">
        <v>13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x14ac:dyDescent="0.45">
      <c r="A45" t="s">
        <v>187</v>
      </c>
      <c r="B45" t="s">
        <v>79</v>
      </c>
      <c r="C45" t="s">
        <v>172</v>
      </c>
      <c r="D45" t="s">
        <v>81</v>
      </c>
      <c r="E45" s="2" t="str">
        <f t="shared" si="1"/>
        <v>FX22041319</v>
      </c>
      <c r="F45" t="s">
        <v>19</v>
      </c>
      <c r="G45" t="s">
        <v>19</v>
      </c>
      <c r="H45" t="s">
        <v>82</v>
      </c>
      <c r="I45" t="s">
        <v>178</v>
      </c>
      <c r="J45">
        <v>56</v>
      </c>
      <c r="K45" t="s">
        <v>84</v>
      </c>
      <c r="L45" t="s">
        <v>85</v>
      </c>
      <c r="M45" t="s">
        <v>86</v>
      </c>
      <c r="N45">
        <v>2</v>
      </c>
      <c r="O45" s="1">
        <v>44657.927141203705</v>
      </c>
      <c r="P45" s="1">
        <v>44657.966458333336</v>
      </c>
      <c r="Q45">
        <v>2460</v>
      </c>
      <c r="R45">
        <v>937</v>
      </c>
      <c r="S45" t="b">
        <v>0</v>
      </c>
      <c r="T45" t="s">
        <v>87</v>
      </c>
      <c r="U45" t="b">
        <v>1</v>
      </c>
      <c r="V45" t="s">
        <v>188</v>
      </c>
      <c r="W45" s="1">
        <v>44657.934606481482</v>
      </c>
      <c r="X45">
        <v>418</v>
      </c>
      <c r="Y45">
        <v>42</v>
      </c>
      <c r="Z45">
        <v>0</v>
      </c>
      <c r="AA45">
        <v>42</v>
      </c>
      <c r="AB45">
        <v>0</v>
      </c>
      <c r="AC45">
        <v>0</v>
      </c>
      <c r="AD45">
        <v>14</v>
      </c>
      <c r="AE45">
        <v>0</v>
      </c>
      <c r="AF45">
        <v>0</v>
      </c>
      <c r="AG45">
        <v>0</v>
      </c>
      <c r="AH45" t="s">
        <v>124</v>
      </c>
      <c r="AI45" s="1">
        <v>44657.966458333336</v>
      </c>
      <c r="AJ45">
        <v>519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14</v>
      </c>
      <c r="AQ45">
        <v>0</v>
      </c>
      <c r="AR45">
        <v>0</v>
      </c>
      <c r="AS45">
        <v>0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x14ac:dyDescent="0.45">
      <c r="A46" t="s">
        <v>189</v>
      </c>
      <c r="B46" t="s">
        <v>79</v>
      </c>
      <c r="C46" t="s">
        <v>172</v>
      </c>
      <c r="D46" t="s">
        <v>81</v>
      </c>
      <c r="E46" s="2" t="str">
        <f t="shared" si="1"/>
        <v>FX22041319</v>
      </c>
      <c r="F46" t="s">
        <v>19</v>
      </c>
      <c r="G46" t="s">
        <v>19</v>
      </c>
      <c r="H46" t="s">
        <v>82</v>
      </c>
      <c r="I46" t="s">
        <v>180</v>
      </c>
      <c r="J46">
        <v>205</v>
      </c>
      <c r="K46" t="s">
        <v>84</v>
      </c>
      <c r="L46" t="s">
        <v>85</v>
      </c>
      <c r="M46" t="s">
        <v>86</v>
      </c>
      <c r="N46">
        <v>2</v>
      </c>
      <c r="O46" s="1">
        <v>44657.936921296299</v>
      </c>
      <c r="P46" s="1">
        <v>44657.982847222222</v>
      </c>
      <c r="Q46">
        <v>1741</v>
      </c>
      <c r="R46">
        <v>2227</v>
      </c>
      <c r="S46" t="b">
        <v>0</v>
      </c>
      <c r="T46" t="s">
        <v>87</v>
      </c>
      <c r="U46" t="b">
        <v>1</v>
      </c>
      <c r="V46" t="s">
        <v>181</v>
      </c>
      <c r="W46" s="1">
        <v>44657.947233796294</v>
      </c>
      <c r="X46">
        <v>780</v>
      </c>
      <c r="Y46">
        <v>144</v>
      </c>
      <c r="Z46">
        <v>0</v>
      </c>
      <c r="AA46">
        <v>144</v>
      </c>
      <c r="AB46">
        <v>36</v>
      </c>
      <c r="AC46">
        <v>4</v>
      </c>
      <c r="AD46">
        <v>61</v>
      </c>
      <c r="AE46">
        <v>0</v>
      </c>
      <c r="AF46">
        <v>0</v>
      </c>
      <c r="AG46">
        <v>0</v>
      </c>
      <c r="AH46" t="s">
        <v>124</v>
      </c>
      <c r="AI46" s="1">
        <v>44657.982847222222</v>
      </c>
      <c r="AJ46">
        <v>1415</v>
      </c>
      <c r="AK46">
        <v>0</v>
      </c>
      <c r="AL46">
        <v>0</v>
      </c>
      <c r="AM46">
        <v>0</v>
      </c>
      <c r="AN46">
        <v>36</v>
      </c>
      <c r="AO46">
        <v>0</v>
      </c>
      <c r="AP46">
        <v>61</v>
      </c>
      <c r="AQ46">
        <v>0</v>
      </c>
      <c r="AR46">
        <v>0</v>
      </c>
      <c r="AS46">
        <v>0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x14ac:dyDescent="0.45">
      <c r="A47" t="s">
        <v>190</v>
      </c>
      <c r="B47" t="s">
        <v>79</v>
      </c>
      <c r="C47" t="s">
        <v>172</v>
      </c>
      <c r="D47" t="s">
        <v>81</v>
      </c>
      <c r="E47" s="2" t="str">
        <f t="shared" si="1"/>
        <v>FX22041319</v>
      </c>
      <c r="F47" t="s">
        <v>19</v>
      </c>
      <c r="G47" t="s">
        <v>19</v>
      </c>
      <c r="H47" t="s">
        <v>82</v>
      </c>
      <c r="I47" t="s">
        <v>183</v>
      </c>
      <c r="J47">
        <v>205</v>
      </c>
      <c r="K47" t="s">
        <v>84</v>
      </c>
      <c r="L47" t="s">
        <v>85</v>
      </c>
      <c r="M47" t="s">
        <v>86</v>
      </c>
      <c r="N47">
        <v>2</v>
      </c>
      <c r="O47" s="1">
        <v>44657.938831018517</v>
      </c>
      <c r="P47" s="1">
        <v>44657.991018518522</v>
      </c>
      <c r="Q47">
        <v>3393</v>
      </c>
      <c r="R47">
        <v>1116</v>
      </c>
      <c r="S47" t="b">
        <v>0</v>
      </c>
      <c r="T47" t="s">
        <v>87</v>
      </c>
      <c r="U47" t="b">
        <v>1</v>
      </c>
      <c r="V47" t="s">
        <v>191</v>
      </c>
      <c r="W47" s="1">
        <v>44657.945162037038</v>
      </c>
      <c r="X47">
        <v>517</v>
      </c>
      <c r="Y47">
        <v>144</v>
      </c>
      <c r="Z47">
        <v>0</v>
      </c>
      <c r="AA47">
        <v>144</v>
      </c>
      <c r="AB47">
        <v>36</v>
      </c>
      <c r="AC47">
        <v>5</v>
      </c>
      <c r="AD47">
        <v>61</v>
      </c>
      <c r="AE47">
        <v>0</v>
      </c>
      <c r="AF47">
        <v>0</v>
      </c>
      <c r="AG47">
        <v>0</v>
      </c>
      <c r="AH47" t="s">
        <v>124</v>
      </c>
      <c r="AI47" s="1">
        <v>44657.991018518522</v>
      </c>
      <c r="AJ47">
        <v>590</v>
      </c>
      <c r="AK47">
        <v>0</v>
      </c>
      <c r="AL47">
        <v>0</v>
      </c>
      <c r="AM47">
        <v>0</v>
      </c>
      <c r="AN47">
        <v>36</v>
      </c>
      <c r="AO47">
        <v>0</v>
      </c>
      <c r="AP47">
        <v>61</v>
      </c>
      <c r="AQ47">
        <v>0</v>
      </c>
      <c r="AR47">
        <v>0</v>
      </c>
      <c r="AS47">
        <v>0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x14ac:dyDescent="0.45">
      <c r="A48" t="s">
        <v>192</v>
      </c>
      <c r="B48" t="s">
        <v>79</v>
      </c>
      <c r="C48" t="s">
        <v>172</v>
      </c>
      <c r="D48" t="s">
        <v>81</v>
      </c>
      <c r="E48" s="2" t="str">
        <f t="shared" si="1"/>
        <v>FX22041319</v>
      </c>
      <c r="F48" t="s">
        <v>19</v>
      </c>
      <c r="G48" t="s">
        <v>19</v>
      </c>
      <c r="H48" t="s">
        <v>82</v>
      </c>
      <c r="I48" t="s">
        <v>193</v>
      </c>
      <c r="J48">
        <v>100</v>
      </c>
      <c r="K48" t="s">
        <v>84</v>
      </c>
      <c r="L48" t="s">
        <v>85</v>
      </c>
      <c r="M48" t="s">
        <v>86</v>
      </c>
      <c r="N48">
        <v>1</v>
      </c>
      <c r="O48" s="1">
        <v>44657.988993055558</v>
      </c>
      <c r="P48" s="1">
        <v>44658.012824074074</v>
      </c>
      <c r="Q48">
        <v>375</v>
      </c>
      <c r="R48">
        <v>1684</v>
      </c>
      <c r="S48" t="b">
        <v>0</v>
      </c>
      <c r="T48" t="s">
        <v>87</v>
      </c>
      <c r="U48" t="b">
        <v>0</v>
      </c>
      <c r="V48" t="s">
        <v>181</v>
      </c>
      <c r="W48" s="1">
        <v>44658.012824074074</v>
      </c>
      <c r="X48">
        <v>1594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100</v>
      </c>
      <c r="AE48">
        <v>90</v>
      </c>
      <c r="AF48">
        <v>0</v>
      </c>
      <c r="AG48">
        <v>3</v>
      </c>
      <c r="AH48" t="s">
        <v>87</v>
      </c>
      <c r="AI48" t="s">
        <v>87</v>
      </c>
      <c r="AJ48" t="s">
        <v>87</v>
      </c>
      <c r="AK48" t="s">
        <v>87</v>
      </c>
      <c r="AL48" t="s">
        <v>87</v>
      </c>
      <c r="AM48" t="s">
        <v>87</v>
      </c>
      <c r="AN48" t="s">
        <v>87</v>
      </c>
      <c r="AO48" t="s">
        <v>87</v>
      </c>
      <c r="AP48" t="s">
        <v>87</v>
      </c>
      <c r="AQ48" t="s">
        <v>87</v>
      </c>
      <c r="AR48" t="s">
        <v>87</v>
      </c>
      <c r="AS48" t="s">
        <v>87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x14ac:dyDescent="0.45">
      <c r="A49" t="s">
        <v>194</v>
      </c>
      <c r="B49" t="s">
        <v>79</v>
      </c>
      <c r="C49" t="s">
        <v>172</v>
      </c>
      <c r="D49" t="s">
        <v>81</v>
      </c>
      <c r="E49" s="2" t="str">
        <f t="shared" si="1"/>
        <v>FX22041319</v>
      </c>
      <c r="F49" t="s">
        <v>19</v>
      </c>
      <c r="G49" t="s">
        <v>19</v>
      </c>
      <c r="H49" t="s">
        <v>82</v>
      </c>
      <c r="I49" t="s">
        <v>195</v>
      </c>
      <c r="J49">
        <v>90</v>
      </c>
      <c r="K49" t="s">
        <v>84</v>
      </c>
      <c r="L49" t="s">
        <v>85</v>
      </c>
      <c r="M49" t="s">
        <v>86</v>
      </c>
      <c r="N49">
        <v>1</v>
      </c>
      <c r="O49" s="1">
        <v>44657.989907407406</v>
      </c>
      <c r="P49" s="1">
        <v>44658.011805555558</v>
      </c>
      <c r="Q49">
        <v>650</v>
      </c>
      <c r="R49">
        <v>1242</v>
      </c>
      <c r="S49" t="b">
        <v>0</v>
      </c>
      <c r="T49" t="s">
        <v>87</v>
      </c>
      <c r="U49" t="b">
        <v>0</v>
      </c>
      <c r="V49" t="s">
        <v>174</v>
      </c>
      <c r="W49" s="1">
        <v>44658.011805555558</v>
      </c>
      <c r="X49">
        <v>645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90</v>
      </c>
      <c r="AE49">
        <v>85</v>
      </c>
      <c r="AF49">
        <v>0</v>
      </c>
      <c r="AG49">
        <v>4</v>
      </c>
      <c r="AH49" t="s">
        <v>87</v>
      </c>
      <c r="AI49" t="s">
        <v>87</v>
      </c>
      <c r="AJ49" t="s">
        <v>87</v>
      </c>
      <c r="AK49" t="s">
        <v>87</v>
      </c>
      <c r="AL49" t="s">
        <v>87</v>
      </c>
      <c r="AM49" t="s">
        <v>87</v>
      </c>
      <c r="AN49" t="s">
        <v>87</v>
      </c>
      <c r="AO49" t="s">
        <v>87</v>
      </c>
      <c r="AP49" t="s">
        <v>87</v>
      </c>
      <c r="AQ49" t="s">
        <v>87</v>
      </c>
      <c r="AR49" t="s">
        <v>87</v>
      </c>
      <c r="AS49" t="s">
        <v>87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x14ac:dyDescent="0.45">
      <c r="A50" t="s">
        <v>196</v>
      </c>
      <c r="B50" t="s">
        <v>79</v>
      </c>
      <c r="C50" t="s">
        <v>172</v>
      </c>
      <c r="D50" t="s">
        <v>81</v>
      </c>
      <c r="E50" s="2" t="str">
        <f t="shared" si="1"/>
        <v>FX22041319</v>
      </c>
      <c r="F50" t="s">
        <v>19</v>
      </c>
      <c r="G50" t="s">
        <v>19</v>
      </c>
      <c r="H50" t="s">
        <v>82</v>
      </c>
      <c r="I50" t="s">
        <v>195</v>
      </c>
      <c r="J50">
        <v>162</v>
      </c>
      <c r="K50" t="s">
        <v>84</v>
      </c>
      <c r="L50" t="s">
        <v>85</v>
      </c>
      <c r="M50" t="s">
        <v>86</v>
      </c>
      <c r="N50">
        <v>2</v>
      </c>
      <c r="O50" s="1">
        <v>44658.012465277781</v>
      </c>
      <c r="P50" s="1">
        <v>44658.036608796298</v>
      </c>
      <c r="Q50">
        <v>721</v>
      </c>
      <c r="R50">
        <v>1365</v>
      </c>
      <c r="S50" t="b">
        <v>0</v>
      </c>
      <c r="T50" t="s">
        <v>87</v>
      </c>
      <c r="U50" t="b">
        <v>1</v>
      </c>
      <c r="V50" t="s">
        <v>197</v>
      </c>
      <c r="W50" s="1">
        <v>44658.020891203705</v>
      </c>
      <c r="X50">
        <v>723</v>
      </c>
      <c r="Y50">
        <v>142</v>
      </c>
      <c r="Z50">
        <v>0</v>
      </c>
      <c r="AA50">
        <v>142</v>
      </c>
      <c r="AB50">
        <v>0</v>
      </c>
      <c r="AC50">
        <v>7</v>
      </c>
      <c r="AD50">
        <v>20</v>
      </c>
      <c r="AE50">
        <v>0</v>
      </c>
      <c r="AF50">
        <v>0</v>
      </c>
      <c r="AG50">
        <v>0</v>
      </c>
      <c r="AH50" t="s">
        <v>198</v>
      </c>
      <c r="AI50" s="1">
        <v>44658.036608796298</v>
      </c>
      <c r="AJ50">
        <v>642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19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x14ac:dyDescent="0.45">
      <c r="A51" t="s">
        <v>199</v>
      </c>
      <c r="B51" t="s">
        <v>79</v>
      </c>
      <c r="C51" t="s">
        <v>172</v>
      </c>
      <c r="D51" t="s">
        <v>81</v>
      </c>
      <c r="E51" s="2" t="str">
        <f t="shared" si="1"/>
        <v>FX22041319</v>
      </c>
      <c r="F51" t="s">
        <v>19</v>
      </c>
      <c r="G51" t="s">
        <v>19</v>
      </c>
      <c r="H51" t="s">
        <v>82</v>
      </c>
      <c r="I51" t="s">
        <v>193</v>
      </c>
      <c r="J51">
        <v>124</v>
      </c>
      <c r="K51" t="s">
        <v>84</v>
      </c>
      <c r="L51" t="s">
        <v>85</v>
      </c>
      <c r="M51" t="s">
        <v>86</v>
      </c>
      <c r="N51">
        <v>2</v>
      </c>
      <c r="O51" s="1">
        <v>44658.013321759259</v>
      </c>
      <c r="P51" s="1">
        <v>44658.035069444442</v>
      </c>
      <c r="Q51">
        <v>881</v>
      </c>
      <c r="R51">
        <v>998</v>
      </c>
      <c r="S51" t="b">
        <v>0</v>
      </c>
      <c r="T51" t="s">
        <v>87</v>
      </c>
      <c r="U51" t="b">
        <v>1</v>
      </c>
      <c r="V51" t="s">
        <v>181</v>
      </c>
      <c r="W51" s="1">
        <v>44658.020879629628</v>
      </c>
      <c r="X51">
        <v>529</v>
      </c>
      <c r="Y51">
        <v>71</v>
      </c>
      <c r="Z51">
        <v>0</v>
      </c>
      <c r="AA51">
        <v>71</v>
      </c>
      <c r="AB51">
        <v>38</v>
      </c>
      <c r="AC51">
        <v>5</v>
      </c>
      <c r="AD51">
        <v>53</v>
      </c>
      <c r="AE51">
        <v>0</v>
      </c>
      <c r="AF51">
        <v>0</v>
      </c>
      <c r="AG51">
        <v>0</v>
      </c>
      <c r="AH51" t="s">
        <v>124</v>
      </c>
      <c r="AI51" s="1">
        <v>44658.035069444442</v>
      </c>
      <c r="AJ51">
        <v>469</v>
      </c>
      <c r="AK51">
        <v>0</v>
      </c>
      <c r="AL51">
        <v>0</v>
      </c>
      <c r="AM51">
        <v>0</v>
      </c>
      <c r="AN51">
        <v>38</v>
      </c>
      <c r="AO51">
        <v>0</v>
      </c>
      <c r="AP51">
        <v>53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x14ac:dyDescent="0.45">
      <c r="A52" t="s">
        <v>200</v>
      </c>
      <c r="B52" t="s">
        <v>79</v>
      </c>
      <c r="C52" t="s">
        <v>172</v>
      </c>
      <c r="D52" t="s">
        <v>81</v>
      </c>
      <c r="E52" s="2" t="str">
        <f t="shared" si="1"/>
        <v>FX22041319</v>
      </c>
      <c r="F52" t="s">
        <v>19</v>
      </c>
      <c r="G52" t="s">
        <v>19</v>
      </c>
      <c r="H52" t="s">
        <v>82</v>
      </c>
      <c r="I52" t="s">
        <v>201</v>
      </c>
      <c r="J52">
        <v>92</v>
      </c>
      <c r="K52" t="s">
        <v>84</v>
      </c>
      <c r="L52" t="s">
        <v>85</v>
      </c>
      <c r="M52" t="s">
        <v>86</v>
      </c>
      <c r="N52">
        <v>1</v>
      </c>
      <c r="O52" s="1">
        <v>44658.049560185187</v>
      </c>
      <c r="P52" s="1">
        <v>44658.059710648151</v>
      </c>
      <c r="Q52">
        <v>240</v>
      </c>
      <c r="R52">
        <v>637</v>
      </c>
      <c r="S52" t="b">
        <v>0</v>
      </c>
      <c r="T52" t="s">
        <v>87</v>
      </c>
      <c r="U52" t="b">
        <v>0</v>
      </c>
      <c r="V52" t="s">
        <v>181</v>
      </c>
      <c r="W52" s="1">
        <v>44658.059710648151</v>
      </c>
      <c r="X52">
        <v>559</v>
      </c>
      <c r="Y52">
        <v>0</v>
      </c>
      <c r="Z52">
        <v>0</v>
      </c>
      <c r="AA52">
        <v>0</v>
      </c>
      <c r="AB52">
        <v>0</v>
      </c>
      <c r="AC52">
        <v>0</v>
      </c>
      <c r="AD52">
        <v>92</v>
      </c>
      <c r="AE52">
        <v>87</v>
      </c>
      <c r="AF52">
        <v>0</v>
      </c>
      <c r="AG52">
        <v>4</v>
      </c>
      <c r="AH52" t="s">
        <v>87</v>
      </c>
      <c r="AI52" t="s">
        <v>87</v>
      </c>
      <c r="AJ52" t="s">
        <v>87</v>
      </c>
      <c r="AK52" t="s">
        <v>87</v>
      </c>
      <c r="AL52" t="s">
        <v>87</v>
      </c>
      <c r="AM52" t="s">
        <v>87</v>
      </c>
      <c r="AN52" t="s">
        <v>87</v>
      </c>
      <c r="AO52" t="s">
        <v>87</v>
      </c>
      <c r="AP52" t="s">
        <v>87</v>
      </c>
      <c r="AQ52" t="s">
        <v>87</v>
      </c>
      <c r="AR52" t="s">
        <v>87</v>
      </c>
      <c r="AS52" t="s">
        <v>87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x14ac:dyDescent="0.45">
      <c r="A53" t="s">
        <v>202</v>
      </c>
      <c r="B53" t="s">
        <v>79</v>
      </c>
      <c r="C53" t="s">
        <v>172</v>
      </c>
      <c r="D53" t="s">
        <v>81</v>
      </c>
      <c r="E53" s="2" t="str">
        <f t="shared" si="1"/>
        <v>FX22041319</v>
      </c>
      <c r="F53" t="s">
        <v>19</v>
      </c>
      <c r="G53" t="s">
        <v>19</v>
      </c>
      <c r="H53" t="s">
        <v>82</v>
      </c>
      <c r="I53" t="s">
        <v>201</v>
      </c>
      <c r="J53">
        <v>164</v>
      </c>
      <c r="K53" t="s">
        <v>84</v>
      </c>
      <c r="L53" t="s">
        <v>85</v>
      </c>
      <c r="M53" t="s">
        <v>86</v>
      </c>
      <c r="N53">
        <v>2</v>
      </c>
      <c r="O53" s="1">
        <v>44658.060428240744</v>
      </c>
      <c r="P53" s="1">
        <v>44658.087511574071</v>
      </c>
      <c r="Q53">
        <v>798</v>
      </c>
      <c r="R53">
        <v>1542</v>
      </c>
      <c r="S53" t="b">
        <v>0</v>
      </c>
      <c r="T53" t="s">
        <v>87</v>
      </c>
      <c r="U53" t="b">
        <v>1</v>
      </c>
      <c r="V53" t="s">
        <v>197</v>
      </c>
      <c r="W53" s="1">
        <v>44658.072696759256</v>
      </c>
      <c r="X53">
        <v>1056</v>
      </c>
      <c r="Y53">
        <v>144</v>
      </c>
      <c r="Z53">
        <v>0</v>
      </c>
      <c r="AA53">
        <v>144</v>
      </c>
      <c r="AB53">
        <v>0</v>
      </c>
      <c r="AC53">
        <v>4</v>
      </c>
      <c r="AD53">
        <v>20</v>
      </c>
      <c r="AE53">
        <v>0</v>
      </c>
      <c r="AF53">
        <v>0</v>
      </c>
      <c r="AG53">
        <v>0</v>
      </c>
      <c r="AH53" t="s">
        <v>198</v>
      </c>
      <c r="AI53" s="1">
        <v>44658.087511574071</v>
      </c>
      <c r="AJ53">
        <v>486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20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x14ac:dyDescent="0.45">
      <c r="A54" t="s">
        <v>203</v>
      </c>
      <c r="B54" t="s">
        <v>79</v>
      </c>
      <c r="C54" t="s">
        <v>204</v>
      </c>
      <c r="D54" t="s">
        <v>81</v>
      </c>
      <c r="E54" s="2" t="str">
        <f>HYPERLINK("capsilon://?command=openfolder&amp;siteaddress=FAM.docvelocity-na8.net&amp;folderid=FX16056394-69F8-B69F-4B67-67C84E3BC477","FX220211062")</f>
        <v>FX220211062</v>
      </c>
      <c r="F54" t="s">
        <v>19</v>
      </c>
      <c r="G54" t="s">
        <v>19</v>
      </c>
      <c r="H54" t="s">
        <v>82</v>
      </c>
      <c r="I54" t="s">
        <v>205</v>
      </c>
      <c r="J54">
        <v>0</v>
      </c>
      <c r="K54" t="s">
        <v>84</v>
      </c>
      <c r="L54" t="s">
        <v>85</v>
      </c>
      <c r="M54" t="s">
        <v>86</v>
      </c>
      <c r="N54">
        <v>2</v>
      </c>
      <c r="O54" s="1">
        <v>44658.371979166666</v>
      </c>
      <c r="P54" s="1">
        <v>44658.375324074077</v>
      </c>
      <c r="Q54">
        <v>77</v>
      </c>
      <c r="R54">
        <v>212</v>
      </c>
      <c r="S54" t="b">
        <v>0</v>
      </c>
      <c r="T54" t="s">
        <v>87</v>
      </c>
      <c r="U54" t="b">
        <v>0</v>
      </c>
      <c r="V54" t="s">
        <v>206</v>
      </c>
      <c r="W54" s="1">
        <v>44658.373749999999</v>
      </c>
      <c r="X54">
        <v>143</v>
      </c>
      <c r="Y54">
        <v>9</v>
      </c>
      <c r="Z54">
        <v>0</v>
      </c>
      <c r="AA54">
        <v>9</v>
      </c>
      <c r="AB54">
        <v>0</v>
      </c>
      <c r="AC54">
        <v>3</v>
      </c>
      <c r="AD54">
        <v>-9</v>
      </c>
      <c r="AE54">
        <v>0</v>
      </c>
      <c r="AF54">
        <v>0</v>
      </c>
      <c r="AG54">
        <v>0</v>
      </c>
      <c r="AH54" t="s">
        <v>114</v>
      </c>
      <c r="AI54" s="1">
        <v>44658.375324074077</v>
      </c>
      <c r="AJ54">
        <v>69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-9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x14ac:dyDescent="0.45">
      <c r="A55" t="s">
        <v>207</v>
      </c>
      <c r="B55" t="s">
        <v>79</v>
      </c>
      <c r="C55" t="s">
        <v>208</v>
      </c>
      <c r="D55" t="s">
        <v>81</v>
      </c>
      <c r="E55" s="2" t="str">
        <f>HYPERLINK("capsilon://?command=openfolder&amp;siteaddress=FAM.docvelocity-na8.net&amp;folderid=FX79127FF4-76C9-F478-FBB4-8BCFEB7A9ED9","FX220311582")</f>
        <v>FX220311582</v>
      </c>
      <c r="F55" t="s">
        <v>19</v>
      </c>
      <c r="G55" t="s">
        <v>19</v>
      </c>
      <c r="H55" t="s">
        <v>82</v>
      </c>
      <c r="I55" t="s">
        <v>209</v>
      </c>
      <c r="J55">
        <v>81</v>
      </c>
      <c r="K55" t="s">
        <v>84</v>
      </c>
      <c r="L55" t="s">
        <v>85</v>
      </c>
      <c r="M55" t="s">
        <v>86</v>
      </c>
      <c r="N55">
        <v>2</v>
      </c>
      <c r="O55" s="1">
        <v>44658.415439814817</v>
      </c>
      <c r="P55" s="1">
        <v>44658.450740740744</v>
      </c>
      <c r="Q55">
        <v>2609</v>
      </c>
      <c r="R55">
        <v>441</v>
      </c>
      <c r="S55" t="b">
        <v>0</v>
      </c>
      <c r="T55" t="s">
        <v>87</v>
      </c>
      <c r="U55" t="b">
        <v>0</v>
      </c>
      <c r="V55" t="s">
        <v>210</v>
      </c>
      <c r="W55" s="1">
        <v>44658.423078703701</v>
      </c>
      <c r="X55">
        <v>356</v>
      </c>
      <c r="Y55">
        <v>0</v>
      </c>
      <c r="Z55">
        <v>0</v>
      </c>
      <c r="AA55">
        <v>0</v>
      </c>
      <c r="AB55">
        <v>76</v>
      </c>
      <c r="AC55">
        <v>0</v>
      </c>
      <c r="AD55">
        <v>81</v>
      </c>
      <c r="AE55">
        <v>0</v>
      </c>
      <c r="AF55">
        <v>0</v>
      </c>
      <c r="AG55">
        <v>0</v>
      </c>
      <c r="AH55" t="s">
        <v>114</v>
      </c>
      <c r="AI55" s="1">
        <v>44658.450740740744</v>
      </c>
      <c r="AJ55">
        <v>25</v>
      </c>
      <c r="AK55">
        <v>0</v>
      </c>
      <c r="AL55">
        <v>0</v>
      </c>
      <c r="AM55">
        <v>0</v>
      </c>
      <c r="AN55">
        <v>76</v>
      </c>
      <c r="AO55">
        <v>0</v>
      </c>
      <c r="AP55">
        <v>81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x14ac:dyDescent="0.45">
      <c r="A56" t="s">
        <v>211</v>
      </c>
      <c r="B56" t="s">
        <v>79</v>
      </c>
      <c r="C56" t="s">
        <v>212</v>
      </c>
      <c r="D56" t="s">
        <v>81</v>
      </c>
      <c r="E56" s="2" t="str">
        <f>HYPERLINK("capsilon://?command=openfolder&amp;siteaddress=FAM.docvelocity-na8.net&amp;folderid=FXF5F65D59-ED56-73C8-AAFD-46F3E6B36DB3","FX22035147")</f>
        <v>FX22035147</v>
      </c>
      <c r="F56" t="s">
        <v>19</v>
      </c>
      <c r="G56" t="s">
        <v>19</v>
      </c>
      <c r="H56" t="s">
        <v>82</v>
      </c>
      <c r="I56" t="s">
        <v>213</v>
      </c>
      <c r="J56">
        <v>0</v>
      </c>
      <c r="K56" t="s">
        <v>84</v>
      </c>
      <c r="L56" t="s">
        <v>85</v>
      </c>
      <c r="M56" t="s">
        <v>86</v>
      </c>
      <c r="N56">
        <v>1</v>
      </c>
      <c r="O56" s="1">
        <v>44658.433541666665</v>
      </c>
      <c r="P56" s="1">
        <v>44658.436793981484</v>
      </c>
      <c r="Q56">
        <v>197</v>
      </c>
      <c r="R56">
        <v>84</v>
      </c>
      <c r="S56" t="b">
        <v>0</v>
      </c>
      <c r="T56" t="s">
        <v>87</v>
      </c>
      <c r="U56" t="b">
        <v>0</v>
      </c>
      <c r="V56" t="s">
        <v>206</v>
      </c>
      <c r="W56" s="1">
        <v>44658.436793981484</v>
      </c>
      <c r="X56">
        <v>84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52</v>
      </c>
      <c r="AF56">
        <v>0</v>
      </c>
      <c r="AG56">
        <v>1</v>
      </c>
      <c r="AH56" t="s">
        <v>87</v>
      </c>
      <c r="AI56" t="s">
        <v>87</v>
      </c>
      <c r="AJ56" t="s">
        <v>87</v>
      </c>
      <c r="AK56" t="s">
        <v>87</v>
      </c>
      <c r="AL56" t="s">
        <v>87</v>
      </c>
      <c r="AM56" t="s">
        <v>87</v>
      </c>
      <c r="AN56" t="s">
        <v>87</v>
      </c>
      <c r="AO56" t="s">
        <v>87</v>
      </c>
      <c r="AP56" t="s">
        <v>87</v>
      </c>
      <c r="AQ56" t="s">
        <v>87</v>
      </c>
      <c r="AR56" t="s">
        <v>87</v>
      </c>
      <c r="AS56" t="s">
        <v>87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x14ac:dyDescent="0.45">
      <c r="A57" t="s">
        <v>214</v>
      </c>
      <c r="B57" t="s">
        <v>79</v>
      </c>
      <c r="C57" t="s">
        <v>212</v>
      </c>
      <c r="D57" t="s">
        <v>81</v>
      </c>
      <c r="E57" s="2" t="str">
        <f>HYPERLINK("capsilon://?command=openfolder&amp;siteaddress=FAM.docvelocity-na8.net&amp;folderid=FXF5F65D59-ED56-73C8-AAFD-46F3E6B36DB3","FX22035147")</f>
        <v>FX22035147</v>
      </c>
      <c r="F57" t="s">
        <v>19</v>
      </c>
      <c r="G57" t="s">
        <v>19</v>
      </c>
      <c r="H57" t="s">
        <v>82</v>
      </c>
      <c r="I57" t="s">
        <v>213</v>
      </c>
      <c r="J57">
        <v>0</v>
      </c>
      <c r="K57" t="s">
        <v>84</v>
      </c>
      <c r="L57" t="s">
        <v>85</v>
      </c>
      <c r="M57" t="s">
        <v>86</v>
      </c>
      <c r="N57">
        <v>2</v>
      </c>
      <c r="O57" s="1">
        <v>44658.437106481484</v>
      </c>
      <c r="P57" s="1">
        <v>44658.45045138889</v>
      </c>
      <c r="Q57">
        <v>550</v>
      </c>
      <c r="R57">
        <v>603</v>
      </c>
      <c r="S57" t="b">
        <v>0</v>
      </c>
      <c r="T57" t="s">
        <v>87</v>
      </c>
      <c r="U57" t="b">
        <v>1</v>
      </c>
      <c r="V57" t="s">
        <v>206</v>
      </c>
      <c r="W57" s="1">
        <v>44658.442245370374</v>
      </c>
      <c r="X57">
        <v>440</v>
      </c>
      <c r="Y57">
        <v>37</v>
      </c>
      <c r="Z57">
        <v>0</v>
      </c>
      <c r="AA57">
        <v>37</v>
      </c>
      <c r="AB57">
        <v>0</v>
      </c>
      <c r="AC57">
        <v>22</v>
      </c>
      <c r="AD57">
        <v>-37</v>
      </c>
      <c r="AE57">
        <v>0</v>
      </c>
      <c r="AF57">
        <v>0</v>
      </c>
      <c r="AG57">
        <v>0</v>
      </c>
      <c r="AH57" t="s">
        <v>114</v>
      </c>
      <c r="AI57" s="1">
        <v>44658.45045138889</v>
      </c>
      <c r="AJ57">
        <v>163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-37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x14ac:dyDescent="0.45">
      <c r="A58" t="s">
        <v>215</v>
      </c>
      <c r="B58" t="s">
        <v>79</v>
      </c>
      <c r="C58" t="s">
        <v>216</v>
      </c>
      <c r="D58" t="s">
        <v>81</v>
      </c>
      <c r="E58" s="2" t="str">
        <f>HYPERLINK("capsilon://?command=openfolder&amp;siteaddress=FAM.docvelocity-na8.net&amp;folderid=FXCD916A4A-FEB8-9C2E-F412-8D9295CA6C9C","FX22033235")</f>
        <v>FX22033235</v>
      </c>
      <c r="F58" t="s">
        <v>19</v>
      </c>
      <c r="G58" t="s">
        <v>19</v>
      </c>
      <c r="H58" t="s">
        <v>82</v>
      </c>
      <c r="I58" t="s">
        <v>217</v>
      </c>
      <c r="J58">
        <v>0</v>
      </c>
      <c r="K58" t="s">
        <v>84</v>
      </c>
      <c r="L58" t="s">
        <v>85</v>
      </c>
      <c r="M58" t="s">
        <v>86</v>
      </c>
      <c r="N58">
        <v>2</v>
      </c>
      <c r="O58" s="1">
        <v>44658.442141203705</v>
      </c>
      <c r="P58" s="1">
        <v>44658.451516203706</v>
      </c>
      <c r="Q58">
        <v>611</v>
      </c>
      <c r="R58">
        <v>199</v>
      </c>
      <c r="S58" t="b">
        <v>0</v>
      </c>
      <c r="T58" t="s">
        <v>87</v>
      </c>
      <c r="U58" t="b">
        <v>0</v>
      </c>
      <c r="V58" t="s">
        <v>206</v>
      </c>
      <c r="W58" s="1">
        <v>44658.443796296298</v>
      </c>
      <c r="X58">
        <v>133</v>
      </c>
      <c r="Y58">
        <v>9</v>
      </c>
      <c r="Z58">
        <v>0</v>
      </c>
      <c r="AA58">
        <v>9</v>
      </c>
      <c r="AB58">
        <v>0</v>
      </c>
      <c r="AC58">
        <v>2</v>
      </c>
      <c r="AD58">
        <v>-9</v>
      </c>
      <c r="AE58">
        <v>0</v>
      </c>
      <c r="AF58">
        <v>0</v>
      </c>
      <c r="AG58">
        <v>0</v>
      </c>
      <c r="AH58" t="s">
        <v>114</v>
      </c>
      <c r="AI58" s="1">
        <v>44658.451516203706</v>
      </c>
      <c r="AJ58">
        <v>66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-9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x14ac:dyDescent="0.45">
      <c r="A59" t="s">
        <v>218</v>
      </c>
      <c r="B59" t="s">
        <v>79</v>
      </c>
      <c r="C59" t="s">
        <v>219</v>
      </c>
      <c r="D59" t="s">
        <v>81</v>
      </c>
      <c r="E59" s="2" t="str">
        <f>HYPERLINK("capsilon://?command=openfolder&amp;siteaddress=FAM.docvelocity-na8.net&amp;folderid=FX23AD55CD-35B6-9A79-33B8-0FD4D95B3A96","FX220314092")</f>
        <v>FX220314092</v>
      </c>
      <c r="F59" t="s">
        <v>19</v>
      </c>
      <c r="G59" t="s">
        <v>19</v>
      </c>
      <c r="H59" t="s">
        <v>82</v>
      </c>
      <c r="I59" t="s">
        <v>220</v>
      </c>
      <c r="J59">
        <v>0</v>
      </c>
      <c r="K59" t="s">
        <v>84</v>
      </c>
      <c r="L59" t="s">
        <v>85</v>
      </c>
      <c r="M59" t="s">
        <v>86</v>
      </c>
      <c r="N59">
        <v>2</v>
      </c>
      <c r="O59" s="1">
        <v>44658.505740740744</v>
      </c>
      <c r="P59" s="1">
        <v>44658.523599537039</v>
      </c>
      <c r="Q59">
        <v>713</v>
      </c>
      <c r="R59">
        <v>830</v>
      </c>
      <c r="S59" t="b">
        <v>0</v>
      </c>
      <c r="T59" t="s">
        <v>87</v>
      </c>
      <c r="U59" t="b">
        <v>0</v>
      </c>
      <c r="V59" t="s">
        <v>221</v>
      </c>
      <c r="W59" s="1">
        <v>44658.513449074075</v>
      </c>
      <c r="X59">
        <v>646</v>
      </c>
      <c r="Y59">
        <v>52</v>
      </c>
      <c r="Z59">
        <v>0</v>
      </c>
      <c r="AA59">
        <v>52</v>
      </c>
      <c r="AB59">
        <v>0</v>
      </c>
      <c r="AC59">
        <v>30</v>
      </c>
      <c r="AD59">
        <v>-52</v>
      </c>
      <c r="AE59">
        <v>0</v>
      </c>
      <c r="AF59">
        <v>0</v>
      </c>
      <c r="AG59">
        <v>0</v>
      </c>
      <c r="AH59" t="s">
        <v>100</v>
      </c>
      <c r="AI59" s="1">
        <v>44658.523599537039</v>
      </c>
      <c r="AJ59">
        <v>184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-52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x14ac:dyDescent="0.45">
      <c r="A60" t="s">
        <v>222</v>
      </c>
      <c r="B60" t="s">
        <v>79</v>
      </c>
      <c r="C60" t="s">
        <v>223</v>
      </c>
      <c r="D60" t="s">
        <v>81</v>
      </c>
      <c r="E60" s="2" t="str">
        <f>HYPERLINK("capsilon://?command=openfolder&amp;siteaddress=FAM.docvelocity-na8.net&amp;folderid=FXCA9EC3B5-B580-7335-74FD-A9B2FF8C6593","FX220310940")</f>
        <v>FX220310940</v>
      </c>
      <c r="F60" t="s">
        <v>19</v>
      </c>
      <c r="G60" t="s">
        <v>19</v>
      </c>
      <c r="H60" t="s">
        <v>82</v>
      </c>
      <c r="I60" t="s">
        <v>224</v>
      </c>
      <c r="J60">
        <v>28</v>
      </c>
      <c r="K60" t="s">
        <v>84</v>
      </c>
      <c r="L60" t="s">
        <v>85</v>
      </c>
      <c r="M60" t="s">
        <v>86</v>
      </c>
      <c r="N60">
        <v>2</v>
      </c>
      <c r="O60" s="1">
        <v>44658.52008101852</v>
      </c>
      <c r="P60" s="1">
        <v>44658.563587962963</v>
      </c>
      <c r="Q60">
        <v>3311</v>
      </c>
      <c r="R60">
        <v>448</v>
      </c>
      <c r="S60" t="b">
        <v>0</v>
      </c>
      <c r="T60" t="s">
        <v>87</v>
      </c>
      <c r="U60" t="b">
        <v>0</v>
      </c>
      <c r="V60" t="s">
        <v>108</v>
      </c>
      <c r="W60" s="1">
        <v>44658.539560185185</v>
      </c>
      <c r="X60">
        <v>151</v>
      </c>
      <c r="Y60">
        <v>0</v>
      </c>
      <c r="Z60">
        <v>0</v>
      </c>
      <c r="AA60">
        <v>0</v>
      </c>
      <c r="AB60">
        <v>21</v>
      </c>
      <c r="AC60">
        <v>0</v>
      </c>
      <c r="AD60">
        <v>28</v>
      </c>
      <c r="AE60">
        <v>0</v>
      </c>
      <c r="AF60">
        <v>0</v>
      </c>
      <c r="AG60">
        <v>0</v>
      </c>
      <c r="AH60" t="s">
        <v>102</v>
      </c>
      <c r="AI60" s="1">
        <v>44658.563587962963</v>
      </c>
      <c r="AJ60">
        <v>35</v>
      </c>
      <c r="AK60">
        <v>0</v>
      </c>
      <c r="AL60">
        <v>0</v>
      </c>
      <c r="AM60">
        <v>0</v>
      </c>
      <c r="AN60">
        <v>21</v>
      </c>
      <c r="AO60">
        <v>0</v>
      </c>
      <c r="AP60">
        <v>28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x14ac:dyDescent="0.45">
      <c r="A61" t="s">
        <v>225</v>
      </c>
      <c r="B61" t="s">
        <v>79</v>
      </c>
      <c r="C61" t="s">
        <v>226</v>
      </c>
      <c r="D61" t="s">
        <v>81</v>
      </c>
      <c r="E61" s="2" t="str">
        <f>HYPERLINK("capsilon://?command=openfolder&amp;siteaddress=FAM.docvelocity-na8.net&amp;folderid=FX64010EB9-1D31-B1B8-80E6-9D70902E309C","FX22039476")</f>
        <v>FX22039476</v>
      </c>
      <c r="F61" t="s">
        <v>19</v>
      </c>
      <c r="G61" t="s">
        <v>19</v>
      </c>
      <c r="H61" t="s">
        <v>82</v>
      </c>
      <c r="I61" t="s">
        <v>227</v>
      </c>
      <c r="J61">
        <v>0</v>
      </c>
      <c r="K61" t="s">
        <v>84</v>
      </c>
      <c r="L61" t="s">
        <v>85</v>
      </c>
      <c r="M61" t="s">
        <v>86</v>
      </c>
      <c r="N61">
        <v>2</v>
      </c>
      <c r="O61" s="1">
        <v>44658.535752314812</v>
      </c>
      <c r="P61" s="1">
        <v>44658.564849537041</v>
      </c>
      <c r="Q61">
        <v>2277</v>
      </c>
      <c r="R61">
        <v>237</v>
      </c>
      <c r="S61" t="b">
        <v>0</v>
      </c>
      <c r="T61" t="s">
        <v>87</v>
      </c>
      <c r="U61" t="b">
        <v>0</v>
      </c>
      <c r="V61" t="s">
        <v>228</v>
      </c>
      <c r="W61" s="1">
        <v>44658.538657407407</v>
      </c>
      <c r="X61">
        <v>129</v>
      </c>
      <c r="Y61">
        <v>9</v>
      </c>
      <c r="Z61">
        <v>0</v>
      </c>
      <c r="AA61">
        <v>9</v>
      </c>
      <c r="AB61">
        <v>0</v>
      </c>
      <c r="AC61">
        <v>2</v>
      </c>
      <c r="AD61">
        <v>-9</v>
      </c>
      <c r="AE61">
        <v>0</v>
      </c>
      <c r="AF61">
        <v>0</v>
      </c>
      <c r="AG61">
        <v>0</v>
      </c>
      <c r="AH61" t="s">
        <v>102</v>
      </c>
      <c r="AI61" s="1">
        <v>44658.564849537041</v>
      </c>
      <c r="AJ61">
        <v>108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-9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x14ac:dyDescent="0.45">
      <c r="A62" t="s">
        <v>229</v>
      </c>
      <c r="B62" t="s">
        <v>79</v>
      </c>
      <c r="C62" t="s">
        <v>230</v>
      </c>
      <c r="D62" t="s">
        <v>81</v>
      </c>
      <c r="E62" s="2" t="str">
        <f>HYPERLINK("capsilon://?command=openfolder&amp;siteaddress=FAM.docvelocity-na8.net&amp;folderid=FX10D52CC0-6B72-9F3D-D2B9-19FAEF8FFECE","FX220310564")</f>
        <v>FX220310564</v>
      </c>
      <c r="F62" t="s">
        <v>19</v>
      </c>
      <c r="G62" t="s">
        <v>19</v>
      </c>
      <c r="H62" t="s">
        <v>82</v>
      </c>
      <c r="I62" t="s">
        <v>231</v>
      </c>
      <c r="J62">
        <v>0</v>
      </c>
      <c r="K62" t="s">
        <v>84</v>
      </c>
      <c r="L62" t="s">
        <v>85</v>
      </c>
      <c r="M62" t="s">
        <v>86</v>
      </c>
      <c r="N62">
        <v>2</v>
      </c>
      <c r="O62" s="1">
        <v>44658.589259259257</v>
      </c>
      <c r="P62" s="1">
        <v>44658.615648148145</v>
      </c>
      <c r="Q62">
        <v>2058</v>
      </c>
      <c r="R62">
        <v>222</v>
      </c>
      <c r="S62" t="b">
        <v>0</v>
      </c>
      <c r="T62" t="s">
        <v>87</v>
      </c>
      <c r="U62" t="b">
        <v>0</v>
      </c>
      <c r="V62" t="s">
        <v>228</v>
      </c>
      <c r="W62" s="1">
        <v>44658.596273148149</v>
      </c>
      <c r="X62">
        <v>157</v>
      </c>
      <c r="Y62">
        <v>9</v>
      </c>
      <c r="Z62">
        <v>0</v>
      </c>
      <c r="AA62">
        <v>9</v>
      </c>
      <c r="AB62">
        <v>0</v>
      </c>
      <c r="AC62">
        <v>2</v>
      </c>
      <c r="AD62">
        <v>-9</v>
      </c>
      <c r="AE62">
        <v>0</v>
      </c>
      <c r="AF62">
        <v>0</v>
      </c>
      <c r="AG62">
        <v>0</v>
      </c>
      <c r="AH62" t="s">
        <v>232</v>
      </c>
      <c r="AI62" s="1">
        <v>44658.615648148145</v>
      </c>
      <c r="AJ62">
        <v>65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-9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x14ac:dyDescent="0.45">
      <c r="A63" t="s">
        <v>233</v>
      </c>
      <c r="B63" t="s">
        <v>79</v>
      </c>
      <c r="C63" t="s">
        <v>234</v>
      </c>
      <c r="D63" t="s">
        <v>81</v>
      </c>
      <c r="E63" s="2" t="str">
        <f>HYPERLINK("capsilon://?command=openfolder&amp;siteaddress=FAM.docvelocity-na8.net&amp;folderid=FXB3B406C9-76A6-D47F-4BAB-37AA13AD7477","FX220313707")</f>
        <v>FX220313707</v>
      </c>
      <c r="F63" t="s">
        <v>19</v>
      </c>
      <c r="G63" t="s">
        <v>19</v>
      </c>
      <c r="H63" t="s">
        <v>82</v>
      </c>
      <c r="I63" t="s">
        <v>235</v>
      </c>
      <c r="J63">
        <v>0</v>
      </c>
      <c r="K63" t="s">
        <v>84</v>
      </c>
      <c r="L63" t="s">
        <v>85</v>
      </c>
      <c r="M63" t="s">
        <v>86</v>
      </c>
      <c r="N63">
        <v>2</v>
      </c>
      <c r="O63" s="1">
        <v>44658.619641203702</v>
      </c>
      <c r="P63" s="1">
        <v>44658.65488425926</v>
      </c>
      <c r="Q63">
        <v>1880</v>
      </c>
      <c r="R63">
        <v>1165</v>
      </c>
      <c r="S63" t="b">
        <v>0</v>
      </c>
      <c r="T63" t="s">
        <v>87</v>
      </c>
      <c r="U63" t="b">
        <v>0</v>
      </c>
      <c r="V63" t="s">
        <v>236</v>
      </c>
      <c r="W63" s="1">
        <v>44658.628564814811</v>
      </c>
      <c r="X63">
        <v>767</v>
      </c>
      <c r="Y63">
        <v>52</v>
      </c>
      <c r="Z63">
        <v>0</v>
      </c>
      <c r="AA63">
        <v>52</v>
      </c>
      <c r="AB63">
        <v>0</v>
      </c>
      <c r="AC63">
        <v>29</v>
      </c>
      <c r="AD63">
        <v>-52</v>
      </c>
      <c r="AE63">
        <v>0</v>
      </c>
      <c r="AF63">
        <v>0</v>
      </c>
      <c r="AG63">
        <v>0</v>
      </c>
      <c r="AH63" t="s">
        <v>237</v>
      </c>
      <c r="AI63" s="1">
        <v>44658.65488425926</v>
      </c>
      <c r="AJ63">
        <v>383</v>
      </c>
      <c r="AK63">
        <v>1</v>
      </c>
      <c r="AL63">
        <v>0</v>
      </c>
      <c r="AM63">
        <v>1</v>
      </c>
      <c r="AN63">
        <v>0</v>
      </c>
      <c r="AO63">
        <v>3</v>
      </c>
      <c r="AP63">
        <v>-53</v>
      </c>
      <c r="AQ63">
        <v>0</v>
      </c>
      <c r="AR63">
        <v>0</v>
      </c>
      <c r="AS63">
        <v>0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x14ac:dyDescent="0.45">
      <c r="A64" t="s">
        <v>238</v>
      </c>
      <c r="B64" t="s">
        <v>79</v>
      </c>
      <c r="C64" t="s">
        <v>239</v>
      </c>
      <c r="D64" t="s">
        <v>81</v>
      </c>
      <c r="E64" s="2" t="str">
        <f>HYPERLINK("capsilon://?command=openfolder&amp;siteaddress=FAM.docvelocity-na8.net&amp;folderid=FX544E463B-A380-A0C9-DA14-C90CD5363D72","FX22031880")</f>
        <v>FX22031880</v>
      </c>
      <c r="F64" t="s">
        <v>19</v>
      </c>
      <c r="G64" t="s">
        <v>19</v>
      </c>
      <c r="H64" t="s">
        <v>82</v>
      </c>
      <c r="I64" t="s">
        <v>240</v>
      </c>
      <c r="J64">
        <v>0</v>
      </c>
      <c r="K64" t="s">
        <v>84</v>
      </c>
      <c r="L64" t="s">
        <v>85</v>
      </c>
      <c r="M64" t="s">
        <v>86</v>
      </c>
      <c r="N64">
        <v>2</v>
      </c>
      <c r="O64" s="1">
        <v>44658.644467592596</v>
      </c>
      <c r="P64" s="1">
        <v>44658.655104166668</v>
      </c>
      <c r="Q64">
        <v>833</v>
      </c>
      <c r="R64">
        <v>86</v>
      </c>
      <c r="S64" t="b">
        <v>0</v>
      </c>
      <c r="T64" t="s">
        <v>87</v>
      </c>
      <c r="U64" t="b">
        <v>0</v>
      </c>
      <c r="V64" t="s">
        <v>236</v>
      </c>
      <c r="W64" s="1">
        <v>44658.645590277774</v>
      </c>
      <c r="X64">
        <v>48</v>
      </c>
      <c r="Y64">
        <v>0</v>
      </c>
      <c r="Z64">
        <v>0</v>
      </c>
      <c r="AA64">
        <v>0</v>
      </c>
      <c r="AB64">
        <v>52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237</v>
      </c>
      <c r="AI64" s="1">
        <v>44658.655104166668</v>
      </c>
      <c r="AJ64">
        <v>18</v>
      </c>
      <c r="AK64">
        <v>0</v>
      </c>
      <c r="AL64">
        <v>0</v>
      </c>
      <c r="AM64">
        <v>0</v>
      </c>
      <c r="AN64">
        <v>52</v>
      </c>
      <c r="AO64">
        <v>0</v>
      </c>
      <c r="AP64">
        <v>0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x14ac:dyDescent="0.45">
      <c r="A65" t="s">
        <v>241</v>
      </c>
      <c r="B65" t="s">
        <v>79</v>
      </c>
      <c r="C65" t="s">
        <v>239</v>
      </c>
      <c r="D65" t="s">
        <v>81</v>
      </c>
      <c r="E65" s="2" t="str">
        <f>HYPERLINK("capsilon://?command=openfolder&amp;siteaddress=FAM.docvelocity-na8.net&amp;folderid=FX544E463B-A380-A0C9-DA14-C90CD5363D72","FX22031880")</f>
        <v>FX22031880</v>
      </c>
      <c r="F65" t="s">
        <v>19</v>
      </c>
      <c r="G65" t="s">
        <v>19</v>
      </c>
      <c r="H65" t="s">
        <v>82</v>
      </c>
      <c r="I65" t="s">
        <v>242</v>
      </c>
      <c r="J65">
        <v>0</v>
      </c>
      <c r="K65" t="s">
        <v>84</v>
      </c>
      <c r="L65" t="s">
        <v>85</v>
      </c>
      <c r="M65" t="s">
        <v>86</v>
      </c>
      <c r="N65">
        <v>2</v>
      </c>
      <c r="O65" s="1">
        <v>44658.646678240744</v>
      </c>
      <c r="P65" s="1">
        <v>44658.655277777776</v>
      </c>
      <c r="Q65">
        <v>643</v>
      </c>
      <c r="R65">
        <v>100</v>
      </c>
      <c r="S65" t="b">
        <v>0</v>
      </c>
      <c r="T65" t="s">
        <v>87</v>
      </c>
      <c r="U65" t="b">
        <v>0</v>
      </c>
      <c r="V65" t="s">
        <v>243</v>
      </c>
      <c r="W65" s="1">
        <v>44658.647858796299</v>
      </c>
      <c r="X65">
        <v>72</v>
      </c>
      <c r="Y65">
        <v>0</v>
      </c>
      <c r="Z65">
        <v>0</v>
      </c>
      <c r="AA65">
        <v>0</v>
      </c>
      <c r="AB65">
        <v>52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237</v>
      </c>
      <c r="AI65" s="1">
        <v>44658.655277777776</v>
      </c>
      <c r="AJ65">
        <v>14</v>
      </c>
      <c r="AK65">
        <v>0</v>
      </c>
      <c r="AL65">
        <v>0</v>
      </c>
      <c r="AM65">
        <v>0</v>
      </c>
      <c r="AN65">
        <v>52</v>
      </c>
      <c r="AO65">
        <v>0</v>
      </c>
      <c r="AP65">
        <v>0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x14ac:dyDescent="0.45">
      <c r="A66" t="s">
        <v>244</v>
      </c>
      <c r="B66" t="s">
        <v>79</v>
      </c>
      <c r="C66" t="s">
        <v>245</v>
      </c>
      <c r="D66" t="s">
        <v>81</v>
      </c>
      <c r="E66" s="2" t="str">
        <f>HYPERLINK("capsilon://?command=openfolder&amp;siteaddress=FAM.docvelocity-na8.net&amp;folderid=FX51D24D2C-2B75-CA20-167F-987F5C98E37B","FX22022422")</f>
        <v>FX22022422</v>
      </c>
      <c r="F66" t="s">
        <v>19</v>
      </c>
      <c r="G66" t="s">
        <v>19</v>
      </c>
      <c r="H66" t="s">
        <v>82</v>
      </c>
      <c r="I66" t="s">
        <v>246</v>
      </c>
      <c r="J66">
        <v>201</v>
      </c>
      <c r="K66" t="s">
        <v>84</v>
      </c>
      <c r="L66" t="s">
        <v>85</v>
      </c>
      <c r="M66" t="s">
        <v>86</v>
      </c>
      <c r="N66">
        <v>1</v>
      </c>
      <c r="O66" s="1">
        <v>44652.56927083333</v>
      </c>
      <c r="P66" s="1">
        <v>44652.628645833334</v>
      </c>
      <c r="Q66">
        <v>4575</v>
      </c>
      <c r="R66">
        <v>555</v>
      </c>
      <c r="S66" t="b">
        <v>0</v>
      </c>
      <c r="T66" t="s">
        <v>87</v>
      </c>
      <c r="U66" t="b">
        <v>0</v>
      </c>
      <c r="V66" t="s">
        <v>93</v>
      </c>
      <c r="W66" s="1">
        <v>44652.628645833334</v>
      </c>
      <c r="X66">
        <v>196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201</v>
      </c>
      <c r="AE66">
        <v>196</v>
      </c>
      <c r="AF66">
        <v>0</v>
      </c>
      <c r="AG66">
        <v>5</v>
      </c>
      <c r="AH66" t="s">
        <v>87</v>
      </c>
      <c r="AI66" t="s">
        <v>87</v>
      </c>
      <c r="AJ66" t="s">
        <v>87</v>
      </c>
      <c r="AK66" t="s">
        <v>87</v>
      </c>
      <c r="AL66" t="s">
        <v>87</v>
      </c>
      <c r="AM66" t="s">
        <v>87</v>
      </c>
      <c r="AN66" t="s">
        <v>87</v>
      </c>
      <c r="AO66" t="s">
        <v>87</v>
      </c>
      <c r="AP66" t="s">
        <v>87</v>
      </c>
      <c r="AQ66" t="s">
        <v>87</v>
      </c>
      <c r="AR66" t="s">
        <v>87</v>
      </c>
      <c r="AS66" t="s">
        <v>87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 x14ac:dyDescent="0.45">
      <c r="A67" t="s">
        <v>247</v>
      </c>
      <c r="B67" t="s">
        <v>79</v>
      </c>
      <c r="C67" t="s">
        <v>245</v>
      </c>
      <c r="D67" t="s">
        <v>81</v>
      </c>
      <c r="E67" s="2" t="str">
        <f>HYPERLINK("capsilon://?command=openfolder&amp;siteaddress=FAM.docvelocity-na8.net&amp;folderid=FX51D24D2C-2B75-CA20-167F-987F5C98E37B","FX22022422")</f>
        <v>FX22022422</v>
      </c>
      <c r="F67" t="s">
        <v>19</v>
      </c>
      <c r="G67" t="s">
        <v>19</v>
      </c>
      <c r="H67" t="s">
        <v>82</v>
      </c>
      <c r="I67" t="s">
        <v>248</v>
      </c>
      <c r="J67">
        <v>196</v>
      </c>
      <c r="K67" t="s">
        <v>84</v>
      </c>
      <c r="L67" t="s">
        <v>85</v>
      </c>
      <c r="M67" t="s">
        <v>86</v>
      </c>
      <c r="N67">
        <v>1</v>
      </c>
      <c r="O67" s="1">
        <v>44652.569907407407</v>
      </c>
      <c r="P67" s="1">
        <v>44652.630567129629</v>
      </c>
      <c r="Q67">
        <v>4869</v>
      </c>
      <c r="R67">
        <v>372</v>
      </c>
      <c r="S67" t="b">
        <v>0</v>
      </c>
      <c r="T67" t="s">
        <v>87</v>
      </c>
      <c r="U67" t="b">
        <v>0</v>
      </c>
      <c r="V67" t="s">
        <v>93</v>
      </c>
      <c r="W67" s="1">
        <v>44652.630567129629</v>
      </c>
      <c r="X67">
        <v>165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196</v>
      </c>
      <c r="AE67">
        <v>191</v>
      </c>
      <c r="AF67">
        <v>0</v>
      </c>
      <c r="AG67">
        <v>4</v>
      </c>
      <c r="AH67" t="s">
        <v>87</v>
      </c>
      <c r="AI67" t="s">
        <v>87</v>
      </c>
      <c r="AJ67" t="s">
        <v>87</v>
      </c>
      <c r="AK67" t="s">
        <v>87</v>
      </c>
      <c r="AL67" t="s">
        <v>87</v>
      </c>
      <c r="AM67" t="s">
        <v>87</v>
      </c>
      <c r="AN67" t="s">
        <v>87</v>
      </c>
      <c r="AO67" t="s">
        <v>87</v>
      </c>
      <c r="AP67" t="s">
        <v>87</v>
      </c>
      <c r="AQ67" t="s">
        <v>87</v>
      </c>
      <c r="AR67" t="s">
        <v>87</v>
      </c>
      <c r="AS67" t="s">
        <v>87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 x14ac:dyDescent="0.45">
      <c r="A68" t="s">
        <v>249</v>
      </c>
      <c r="B68" t="s">
        <v>79</v>
      </c>
      <c r="C68" t="s">
        <v>250</v>
      </c>
      <c r="D68" t="s">
        <v>81</v>
      </c>
      <c r="E68" s="2" t="str">
        <f t="shared" ref="E68:E79" si="2">HYPERLINK("capsilon://?command=openfolder&amp;siteaddress=FAM.docvelocity-na8.net&amp;folderid=FX23FA1E61-DB25-A17A-BEEC-B0DE88167579","FX2204347")</f>
        <v>FX2204347</v>
      </c>
      <c r="F68" t="s">
        <v>19</v>
      </c>
      <c r="G68" t="s">
        <v>19</v>
      </c>
      <c r="H68" t="s">
        <v>82</v>
      </c>
      <c r="I68" t="s">
        <v>251</v>
      </c>
      <c r="J68">
        <v>94</v>
      </c>
      <c r="K68" t="s">
        <v>84</v>
      </c>
      <c r="L68" t="s">
        <v>85</v>
      </c>
      <c r="M68" t="s">
        <v>86</v>
      </c>
      <c r="N68">
        <v>1</v>
      </c>
      <c r="O68" s="1">
        <v>44659.368738425925</v>
      </c>
      <c r="P68" s="1">
        <v>44659.372928240744</v>
      </c>
      <c r="Q68">
        <v>233</v>
      </c>
      <c r="R68">
        <v>129</v>
      </c>
      <c r="S68" t="b">
        <v>0</v>
      </c>
      <c r="T68" t="s">
        <v>87</v>
      </c>
      <c r="U68" t="b">
        <v>0</v>
      </c>
      <c r="V68" t="s">
        <v>133</v>
      </c>
      <c r="W68" s="1">
        <v>44659.372928240744</v>
      </c>
      <c r="X68">
        <v>129</v>
      </c>
      <c r="Y68">
        <v>0</v>
      </c>
      <c r="Z68">
        <v>0</v>
      </c>
      <c r="AA68">
        <v>0</v>
      </c>
      <c r="AB68">
        <v>0</v>
      </c>
      <c r="AC68">
        <v>0</v>
      </c>
      <c r="AD68">
        <v>94</v>
      </c>
      <c r="AE68">
        <v>89</v>
      </c>
      <c r="AF68">
        <v>0</v>
      </c>
      <c r="AG68">
        <v>2</v>
      </c>
      <c r="AH68" t="s">
        <v>87</v>
      </c>
      <c r="AI68" t="s">
        <v>87</v>
      </c>
      <c r="AJ68" t="s">
        <v>87</v>
      </c>
      <c r="AK68" t="s">
        <v>87</v>
      </c>
      <c r="AL68" t="s">
        <v>87</v>
      </c>
      <c r="AM68" t="s">
        <v>87</v>
      </c>
      <c r="AN68" t="s">
        <v>87</v>
      </c>
      <c r="AO68" t="s">
        <v>87</v>
      </c>
      <c r="AP68" t="s">
        <v>87</v>
      </c>
      <c r="AQ68" t="s">
        <v>87</v>
      </c>
      <c r="AR68" t="s">
        <v>87</v>
      </c>
      <c r="AS68" t="s">
        <v>87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 x14ac:dyDescent="0.45">
      <c r="A69" t="s">
        <v>252</v>
      </c>
      <c r="B69" t="s">
        <v>79</v>
      </c>
      <c r="C69" t="s">
        <v>250</v>
      </c>
      <c r="D69" t="s">
        <v>81</v>
      </c>
      <c r="E69" s="2" t="str">
        <f t="shared" si="2"/>
        <v>FX2204347</v>
      </c>
      <c r="F69" t="s">
        <v>19</v>
      </c>
      <c r="G69" t="s">
        <v>19</v>
      </c>
      <c r="H69" t="s">
        <v>82</v>
      </c>
      <c r="I69" t="s">
        <v>253</v>
      </c>
      <c r="J69">
        <v>94</v>
      </c>
      <c r="K69" t="s">
        <v>84</v>
      </c>
      <c r="L69" t="s">
        <v>85</v>
      </c>
      <c r="M69" t="s">
        <v>86</v>
      </c>
      <c r="N69">
        <v>1</v>
      </c>
      <c r="O69" s="1">
        <v>44659.370798611111</v>
      </c>
      <c r="P69" s="1">
        <v>44659.374386574076</v>
      </c>
      <c r="Q69">
        <v>185</v>
      </c>
      <c r="R69">
        <v>125</v>
      </c>
      <c r="S69" t="b">
        <v>0</v>
      </c>
      <c r="T69" t="s">
        <v>87</v>
      </c>
      <c r="U69" t="b">
        <v>0</v>
      </c>
      <c r="V69" t="s">
        <v>133</v>
      </c>
      <c r="W69" s="1">
        <v>44659.374386574076</v>
      </c>
      <c r="X69">
        <v>125</v>
      </c>
      <c r="Y69">
        <v>0</v>
      </c>
      <c r="Z69">
        <v>0</v>
      </c>
      <c r="AA69">
        <v>0</v>
      </c>
      <c r="AB69">
        <v>0</v>
      </c>
      <c r="AC69">
        <v>0</v>
      </c>
      <c r="AD69">
        <v>94</v>
      </c>
      <c r="AE69">
        <v>89</v>
      </c>
      <c r="AF69">
        <v>0</v>
      </c>
      <c r="AG69">
        <v>2</v>
      </c>
      <c r="AH69" t="s">
        <v>87</v>
      </c>
      <c r="AI69" t="s">
        <v>87</v>
      </c>
      <c r="AJ69" t="s">
        <v>87</v>
      </c>
      <c r="AK69" t="s">
        <v>87</v>
      </c>
      <c r="AL69" t="s">
        <v>87</v>
      </c>
      <c r="AM69" t="s">
        <v>87</v>
      </c>
      <c r="AN69" t="s">
        <v>87</v>
      </c>
      <c r="AO69" t="s">
        <v>87</v>
      </c>
      <c r="AP69" t="s">
        <v>87</v>
      </c>
      <c r="AQ69" t="s">
        <v>87</v>
      </c>
      <c r="AR69" t="s">
        <v>87</v>
      </c>
      <c r="AS69" t="s">
        <v>87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 x14ac:dyDescent="0.45">
      <c r="A70" t="s">
        <v>254</v>
      </c>
      <c r="B70" t="s">
        <v>79</v>
      </c>
      <c r="C70" t="s">
        <v>250</v>
      </c>
      <c r="D70" t="s">
        <v>81</v>
      </c>
      <c r="E70" s="2" t="str">
        <f t="shared" si="2"/>
        <v>FX2204347</v>
      </c>
      <c r="F70" t="s">
        <v>19</v>
      </c>
      <c r="G70" t="s">
        <v>19</v>
      </c>
      <c r="H70" t="s">
        <v>82</v>
      </c>
      <c r="I70" t="s">
        <v>251</v>
      </c>
      <c r="J70">
        <v>118</v>
      </c>
      <c r="K70" t="s">
        <v>84</v>
      </c>
      <c r="L70" t="s">
        <v>85</v>
      </c>
      <c r="M70" t="s">
        <v>86</v>
      </c>
      <c r="N70">
        <v>2</v>
      </c>
      <c r="O70" s="1">
        <v>44659.373495370368</v>
      </c>
      <c r="P70" s="1">
        <v>44659.385231481479</v>
      </c>
      <c r="Q70">
        <v>84</v>
      </c>
      <c r="R70">
        <v>930</v>
      </c>
      <c r="S70" t="b">
        <v>0</v>
      </c>
      <c r="T70" t="s">
        <v>87</v>
      </c>
      <c r="U70" t="b">
        <v>1</v>
      </c>
      <c r="V70" t="s">
        <v>133</v>
      </c>
      <c r="W70" s="1">
        <v>44659.378391203703</v>
      </c>
      <c r="X70">
        <v>346</v>
      </c>
      <c r="Y70">
        <v>108</v>
      </c>
      <c r="Z70">
        <v>0</v>
      </c>
      <c r="AA70">
        <v>108</v>
      </c>
      <c r="AB70">
        <v>0</v>
      </c>
      <c r="AC70">
        <v>2</v>
      </c>
      <c r="AD70">
        <v>10</v>
      </c>
      <c r="AE70">
        <v>0</v>
      </c>
      <c r="AF70">
        <v>0</v>
      </c>
      <c r="AG70">
        <v>0</v>
      </c>
      <c r="AH70" t="s">
        <v>143</v>
      </c>
      <c r="AI70" s="1">
        <v>44659.385231481479</v>
      </c>
      <c r="AJ70">
        <v>584</v>
      </c>
      <c r="AK70">
        <v>4</v>
      </c>
      <c r="AL70">
        <v>0</v>
      </c>
      <c r="AM70">
        <v>4</v>
      </c>
      <c r="AN70">
        <v>0</v>
      </c>
      <c r="AO70">
        <v>2</v>
      </c>
      <c r="AP70">
        <v>6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 x14ac:dyDescent="0.45">
      <c r="A71" t="s">
        <v>255</v>
      </c>
      <c r="B71" t="s">
        <v>79</v>
      </c>
      <c r="C71" t="s">
        <v>250</v>
      </c>
      <c r="D71" t="s">
        <v>81</v>
      </c>
      <c r="E71" s="2" t="str">
        <f t="shared" si="2"/>
        <v>FX2204347</v>
      </c>
      <c r="F71" t="s">
        <v>19</v>
      </c>
      <c r="G71" t="s">
        <v>19</v>
      </c>
      <c r="H71" t="s">
        <v>82</v>
      </c>
      <c r="I71" t="s">
        <v>253</v>
      </c>
      <c r="J71">
        <v>118</v>
      </c>
      <c r="K71" t="s">
        <v>84</v>
      </c>
      <c r="L71" t="s">
        <v>85</v>
      </c>
      <c r="M71" t="s">
        <v>86</v>
      </c>
      <c r="N71">
        <v>2</v>
      </c>
      <c r="O71" s="1">
        <v>44659.374988425923</v>
      </c>
      <c r="P71" s="1">
        <v>44659.38521990741</v>
      </c>
      <c r="Q71">
        <v>298</v>
      </c>
      <c r="R71">
        <v>586</v>
      </c>
      <c r="S71" t="b">
        <v>0</v>
      </c>
      <c r="T71" t="s">
        <v>87</v>
      </c>
      <c r="U71" t="b">
        <v>1</v>
      </c>
      <c r="V71" t="s">
        <v>133</v>
      </c>
      <c r="W71" s="1">
        <v>44659.380266203705</v>
      </c>
      <c r="X71">
        <v>161</v>
      </c>
      <c r="Y71">
        <v>108</v>
      </c>
      <c r="Z71">
        <v>0</v>
      </c>
      <c r="AA71">
        <v>108</v>
      </c>
      <c r="AB71">
        <v>0</v>
      </c>
      <c r="AC71">
        <v>2</v>
      </c>
      <c r="AD71">
        <v>10</v>
      </c>
      <c r="AE71">
        <v>0</v>
      </c>
      <c r="AF71">
        <v>0</v>
      </c>
      <c r="AG71">
        <v>0</v>
      </c>
      <c r="AH71" t="s">
        <v>114</v>
      </c>
      <c r="AI71" s="1">
        <v>44659.38521990741</v>
      </c>
      <c r="AJ71">
        <v>425</v>
      </c>
      <c r="AK71">
        <v>2</v>
      </c>
      <c r="AL71">
        <v>0</v>
      </c>
      <c r="AM71">
        <v>2</v>
      </c>
      <c r="AN71">
        <v>0</v>
      </c>
      <c r="AO71">
        <v>2</v>
      </c>
      <c r="AP71">
        <v>8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 x14ac:dyDescent="0.45">
      <c r="A72" t="s">
        <v>256</v>
      </c>
      <c r="B72" t="s">
        <v>79</v>
      </c>
      <c r="C72" t="s">
        <v>250</v>
      </c>
      <c r="D72" t="s">
        <v>81</v>
      </c>
      <c r="E72" s="2" t="str">
        <f t="shared" si="2"/>
        <v>FX2204347</v>
      </c>
      <c r="F72" t="s">
        <v>19</v>
      </c>
      <c r="G72" t="s">
        <v>19</v>
      </c>
      <c r="H72" t="s">
        <v>82</v>
      </c>
      <c r="I72" t="s">
        <v>257</v>
      </c>
      <c r="J72">
        <v>55</v>
      </c>
      <c r="K72" t="s">
        <v>84</v>
      </c>
      <c r="L72" t="s">
        <v>85</v>
      </c>
      <c r="M72" t="s">
        <v>86</v>
      </c>
      <c r="N72">
        <v>1</v>
      </c>
      <c r="O72" s="1">
        <v>44659.398298611108</v>
      </c>
      <c r="P72" s="1">
        <v>44659.400509259256</v>
      </c>
      <c r="Q72">
        <v>61</v>
      </c>
      <c r="R72">
        <v>130</v>
      </c>
      <c r="S72" t="b">
        <v>0</v>
      </c>
      <c r="T72" t="s">
        <v>87</v>
      </c>
      <c r="U72" t="b">
        <v>0</v>
      </c>
      <c r="V72" t="s">
        <v>133</v>
      </c>
      <c r="W72" s="1">
        <v>44659.400509259256</v>
      </c>
      <c r="X72">
        <v>130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55</v>
      </c>
      <c r="AE72">
        <v>50</v>
      </c>
      <c r="AF72">
        <v>0</v>
      </c>
      <c r="AG72">
        <v>2</v>
      </c>
      <c r="AH72" t="s">
        <v>87</v>
      </c>
      <c r="AI72" t="s">
        <v>87</v>
      </c>
      <c r="AJ72" t="s">
        <v>87</v>
      </c>
      <c r="AK72" t="s">
        <v>87</v>
      </c>
      <c r="AL72" t="s">
        <v>87</v>
      </c>
      <c r="AM72" t="s">
        <v>87</v>
      </c>
      <c r="AN72" t="s">
        <v>87</v>
      </c>
      <c r="AO72" t="s">
        <v>87</v>
      </c>
      <c r="AP72" t="s">
        <v>87</v>
      </c>
      <c r="AQ72" t="s">
        <v>87</v>
      </c>
      <c r="AR72" t="s">
        <v>87</v>
      </c>
      <c r="AS72" t="s">
        <v>87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 x14ac:dyDescent="0.45">
      <c r="A73" t="s">
        <v>258</v>
      </c>
      <c r="B73" t="s">
        <v>79</v>
      </c>
      <c r="C73" t="s">
        <v>250</v>
      </c>
      <c r="D73" t="s">
        <v>81</v>
      </c>
      <c r="E73" s="2" t="str">
        <f t="shared" si="2"/>
        <v>FX2204347</v>
      </c>
      <c r="F73" t="s">
        <v>19</v>
      </c>
      <c r="G73" t="s">
        <v>19</v>
      </c>
      <c r="H73" t="s">
        <v>82</v>
      </c>
      <c r="I73" t="s">
        <v>259</v>
      </c>
      <c r="J73">
        <v>110</v>
      </c>
      <c r="K73" t="s">
        <v>84</v>
      </c>
      <c r="L73" t="s">
        <v>85</v>
      </c>
      <c r="M73" t="s">
        <v>86</v>
      </c>
      <c r="N73">
        <v>1</v>
      </c>
      <c r="O73" s="1">
        <v>44659.399780092594</v>
      </c>
      <c r="P73" s="1">
        <v>44659.401365740741</v>
      </c>
      <c r="Q73">
        <v>64</v>
      </c>
      <c r="R73">
        <v>73</v>
      </c>
      <c r="S73" t="b">
        <v>0</v>
      </c>
      <c r="T73" t="s">
        <v>87</v>
      </c>
      <c r="U73" t="b">
        <v>0</v>
      </c>
      <c r="V73" t="s">
        <v>133</v>
      </c>
      <c r="W73" s="1">
        <v>44659.401365740741</v>
      </c>
      <c r="X73">
        <v>73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110</v>
      </c>
      <c r="AE73">
        <v>105</v>
      </c>
      <c r="AF73">
        <v>0</v>
      </c>
      <c r="AG73">
        <v>2</v>
      </c>
      <c r="AH73" t="s">
        <v>87</v>
      </c>
      <c r="AI73" t="s">
        <v>87</v>
      </c>
      <c r="AJ73" t="s">
        <v>87</v>
      </c>
      <c r="AK73" t="s">
        <v>87</v>
      </c>
      <c r="AL73" t="s">
        <v>87</v>
      </c>
      <c r="AM73" t="s">
        <v>87</v>
      </c>
      <c r="AN73" t="s">
        <v>87</v>
      </c>
      <c r="AO73" t="s">
        <v>87</v>
      </c>
      <c r="AP73" t="s">
        <v>87</v>
      </c>
      <c r="AQ73" t="s">
        <v>87</v>
      </c>
      <c r="AR73" t="s">
        <v>87</v>
      </c>
      <c r="AS73" t="s">
        <v>87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 x14ac:dyDescent="0.45">
      <c r="A74" t="s">
        <v>260</v>
      </c>
      <c r="B74" t="s">
        <v>79</v>
      </c>
      <c r="C74" t="s">
        <v>250</v>
      </c>
      <c r="D74" t="s">
        <v>81</v>
      </c>
      <c r="E74" s="2" t="str">
        <f t="shared" si="2"/>
        <v>FX2204347</v>
      </c>
      <c r="F74" t="s">
        <v>19</v>
      </c>
      <c r="G74" t="s">
        <v>19</v>
      </c>
      <c r="H74" t="s">
        <v>82</v>
      </c>
      <c r="I74" t="s">
        <v>261</v>
      </c>
      <c r="J74">
        <v>94</v>
      </c>
      <c r="K74" t="s">
        <v>84</v>
      </c>
      <c r="L74" t="s">
        <v>85</v>
      </c>
      <c r="M74" t="s">
        <v>86</v>
      </c>
      <c r="N74">
        <v>1</v>
      </c>
      <c r="O74" s="1">
        <v>44659.400787037041</v>
      </c>
      <c r="P74" s="1">
        <v>44659.412916666668</v>
      </c>
      <c r="Q74">
        <v>927</v>
      </c>
      <c r="R74">
        <v>121</v>
      </c>
      <c r="S74" t="b">
        <v>0</v>
      </c>
      <c r="T74" t="s">
        <v>87</v>
      </c>
      <c r="U74" t="b">
        <v>0</v>
      </c>
      <c r="V74" t="s">
        <v>113</v>
      </c>
      <c r="W74" s="1">
        <v>44659.412916666668</v>
      </c>
      <c r="X74">
        <v>121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94</v>
      </c>
      <c r="AE74">
        <v>89</v>
      </c>
      <c r="AF74">
        <v>0</v>
      </c>
      <c r="AG74">
        <v>2</v>
      </c>
      <c r="AH74" t="s">
        <v>87</v>
      </c>
      <c r="AI74" t="s">
        <v>87</v>
      </c>
      <c r="AJ74" t="s">
        <v>87</v>
      </c>
      <c r="AK74" t="s">
        <v>87</v>
      </c>
      <c r="AL74" t="s">
        <v>87</v>
      </c>
      <c r="AM74" t="s">
        <v>87</v>
      </c>
      <c r="AN74" t="s">
        <v>87</v>
      </c>
      <c r="AO74" t="s">
        <v>87</v>
      </c>
      <c r="AP74" t="s">
        <v>87</v>
      </c>
      <c r="AQ74" t="s">
        <v>87</v>
      </c>
      <c r="AR74" t="s">
        <v>87</v>
      </c>
      <c r="AS74" t="s">
        <v>87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 x14ac:dyDescent="0.45">
      <c r="A75" t="s">
        <v>262</v>
      </c>
      <c r="B75" t="s">
        <v>79</v>
      </c>
      <c r="C75" t="s">
        <v>250</v>
      </c>
      <c r="D75" t="s">
        <v>81</v>
      </c>
      <c r="E75" s="2" t="str">
        <f t="shared" si="2"/>
        <v>FX2204347</v>
      </c>
      <c r="F75" t="s">
        <v>19</v>
      </c>
      <c r="G75" t="s">
        <v>19</v>
      </c>
      <c r="H75" t="s">
        <v>82</v>
      </c>
      <c r="I75" t="s">
        <v>257</v>
      </c>
      <c r="J75">
        <v>79</v>
      </c>
      <c r="K75" t="s">
        <v>84</v>
      </c>
      <c r="L75" t="s">
        <v>85</v>
      </c>
      <c r="M75" t="s">
        <v>86</v>
      </c>
      <c r="N75">
        <v>2</v>
      </c>
      <c r="O75" s="1">
        <v>44659.401203703703</v>
      </c>
      <c r="P75" s="1">
        <v>44659.419259259259</v>
      </c>
      <c r="Q75">
        <v>488</v>
      </c>
      <c r="R75">
        <v>1072</v>
      </c>
      <c r="S75" t="b">
        <v>0</v>
      </c>
      <c r="T75" t="s">
        <v>87</v>
      </c>
      <c r="U75" t="b">
        <v>1</v>
      </c>
      <c r="V75" t="s">
        <v>133</v>
      </c>
      <c r="W75" s="1">
        <v>44659.408148148148</v>
      </c>
      <c r="X75">
        <v>585</v>
      </c>
      <c r="Y75">
        <v>84</v>
      </c>
      <c r="Z75">
        <v>0</v>
      </c>
      <c r="AA75">
        <v>84</v>
      </c>
      <c r="AB75">
        <v>0</v>
      </c>
      <c r="AC75">
        <v>31</v>
      </c>
      <c r="AD75">
        <v>-5</v>
      </c>
      <c r="AE75">
        <v>0</v>
      </c>
      <c r="AF75">
        <v>0</v>
      </c>
      <c r="AG75">
        <v>0</v>
      </c>
      <c r="AH75" t="s">
        <v>114</v>
      </c>
      <c r="AI75" s="1">
        <v>44659.419259259259</v>
      </c>
      <c r="AJ75">
        <v>487</v>
      </c>
      <c r="AK75">
        <v>1</v>
      </c>
      <c r="AL75">
        <v>0</v>
      </c>
      <c r="AM75">
        <v>1</v>
      </c>
      <c r="AN75">
        <v>0</v>
      </c>
      <c r="AO75">
        <v>1</v>
      </c>
      <c r="AP75">
        <v>-6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 x14ac:dyDescent="0.45">
      <c r="A76" t="s">
        <v>263</v>
      </c>
      <c r="B76" t="s">
        <v>79</v>
      </c>
      <c r="C76" t="s">
        <v>250</v>
      </c>
      <c r="D76" t="s">
        <v>81</v>
      </c>
      <c r="E76" s="2" t="str">
        <f t="shared" si="2"/>
        <v>FX2204347</v>
      </c>
      <c r="F76" t="s">
        <v>19</v>
      </c>
      <c r="G76" t="s">
        <v>19</v>
      </c>
      <c r="H76" t="s">
        <v>82</v>
      </c>
      <c r="I76" t="s">
        <v>259</v>
      </c>
      <c r="J76">
        <v>134</v>
      </c>
      <c r="K76" t="s">
        <v>84</v>
      </c>
      <c r="L76" t="s">
        <v>85</v>
      </c>
      <c r="M76" t="s">
        <v>86</v>
      </c>
      <c r="N76">
        <v>2</v>
      </c>
      <c r="O76" s="1">
        <v>44659.402256944442</v>
      </c>
      <c r="P76" s="1">
        <v>44659.430046296293</v>
      </c>
      <c r="Q76">
        <v>930</v>
      </c>
      <c r="R76">
        <v>1471</v>
      </c>
      <c r="S76" t="b">
        <v>0</v>
      </c>
      <c r="T76" t="s">
        <v>87</v>
      </c>
      <c r="U76" t="b">
        <v>1</v>
      </c>
      <c r="V76" t="s">
        <v>133</v>
      </c>
      <c r="W76" s="1">
        <v>44659.414409722223</v>
      </c>
      <c r="X76">
        <v>540</v>
      </c>
      <c r="Y76">
        <v>124</v>
      </c>
      <c r="Z76">
        <v>0</v>
      </c>
      <c r="AA76">
        <v>124</v>
      </c>
      <c r="AB76">
        <v>0</v>
      </c>
      <c r="AC76">
        <v>19</v>
      </c>
      <c r="AD76">
        <v>10</v>
      </c>
      <c r="AE76">
        <v>0</v>
      </c>
      <c r="AF76">
        <v>0</v>
      </c>
      <c r="AG76">
        <v>0</v>
      </c>
      <c r="AH76" t="s">
        <v>114</v>
      </c>
      <c r="AI76" s="1">
        <v>44659.430046296293</v>
      </c>
      <c r="AJ76">
        <v>931</v>
      </c>
      <c r="AK76">
        <v>5</v>
      </c>
      <c r="AL76">
        <v>0</v>
      </c>
      <c r="AM76">
        <v>5</v>
      </c>
      <c r="AN76">
        <v>0</v>
      </c>
      <c r="AO76">
        <v>5</v>
      </c>
      <c r="AP76">
        <v>5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 x14ac:dyDescent="0.45">
      <c r="A77" t="s">
        <v>264</v>
      </c>
      <c r="B77" t="s">
        <v>79</v>
      </c>
      <c r="C77" t="s">
        <v>250</v>
      </c>
      <c r="D77" t="s">
        <v>81</v>
      </c>
      <c r="E77" s="2" t="str">
        <f t="shared" si="2"/>
        <v>FX2204347</v>
      </c>
      <c r="F77" t="s">
        <v>19</v>
      </c>
      <c r="G77" t="s">
        <v>19</v>
      </c>
      <c r="H77" t="s">
        <v>82</v>
      </c>
      <c r="I77" t="s">
        <v>265</v>
      </c>
      <c r="J77">
        <v>46</v>
      </c>
      <c r="K77" t="s">
        <v>84</v>
      </c>
      <c r="L77" t="s">
        <v>85</v>
      </c>
      <c r="M77" t="s">
        <v>86</v>
      </c>
      <c r="N77">
        <v>1</v>
      </c>
      <c r="O77" s="1">
        <v>44659.402407407404</v>
      </c>
      <c r="P77" s="1">
        <v>44659.418946759259</v>
      </c>
      <c r="Q77">
        <v>909</v>
      </c>
      <c r="R77">
        <v>520</v>
      </c>
      <c r="S77" t="b">
        <v>0</v>
      </c>
      <c r="T77" t="s">
        <v>87</v>
      </c>
      <c r="U77" t="b">
        <v>0</v>
      </c>
      <c r="V77" t="s">
        <v>113</v>
      </c>
      <c r="W77" s="1">
        <v>44659.418946759259</v>
      </c>
      <c r="X77">
        <v>520</v>
      </c>
      <c r="Y77">
        <v>42</v>
      </c>
      <c r="Z77">
        <v>0</v>
      </c>
      <c r="AA77">
        <v>42</v>
      </c>
      <c r="AB77">
        <v>0</v>
      </c>
      <c r="AC77">
        <v>19</v>
      </c>
      <c r="AD77">
        <v>4</v>
      </c>
      <c r="AE77">
        <v>50</v>
      </c>
      <c r="AF77">
        <v>0</v>
      </c>
      <c r="AG77">
        <v>2</v>
      </c>
      <c r="AH77" t="s">
        <v>87</v>
      </c>
      <c r="AI77" t="s">
        <v>87</v>
      </c>
      <c r="AJ77" t="s">
        <v>87</v>
      </c>
      <c r="AK77" t="s">
        <v>87</v>
      </c>
      <c r="AL77" t="s">
        <v>87</v>
      </c>
      <c r="AM77" t="s">
        <v>87</v>
      </c>
      <c r="AN77" t="s">
        <v>87</v>
      </c>
      <c r="AO77" t="s">
        <v>87</v>
      </c>
      <c r="AP77" t="s">
        <v>87</v>
      </c>
      <c r="AQ77" t="s">
        <v>87</v>
      </c>
      <c r="AR77" t="s">
        <v>87</v>
      </c>
      <c r="AS77" t="s">
        <v>87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 x14ac:dyDescent="0.45">
      <c r="A78" t="s">
        <v>266</v>
      </c>
      <c r="B78" t="s">
        <v>79</v>
      </c>
      <c r="C78" t="s">
        <v>250</v>
      </c>
      <c r="D78" t="s">
        <v>81</v>
      </c>
      <c r="E78" s="2" t="str">
        <f t="shared" si="2"/>
        <v>FX2204347</v>
      </c>
      <c r="F78" t="s">
        <v>19</v>
      </c>
      <c r="G78" t="s">
        <v>19</v>
      </c>
      <c r="H78" t="s">
        <v>82</v>
      </c>
      <c r="I78" t="s">
        <v>261</v>
      </c>
      <c r="J78">
        <v>118</v>
      </c>
      <c r="K78" t="s">
        <v>84</v>
      </c>
      <c r="L78" t="s">
        <v>85</v>
      </c>
      <c r="M78" t="s">
        <v>86</v>
      </c>
      <c r="N78">
        <v>2</v>
      </c>
      <c r="O78" s="1">
        <v>44659.413472222222</v>
      </c>
      <c r="P78" s="1">
        <v>44659.432719907411</v>
      </c>
      <c r="Q78">
        <v>807</v>
      </c>
      <c r="R78">
        <v>856</v>
      </c>
      <c r="S78" t="b">
        <v>0</v>
      </c>
      <c r="T78" t="s">
        <v>87</v>
      </c>
      <c r="U78" t="b">
        <v>1</v>
      </c>
      <c r="V78" t="s">
        <v>133</v>
      </c>
      <c r="W78" s="1">
        <v>44659.421666666669</v>
      </c>
      <c r="X78">
        <v>626</v>
      </c>
      <c r="Y78">
        <v>108</v>
      </c>
      <c r="Z78">
        <v>0</v>
      </c>
      <c r="AA78">
        <v>108</v>
      </c>
      <c r="AB78">
        <v>0</v>
      </c>
      <c r="AC78">
        <v>5</v>
      </c>
      <c r="AD78">
        <v>10</v>
      </c>
      <c r="AE78">
        <v>0</v>
      </c>
      <c r="AF78">
        <v>0</v>
      </c>
      <c r="AG78">
        <v>0</v>
      </c>
      <c r="AH78" t="s">
        <v>114</v>
      </c>
      <c r="AI78" s="1">
        <v>44659.432719907411</v>
      </c>
      <c r="AJ78">
        <v>230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10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 x14ac:dyDescent="0.45">
      <c r="A79" t="s">
        <v>267</v>
      </c>
      <c r="B79" t="s">
        <v>79</v>
      </c>
      <c r="C79" t="s">
        <v>250</v>
      </c>
      <c r="D79" t="s">
        <v>81</v>
      </c>
      <c r="E79" s="2" t="str">
        <f t="shared" si="2"/>
        <v>FX2204347</v>
      </c>
      <c r="F79" t="s">
        <v>19</v>
      </c>
      <c r="G79" t="s">
        <v>19</v>
      </c>
      <c r="H79" t="s">
        <v>82</v>
      </c>
      <c r="I79" t="s">
        <v>265</v>
      </c>
      <c r="J79">
        <v>70</v>
      </c>
      <c r="K79" t="s">
        <v>84</v>
      </c>
      <c r="L79" t="s">
        <v>85</v>
      </c>
      <c r="M79" t="s">
        <v>86</v>
      </c>
      <c r="N79">
        <v>2</v>
      </c>
      <c r="O79" s="1">
        <v>44659.419699074075</v>
      </c>
      <c r="P79" s="1">
        <v>44659.450937499998</v>
      </c>
      <c r="Q79">
        <v>1320</v>
      </c>
      <c r="R79">
        <v>1379</v>
      </c>
      <c r="S79" t="b">
        <v>0</v>
      </c>
      <c r="T79" t="s">
        <v>87</v>
      </c>
      <c r="U79" t="b">
        <v>1</v>
      </c>
      <c r="V79" t="s">
        <v>113</v>
      </c>
      <c r="W79" s="1">
        <v>44659.438842592594</v>
      </c>
      <c r="X79">
        <v>672</v>
      </c>
      <c r="Y79">
        <v>84</v>
      </c>
      <c r="Z79">
        <v>0</v>
      </c>
      <c r="AA79">
        <v>84</v>
      </c>
      <c r="AB79">
        <v>0</v>
      </c>
      <c r="AC79">
        <v>37</v>
      </c>
      <c r="AD79">
        <v>-14</v>
      </c>
      <c r="AE79">
        <v>0</v>
      </c>
      <c r="AF79">
        <v>0</v>
      </c>
      <c r="AG79">
        <v>0</v>
      </c>
      <c r="AH79" t="s">
        <v>268</v>
      </c>
      <c r="AI79" s="1">
        <v>44659.450937499998</v>
      </c>
      <c r="AJ79">
        <v>571</v>
      </c>
      <c r="AK79">
        <v>8</v>
      </c>
      <c r="AL79">
        <v>0</v>
      </c>
      <c r="AM79">
        <v>8</v>
      </c>
      <c r="AN79">
        <v>0</v>
      </c>
      <c r="AO79">
        <v>8</v>
      </c>
      <c r="AP79">
        <v>-22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 x14ac:dyDescent="0.45">
      <c r="A80" t="s">
        <v>269</v>
      </c>
      <c r="B80" t="s">
        <v>79</v>
      </c>
      <c r="C80" t="s">
        <v>270</v>
      </c>
      <c r="D80" t="s">
        <v>81</v>
      </c>
      <c r="E80" s="2" t="str">
        <f>HYPERLINK("capsilon://?command=openfolder&amp;siteaddress=FAM.docvelocity-na8.net&amp;folderid=FXB7AE2D7D-78C8-82B0-008E-1657420B91BD","FX2204810")</f>
        <v>FX2204810</v>
      </c>
      <c r="F80" t="s">
        <v>19</v>
      </c>
      <c r="G80" t="s">
        <v>19</v>
      </c>
      <c r="H80" t="s">
        <v>82</v>
      </c>
      <c r="I80" t="s">
        <v>271</v>
      </c>
      <c r="J80">
        <v>150</v>
      </c>
      <c r="K80" t="s">
        <v>84</v>
      </c>
      <c r="L80" t="s">
        <v>85</v>
      </c>
      <c r="M80" t="s">
        <v>86</v>
      </c>
      <c r="N80">
        <v>2</v>
      </c>
      <c r="O80" s="1">
        <v>44659.475543981483</v>
      </c>
      <c r="P80" s="1">
        <v>44659.566168981481</v>
      </c>
      <c r="Q80">
        <v>6695</v>
      </c>
      <c r="R80">
        <v>1135</v>
      </c>
      <c r="S80" t="b">
        <v>0</v>
      </c>
      <c r="T80" t="s">
        <v>87</v>
      </c>
      <c r="U80" t="b">
        <v>0</v>
      </c>
      <c r="V80" t="s">
        <v>272</v>
      </c>
      <c r="W80" s="1">
        <v>44659.499618055554</v>
      </c>
      <c r="X80">
        <v>781</v>
      </c>
      <c r="Y80">
        <v>126</v>
      </c>
      <c r="Z80">
        <v>0</v>
      </c>
      <c r="AA80">
        <v>126</v>
      </c>
      <c r="AB80">
        <v>0</v>
      </c>
      <c r="AC80">
        <v>5</v>
      </c>
      <c r="AD80">
        <v>24</v>
      </c>
      <c r="AE80">
        <v>0</v>
      </c>
      <c r="AF80">
        <v>0</v>
      </c>
      <c r="AG80">
        <v>0</v>
      </c>
      <c r="AH80" t="s">
        <v>273</v>
      </c>
      <c r="AI80" s="1">
        <v>44659.566168981481</v>
      </c>
      <c r="AJ80">
        <v>222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24</v>
      </c>
      <c r="AQ80">
        <v>42</v>
      </c>
      <c r="AR80">
        <v>0</v>
      </c>
      <c r="AS80">
        <v>4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 x14ac:dyDescent="0.45">
      <c r="A81" t="s">
        <v>274</v>
      </c>
      <c r="B81" t="s">
        <v>79</v>
      </c>
      <c r="C81" t="s">
        <v>275</v>
      </c>
      <c r="D81" t="s">
        <v>81</v>
      </c>
      <c r="E81" s="2" t="str">
        <f>HYPERLINK("capsilon://?command=openfolder&amp;siteaddress=FAM.docvelocity-na8.net&amp;folderid=FXF537CCB4-44C4-C87F-8CAB-698F0D7AF5C9","FX22036252")</f>
        <v>FX22036252</v>
      </c>
      <c r="F81" t="s">
        <v>19</v>
      </c>
      <c r="G81" t="s">
        <v>19</v>
      </c>
      <c r="H81" t="s">
        <v>82</v>
      </c>
      <c r="I81" t="s">
        <v>276</v>
      </c>
      <c r="J81">
        <v>0</v>
      </c>
      <c r="K81" t="s">
        <v>84</v>
      </c>
      <c r="L81" t="s">
        <v>85</v>
      </c>
      <c r="M81" t="s">
        <v>86</v>
      </c>
      <c r="N81">
        <v>2</v>
      </c>
      <c r="O81" s="1">
        <v>44659.483842592592</v>
      </c>
      <c r="P81" s="1">
        <v>44659.566736111112</v>
      </c>
      <c r="Q81">
        <v>6831</v>
      </c>
      <c r="R81">
        <v>331</v>
      </c>
      <c r="S81" t="b">
        <v>0</v>
      </c>
      <c r="T81" t="s">
        <v>87</v>
      </c>
      <c r="U81" t="b">
        <v>0</v>
      </c>
      <c r="V81" t="s">
        <v>272</v>
      </c>
      <c r="W81" s="1">
        <v>44659.490578703706</v>
      </c>
      <c r="X81">
        <v>283</v>
      </c>
      <c r="Y81">
        <v>9</v>
      </c>
      <c r="Z81">
        <v>0</v>
      </c>
      <c r="AA81">
        <v>9</v>
      </c>
      <c r="AB81">
        <v>0</v>
      </c>
      <c r="AC81">
        <v>2</v>
      </c>
      <c r="AD81">
        <v>-9</v>
      </c>
      <c r="AE81">
        <v>0</v>
      </c>
      <c r="AF81">
        <v>0</v>
      </c>
      <c r="AG81">
        <v>0</v>
      </c>
      <c r="AH81" t="s">
        <v>273</v>
      </c>
      <c r="AI81" s="1">
        <v>44659.566736111112</v>
      </c>
      <c r="AJ81">
        <v>48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-9</v>
      </c>
      <c r="AQ81">
        <v>0</v>
      </c>
      <c r="AR81">
        <v>0</v>
      </c>
      <c r="AS81">
        <v>0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 x14ac:dyDescent="0.45">
      <c r="A82" t="s">
        <v>277</v>
      </c>
      <c r="B82" t="s">
        <v>79</v>
      </c>
      <c r="C82" t="s">
        <v>270</v>
      </c>
      <c r="D82" t="s">
        <v>81</v>
      </c>
      <c r="E82" s="2" t="str">
        <f>HYPERLINK("capsilon://?command=openfolder&amp;siteaddress=FAM.docvelocity-na8.net&amp;folderid=FXB7AE2D7D-78C8-82B0-008E-1657420B91BD","FX2204810")</f>
        <v>FX2204810</v>
      </c>
      <c r="F82" t="s">
        <v>19</v>
      </c>
      <c r="G82" t="s">
        <v>19</v>
      </c>
      <c r="H82" t="s">
        <v>82</v>
      </c>
      <c r="I82" t="s">
        <v>271</v>
      </c>
      <c r="J82">
        <v>112</v>
      </c>
      <c r="K82" t="s">
        <v>84</v>
      </c>
      <c r="L82" t="s">
        <v>85</v>
      </c>
      <c r="M82" t="s">
        <v>86</v>
      </c>
      <c r="N82">
        <v>2</v>
      </c>
      <c r="O82" s="1">
        <v>44659.56689814815</v>
      </c>
      <c r="P82" s="1">
        <v>44659.603229166663</v>
      </c>
      <c r="Q82">
        <v>1815</v>
      </c>
      <c r="R82">
        <v>1324</v>
      </c>
      <c r="S82" t="b">
        <v>0</v>
      </c>
      <c r="T82" t="s">
        <v>87</v>
      </c>
      <c r="U82" t="b">
        <v>1</v>
      </c>
      <c r="V82" t="s">
        <v>162</v>
      </c>
      <c r="W82" s="1">
        <v>44659.57267361111</v>
      </c>
      <c r="X82">
        <v>477</v>
      </c>
      <c r="Y82">
        <v>86</v>
      </c>
      <c r="Z82">
        <v>0</v>
      </c>
      <c r="AA82">
        <v>86</v>
      </c>
      <c r="AB82">
        <v>0</v>
      </c>
      <c r="AC82">
        <v>2</v>
      </c>
      <c r="AD82">
        <v>26</v>
      </c>
      <c r="AE82">
        <v>0</v>
      </c>
      <c r="AF82">
        <v>0</v>
      </c>
      <c r="AG82">
        <v>0</v>
      </c>
      <c r="AH82" t="s">
        <v>237</v>
      </c>
      <c r="AI82" s="1">
        <v>44659.603229166663</v>
      </c>
      <c r="AJ82">
        <v>847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26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 x14ac:dyDescent="0.45">
      <c r="A83" t="s">
        <v>278</v>
      </c>
      <c r="B83" t="s">
        <v>79</v>
      </c>
      <c r="C83" t="s">
        <v>279</v>
      </c>
      <c r="D83" t="s">
        <v>81</v>
      </c>
      <c r="E83" s="2" t="str">
        <f>HYPERLINK("capsilon://?command=openfolder&amp;siteaddress=FAM.docvelocity-na8.net&amp;folderid=FXD017FEBE-EFC1-AD45-B13A-1657DB1D5FE9","FX220310884")</f>
        <v>FX220310884</v>
      </c>
      <c r="F83" t="s">
        <v>19</v>
      </c>
      <c r="G83" t="s">
        <v>19</v>
      </c>
      <c r="H83" t="s">
        <v>82</v>
      </c>
      <c r="I83" t="s">
        <v>280</v>
      </c>
      <c r="J83">
        <v>0</v>
      </c>
      <c r="K83" t="s">
        <v>84</v>
      </c>
      <c r="L83" t="s">
        <v>85</v>
      </c>
      <c r="M83" t="s">
        <v>86</v>
      </c>
      <c r="N83">
        <v>2</v>
      </c>
      <c r="O83" s="1">
        <v>44652.615925925929</v>
      </c>
      <c r="P83" s="1">
        <v>44652.634363425925</v>
      </c>
      <c r="Q83">
        <v>1026</v>
      </c>
      <c r="R83">
        <v>567</v>
      </c>
      <c r="S83" t="b">
        <v>0</v>
      </c>
      <c r="T83" t="s">
        <v>87</v>
      </c>
      <c r="U83" t="b">
        <v>0</v>
      </c>
      <c r="V83" t="s">
        <v>281</v>
      </c>
      <c r="W83" s="1">
        <v>44652.622314814813</v>
      </c>
      <c r="X83">
        <v>406</v>
      </c>
      <c r="Y83">
        <v>9</v>
      </c>
      <c r="Z83">
        <v>0</v>
      </c>
      <c r="AA83">
        <v>9</v>
      </c>
      <c r="AB83">
        <v>0</v>
      </c>
      <c r="AC83">
        <v>4</v>
      </c>
      <c r="AD83">
        <v>-9</v>
      </c>
      <c r="AE83">
        <v>0</v>
      </c>
      <c r="AF83">
        <v>0</v>
      </c>
      <c r="AG83">
        <v>0</v>
      </c>
      <c r="AH83" t="s">
        <v>89</v>
      </c>
      <c r="AI83" s="1">
        <v>44652.634363425925</v>
      </c>
      <c r="AJ83">
        <v>136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-9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 x14ac:dyDescent="0.45">
      <c r="A84" t="s">
        <v>282</v>
      </c>
      <c r="B84" t="s">
        <v>79</v>
      </c>
      <c r="C84" t="s">
        <v>283</v>
      </c>
      <c r="D84" t="s">
        <v>81</v>
      </c>
      <c r="E84" s="2" t="str">
        <f>HYPERLINK("capsilon://?command=openfolder&amp;siteaddress=FAM.docvelocity-na8.net&amp;folderid=FX88A956D5-B8F4-F9D2-0D54-D895A6B4E1F0","FX220313839")</f>
        <v>FX220313839</v>
      </c>
      <c r="F84" t="s">
        <v>19</v>
      </c>
      <c r="G84" t="s">
        <v>19</v>
      </c>
      <c r="H84" t="s">
        <v>82</v>
      </c>
      <c r="I84" t="s">
        <v>284</v>
      </c>
      <c r="J84">
        <v>62</v>
      </c>
      <c r="K84" t="s">
        <v>84</v>
      </c>
      <c r="L84" t="s">
        <v>85</v>
      </c>
      <c r="M84" t="s">
        <v>86</v>
      </c>
      <c r="N84">
        <v>2</v>
      </c>
      <c r="O84" s="1">
        <v>44659.583923611113</v>
      </c>
      <c r="P84" s="1">
        <v>44659.604189814818</v>
      </c>
      <c r="Q84">
        <v>181</v>
      </c>
      <c r="R84">
        <v>1570</v>
      </c>
      <c r="S84" t="b">
        <v>0</v>
      </c>
      <c r="T84" t="s">
        <v>87</v>
      </c>
      <c r="U84" t="b">
        <v>0</v>
      </c>
      <c r="V84" t="s">
        <v>221</v>
      </c>
      <c r="W84" s="1">
        <v>44659.59946759259</v>
      </c>
      <c r="X84">
        <v>1336</v>
      </c>
      <c r="Y84">
        <v>37</v>
      </c>
      <c r="Z84">
        <v>0</v>
      </c>
      <c r="AA84">
        <v>37</v>
      </c>
      <c r="AB84">
        <v>0</v>
      </c>
      <c r="AC84">
        <v>13</v>
      </c>
      <c r="AD84">
        <v>25</v>
      </c>
      <c r="AE84">
        <v>0</v>
      </c>
      <c r="AF84">
        <v>0</v>
      </c>
      <c r="AG84">
        <v>0</v>
      </c>
      <c r="AH84" t="s">
        <v>273</v>
      </c>
      <c r="AI84" s="1">
        <v>44659.604189814818</v>
      </c>
      <c r="AJ84">
        <v>224</v>
      </c>
      <c r="AK84">
        <v>3</v>
      </c>
      <c r="AL84">
        <v>0</v>
      </c>
      <c r="AM84">
        <v>3</v>
      </c>
      <c r="AN84">
        <v>0</v>
      </c>
      <c r="AO84">
        <v>2</v>
      </c>
      <c r="AP84">
        <v>22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 x14ac:dyDescent="0.45">
      <c r="A85" t="s">
        <v>285</v>
      </c>
      <c r="B85" t="s">
        <v>79</v>
      </c>
      <c r="C85" t="s">
        <v>286</v>
      </c>
      <c r="D85" t="s">
        <v>81</v>
      </c>
      <c r="E85" s="2" t="str">
        <f>HYPERLINK("capsilon://?command=openfolder&amp;siteaddress=FAM.docvelocity-na8.net&amp;folderid=FX24FE8F71-482B-4AE3-A789-B867875BB2DB","FX22021595")</f>
        <v>FX22021595</v>
      </c>
      <c r="F85" t="s">
        <v>19</v>
      </c>
      <c r="G85" t="s">
        <v>19</v>
      </c>
      <c r="H85" t="s">
        <v>82</v>
      </c>
      <c r="I85" t="s">
        <v>287</v>
      </c>
      <c r="J85">
        <v>0</v>
      </c>
      <c r="K85" t="s">
        <v>84</v>
      </c>
      <c r="L85" t="s">
        <v>85</v>
      </c>
      <c r="M85" t="s">
        <v>86</v>
      </c>
      <c r="N85">
        <v>2</v>
      </c>
      <c r="O85" s="1">
        <v>44659.626666666663</v>
      </c>
      <c r="P85" s="1">
        <v>44659.641122685185</v>
      </c>
      <c r="Q85">
        <v>1099</v>
      </c>
      <c r="R85">
        <v>150</v>
      </c>
      <c r="S85" t="b">
        <v>0</v>
      </c>
      <c r="T85" t="s">
        <v>87</v>
      </c>
      <c r="U85" t="b">
        <v>0</v>
      </c>
      <c r="V85" t="s">
        <v>281</v>
      </c>
      <c r="W85" s="1">
        <v>44659.632349537038</v>
      </c>
      <c r="X85">
        <v>92</v>
      </c>
      <c r="Y85">
        <v>9</v>
      </c>
      <c r="Z85">
        <v>0</v>
      </c>
      <c r="AA85">
        <v>9</v>
      </c>
      <c r="AB85">
        <v>0</v>
      </c>
      <c r="AC85">
        <v>2</v>
      </c>
      <c r="AD85">
        <v>-9</v>
      </c>
      <c r="AE85">
        <v>0</v>
      </c>
      <c r="AF85">
        <v>0</v>
      </c>
      <c r="AG85">
        <v>0</v>
      </c>
      <c r="AH85" t="s">
        <v>237</v>
      </c>
      <c r="AI85" s="1">
        <v>44659.641122685185</v>
      </c>
      <c r="AJ85">
        <v>58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-9</v>
      </c>
      <c r="AQ85">
        <v>0</v>
      </c>
      <c r="AR85">
        <v>0</v>
      </c>
      <c r="AS85">
        <v>0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 x14ac:dyDescent="0.45">
      <c r="A86" t="s">
        <v>288</v>
      </c>
      <c r="B86" t="s">
        <v>79</v>
      </c>
      <c r="C86" t="s">
        <v>286</v>
      </c>
      <c r="D86" t="s">
        <v>81</v>
      </c>
      <c r="E86" s="2" t="str">
        <f>HYPERLINK("capsilon://?command=openfolder&amp;siteaddress=FAM.docvelocity-na8.net&amp;folderid=FX24FE8F71-482B-4AE3-A789-B867875BB2DB","FX22021595")</f>
        <v>FX22021595</v>
      </c>
      <c r="F86" t="s">
        <v>19</v>
      </c>
      <c r="G86" t="s">
        <v>19</v>
      </c>
      <c r="H86" t="s">
        <v>82</v>
      </c>
      <c r="I86" t="s">
        <v>289</v>
      </c>
      <c r="J86">
        <v>0</v>
      </c>
      <c r="K86" t="s">
        <v>84</v>
      </c>
      <c r="L86" t="s">
        <v>85</v>
      </c>
      <c r="M86" t="s">
        <v>86</v>
      </c>
      <c r="N86">
        <v>2</v>
      </c>
      <c r="O86" s="1">
        <v>44659.629259259258</v>
      </c>
      <c r="P86" s="1">
        <v>44659.641724537039</v>
      </c>
      <c r="Q86">
        <v>776</v>
      </c>
      <c r="R86">
        <v>301</v>
      </c>
      <c r="S86" t="b">
        <v>0</v>
      </c>
      <c r="T86" t="s">
        <v>87</v>
      </c>
      <c r="U86" t="b">
        <v>0</v>
      </c>
      <c r="V86" t="s">
        <v>272</v>
      </c>
      <c r="W86" s="1">
        <v>44659.634421296294</v>
      </c>
      <c r="X86">
        <v>249</v>
      </c>
      <c r="Y86">
        <v>9</v>
      </c>
      <c r="Z86">
        <v>0</v>
      </c>
      <c r="AA86">
        <v>9</v>
      </c>
      <c r="AB86">
        <v>0</v>
      </c>
      <c r="AC86">
        <v>2</v>
      </c>
      <c r="AD86">
        <v>-9</v>
      </c>
      <c r="AE86">
        <v>0</v>
      </c>
      <c r="AF86">
        <v>0</v>
      </c>
      <c r="AG86">
        <v>0</v>
      </c>
      <c r="AH86" t="s">
        <v>237</v>
      </c>
      <c r="AI86" s="1">
        <v>44659.641724537039</v>
      </c>
      <c r="AJ86">
        <v>52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-9</v>
      </c>
      <c r="AQ86">
        <v>0</v>
      </c>
      <c r="AR86">
        <v>0</v>
      </c>
      <c r="AS86">
        <v>0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 x14ac:dyDescent="0.45">
      <c r="A87" t="s">
        <v>290</v>
      </c>
      <c r="B87" t="s">
        <v>79</v>
      </c>
      <c r="C87" t="s">
        <v>291</v>
      </c>
      <c r="D87" t="s">
        <v>81</v>
      </c>
      <c r="E87" s="2" t="str">
        <f>HYPERLINK("capsilon://?command=openfolder&amp;siteaddress=FAM.docvelocity-na8.net&amp;folderid=FX0A083362-2053-26CF-1FCA-8E446AF8CE9C","FX22018127")</f>
        <v>FX22018127</v>
      </c>
      <c r="F87" t="s">
        <v>19</v>
      </c>
      <c r="G87" t="s">
        <v>19</v>
      </c>
      <c r="H87" t="s">
        <v>82</v>
      </c>
      <c r="I87" t="s">
        <v>292</v>
      </c>
      <c r="J87">
        <v>0</v>
      </c>
      <c r="K87" t="s">
        <v>84</v>
      </c>
      <c r="L87" t="s">
        <v>85</v>
      </c>
      <c r="M87" t="s">
        <v>86</v>
      </c>
      <c r="N87">
        <v>2</v>
      </c>
      <c r="O87" s="1">
        <v>44652.621400462966</v>
      </c>
      <c r="P87" s="1">
        <v>44652.635428240741</v>
      </c>
      <c r="Q87">
        <v>927</v>
      </c>
      <c r="R87">
        <v>285</v>
      </c>
      <c r="S87" t="b">
        <v>0</v>
      </c>
      <c r="T87" t="s">
        <v>87</v>
      </c>
      <c r="U87" t="b">
        <v>0</v>
      </c>
      <c r="V87" t="s">
        <v>88</v>
      </c>
      <c r="W87" s="1">
        <v>44652.624131944445</v>
      </c>
      <c r="X87">
        <v>194</v>
      </c>
      <c r="Y87">
        <v>9</v>
      </c>
      <c r="Z87">
        <v>0</v>
      </c>
      <c r="AA87">
        <v>9</v>
      </c>
      <c r="AB87">
        <v>0</v>
      </c>
      <c r="AC87">
        <v>2</v>
      </c>
      <c r="AD87">
        <v>-9</v>
      </c>
      <c r="AE87">
        <v>0</v>
      </c>
      <c r="AF87">
        <v>0</v>
      </c>
      <c r="AG87">
        <v>0</v>
      </c>
      <c r="AH87" t="s">
        <v>89</v>
      </c>
      <c r="AI87" s="1">
        <v>44652.635428240741</v>
      </c>
      <c r="AJ87">
        <v>91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-9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 x14ac:dyDescent="0.45">
      <c r="A88" t="s">
        <v>293</v>
      </c>
      <c r="B88" t="s">
        <v>79</v>
      </c>
      <c r="C88" t="s">
        <v>294</v>
      </c>
      <c r="D88" t="s">
        <v>81</v>
      </c>
      <c r="E88" s="2" t="str">
        <f>HYPERLINK("capsilon://?command=openfolder&amp;siteaddress=FAM.docvelocity-na8.net&amp;folderid=FXB6F212C5-0B3C-F8D2-3209-5D864DF12711","FX220310311")</f>
        <v>FX220310311</v>
      </c>
      <c r="F88" t="s">
        <v>19</v>
      </c>
      <c r="G88" t="s">
        <v>19</v>
      </c>
      <c r="H88" t="s">
        <v>82</v>
      </c>
      <c r="I88" t="s">
        <v>295</v>
      </c>
      <c r="J88">
        <v>0</v>
      </c>
      <c r="K88" t="s">
        <v>84</v>
      </c>
      <c r="L88" t="s">
        <v>85</v>
      </c>
      <c r="M88" t="s">
        <v>86</v>
      </c>
      <c r="N88">
        <v>2</v>
      </c>
      <c r="O88" s="1">
        <v>44659.652604166666</v>
      </c>
      <c r="P88" s="1">
        <v>44659.674305555556</v>
      </c>
      <c r="Q88">
        <v>1690</v>
      </c>
      <c r="R88">
        <v>185</v>
      </c>
      <c r="S88" t="b">
        <v>0</v>
      </c>
      <c r="T88" t="s">
        <v>87</v>
      </c>
      <c r="U88" t="b">
        <v>0</v>
      </c>
      <c r="V88" t="s">
        <v>243</v>
      </c>
      <c r="W88" s="1">
        <v>44659.670486111114</v>
      </c>
      <c r="X88">
        <v>78</v>
      </c>
      <c r="Y88">
        <v>0</v>
      </c>
      <c r="Z88">
        <v>0</v>
      </c>
      <c r="AA88">
        <v>0</v>
      </c>
      <c r="AB88">
        <v>52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273</v>
      </c>
      <c r="AI88" s="1">
        <v>44659.674305555556</v>
      </c>
      <c r="AJ88">
        <v>59</v>
      </c>
      <c r="AK88">
        <v>0</v>
      </c>
      <c r="AL88">
        <v>0</v>
      </c>
      <c r="AM88">
        <v>0</v>
      </c>
      <c r="AN88">
        <v>52</v>
      </c>
      <c r="AO88">
        <v>0</v>
      </c>
      <c r="AP88">
        <v>0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 x14ac:dyDescent="0.45">
      <c r="A89" t="s">
        <v>296</v>
      </c>
      <c r="B89" t="s">
        <v>79</v>
      </c>
      <c r="C89" t="s">
        <v>297</v>
      </c>
      <c r="D89" t="s">
        <v>81</v>
      </c>
      <c r="E89" s="2" t="str">
        <f>HYPERLINK("capsilon://?command=openfolder&amp;siteaddress=FAM.docvelocity-na8.net&amp;folderid=FX58481214-2F2F-0793-9E57-D1173C46A965","FX22033208")</f>
        <v>FX22033208</v>
      </c>
      <c r="F89" t="s">
        <v>19</v>
      </c>
      <c r="G89" t="s">
        <v>19</v>
      </c>
      <c r="H89" t="s">
        <v>82</v>
      </c>
      <c r="I89" t="s">
        <v>298</v>
      </c>
      <c r="J89">
        <v>0</v>
      </c>
      <c r="K89" t="s">
        <v>84</v>
      </c>
      <c r="L89" t="s">
        <v>85</v>
      </c>
      <c r="M89" t="s">
        <v>86</v>
      </c>
      <c r="N89">
        <v>1</v>
      </c>
      <c r="O89" s="1">
        <v>44652.626562500001</v>
      </c>
      <c r="P89" s="1">
        <v>44652.632280092592</v>
      </c>
      <c r="Q89">
        <v>334</v>
      </c>
      <c r="R89">
        <v>160</v>
      </c>
      <c r="S89" t="b">
        <v>0</v>
      </c>
      <c r="T89" t="s">
        <v>87</v>
      </c>
      <c r="U89" t="b">
        <v>0</v>
      </c>
      <c r="V89" t="s">
        <v>93</v>
      </c>
      <c r="W89" s="1">
        <v>44652.632280092592</v>
      </c>
      <c r="X89">
        <v>147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52</v>
      </c>
      <c r="AF89">
        <v>0</v>
      </c>
      <c r="AG89">
        <v>2</v>
      </c>
      <c r="AH89" t="s">
        <v>87</v>
      </c>
      <c r="AI89" t="s">
        <v>87</v>
      </c>
      <c r="AJ89" t="s">
        <v>87</v>
      </c>
      <c r="AK89" t="s">
        <v>87</v>
      </c>
      <c r="AL89" t="s">
        <v>87</v>
      </c>
      <c r="AM89" t="s">
        <v>87</v>
      </c>
      <c r="AN89" t="s">
        <v>87</v>
      </c>
      <c r="AO89" t="s">
        <v>87</v>
      </c>
      <c r="AP89" t="s">
        <v>87</v>
      </c>
      <c r="AQ89" t="s">
        <v>87</v>
      </c>
      <c r="AR89" t="s">
        <v>87</v>
      </c>
      <c r="AS89" t="s">
        <v>87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 x14ac:dyDescent="0.45">
      <c r="A90" t="s">
        <v>299</v>
      </c>
      <c r="B90" t="s">
        <v>79</v>
      </c>
      <c r="C90" t="s">
        <v>245</v>
      </c>
      <c r="D90" t="s">
        <v>81</v>
      </c>
      <c r="E90" s="2" t="str">
        <f>HYPERLINK("capsilon://?command=openfolder&amp;siteaddress=FAM.docvelocity-na8.net&amp;folderid=FX51D24D2C-2B75-CA20-167F-987F5C98E37B","FX22022422")</f>
        <v>FX22022422</v>
      </c>
      <c r="F90" t="s">
        <v>19</v>
      </c>
      <c r="G90" t="s">
        <v>19</v>
      </c>
      <c r="H90" t="s">
        <v>82</v>
      </c>
      <c r="I90" t="s">
        <v>246</v>
      </c>
      <c r="J90">
        <v>297</v>
      </c>
      <c r="K90" t="s">
        <v>84</v>
      </c>
      <c r="L90" t="s">
        <v>85</v>
      </c>
      <c r="M90" t="s">
        <v>86</v>
      </c>
      <c r="N90">
        <v>2</v>
      </c>
      <c r="O90" s="1">
        <v>44652.629317129627</v>
      </c>
      <c r="P90" s="1">
        <v>44652.760960648149</v>
      </c>
      <c r="Q90">
        <v>7756</v>
      </c>
      <c r="R90">
        <v>3618</v>
      </c>
      <c r="S90" t="b">
        <v>0</v>
      </c>
      <c r="T90" t="s">
        <v>87</v>
      </c>
      <c r="U90" t="b">
        <v>1</v>
      </c>
      <c r="V90" t="s">
        <v>88</v>
      </c>
      <c r="W90" s="1">
        <v>44652.659166666665</v>
      </c>
      <c r="X90">
        <v>2539</v>
      </c>
      <c r="Y90">
        <v>180</v>
      </c>
      <c r="Z90">
        <v>0</v>
      </c>
      <c r="AA90">
        <v>180</v>
      </c>
      <c r="AB90">
        <v>56</v>
      </c>
      <c r="AC90">
        <v>89</v>
      </c>
      <c r="AD90">
        <v>117</v>
      </c>
      <c r="AE90">
        <v>0</v>
      </c>
      <c r="AF90">
        <v>0</v>
      </c>
      <c r="AG90">
        <v>0</v>
      </c>
      <c r="AH90" t="s">
        <v>100</v>
      </c>
      <c r="AI90" s="1">
        <v>44652.760960648149</v>
      </c>
      <c r="AJ90">
        <v>689</v>
      </c>
      <c r="AK90">
        <v>2</v>
      </c>
      <c r="AL90">
        <v>0</v>
      </c>
      <c r="AM90">
        <v>2</v>
      </c>
      <c r="AN90">
        <v>56</v>
      </c>
      <c r="AO90">
        <v>2</v>
      </c>
      <c r="AP90">
        <v>115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 x14ac:dyDescent="0.45">
      <c r="A91" t="s">
        <v>300</v>
      </c>
      <c r="B91" t="s">
        <v>79</v>
      </c>
      <c r="C91" t="s">
        <v>245</v>
      </c>
      <c r="D91" t="s">
        <v>81</v>
      </c>
      <c r="E91" s="2" t="str">
        <f>HYPERLINK("capsilon://?command=openfolder&amp;siteaddress=FAM.docvelocity-na8.net&amp;folderid=FX51D24D2C-2B75-CA20-167F-987F5C98E37B","FX22022422")</f>
        <v>FX22022422</v>
      </c>
      <c r="F91" t="s">
        <v>19</v>
      </c>
      <c r="G91" t="s">
        <v>19</v>
      </c>
      <c r="H91" t="s">
        <v>82</v>
      </c>
      <c r="I91" t="s">
        <v>248</v>
      </c>
      <c r="J91">
        <v>268</v>
      </c>
      <c r="K91" t="s">
        <v>84</v>
      </c>
      <c r="L91" t="s">
        <v>85</v>
      </c>
      <c r="M91" t="s">
        <v>86</v>
      </c>
      <c r="N91">
        <v>2</v>
      </c>
      <c r="O91" s="1">
        <v>44652.631226851852</v>
      </c>
      <c r="P91" s="1">
        <v>44652.771261574075</v>
      </c>
      <c r="Q91">
        <v>8553</v>
      </c>
      <c r="R91">
        <v>3546</v>
      </c>
      <c r="S91" t="b">
        <v>0</v>
      </c>
      <c r="T91" t="s">
        <v>87</v>
      </c>
      <c r="U91" t="b">
        <v>1</v>
      </c>
      <c r="V91" t="s">
        <v>272</v>
      </c>
      <c r="W91" s="1">
        <v>44652.669016203705</v>
      </c>
      <c r="X91">
        <v>2467</v>
      </c>
      <c r="Y91">
        <v>243</v>
      </c>
      <c r="Z91">
        <v>0</v>
      </c>
      <c r="AA91">
        <v>243</v>
      </c>
      <c r="AB91">
        <v>0</v>
      </c>
      <c r="AC91">
        <v>38</v>
      </c>
      <c r="AD91">
        <v>25</v>
      </c>
      <c r="AE91">
        <v>0</v>
      </c>
      <c r="AF91">
        <v>0</v>
      </c>
      <c r="AG91">
        <v>0</v>
      </c>
      <c r="AH91" t="s">
        <v>237</v>
      </c>
      <c r="AI91" s="1">
        <v>44652.771261574075</v>
      </c>
      <c r="AJ91">
        <v>1033</v>
      </c>
      <c r="AK91">
        <v>3</v>
      </c>
      <c r="AL91">
        <v>0</v>
      </c>
      <c r="AM91">
        <v>3</v>
      </c>
      <c r="AN91">
        <v>0</v>
      </c>
      <c r="AO91">
        <v>4</v>
      </c>
      <c r="AP91">
        <v>22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 x14ac:dyDescent="0.45">
      <c r="A92" t="s">
        <v>301</v>
      </c>
      <c r="B92" t="s">
        <v>79</v>
      </c>
      <c r="C92" t="s">
        <v>297</v>
      </c>
      <c r="D92" t="s">
        <v>81</v>
      </c>
      <c r="E92" s="2" t="str">
        <f>HYPERLINK("capsilon://?command=openfolder&amp;siteaddress=FAM.docvelocity-na8.net&amp;folderid=FX58481214-2F2F-0793-9E57-D1173C46A965","FX22033208")</f>
        <v>FX22033208</v>
      </c>
      <c r="F92" t="s">
        <v>19</v>
      </c>
      <c r="G92" t="s">
        <v>19</v>
      </c>
      <c r="H92" t="s">
        <v>82</v>
      </c>
      <c r="I92" t="s">
        <v>298</v>
      </c>
      <c r="J92">
        <v>0</v>
      </c>
      <c r="K92" t="s">
        <v>84</v>
      </c>
      <c r="L92" t="s">
        <v>85</v>
      </c>
      <c r="M92" t="s">
        <v>86</v>
      </c>
      <c r="N92">
        <v>2</v>
      </c>
      <c r="O92" s="1">
        <v>44652.632557870369</v>
      </c>
      <c r="P92" s="1">
        <v>44652.647986111115</v>
      </c>
      <c r="Q92">
        <v>459</v>
      </c>
      <c r="R92">
        <v>874</v>
      </c>
      <c r="S92" t="b">
        <v>0</v>
      </c>
      <c r="T92" t="s">
        <v>87</v>
      </c>
      <c r="U92" t="b">
        <v>1</v>
      </c>
      <c r="V92" t="s">
        <v>108</v>
      </c>
      <c r="W92" s="1">
        <v>44652.639502314814</v>
      </c>
      <c r="X92">
        <v>330</v>
      </c>
      <c r="Y92">
        <v>74</v>
      </c>
      <c r="Z92">
        <v>0</v>
      </c>
      <c r="AA92">
        <v>74</v>
      </c>
      <c r="AB92">
        <v>0</v>
      </c>
      <c r="AC92">
        <v>41</v>
      </c>
      <c r="AD92">
        <v>-74</v>
      </c>
      <c r="AE92">
        <v>0</v>
      </c>
      <c r="AF92">
        <v>0</v>
      </c>
      <c r="AG92">
        <v>0</v>
      </c>
      <c r="AH92" t="s">
        <v>102</v>
      </c>
      <c r="AI92" s="1">
        <v>44652.647986111115</v>
      </c>
      <c r="AJ92">
        <v>538</v>
      </c>
      <c r="AK92">
        <v>8</v>
      </c>
      <c r="AL92">
        <v>0</v>
      </c>
      <c r="AM92">
        <v>8</v>
      </c>
      <c r="AN92">
        <v>0</v>
      </c>
      <c r="AO92">
        <v>8</v>
      </c>
      <c r="AP92">
        <v>-82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 x14ac:dyDescent="0.45">
      <c r="A93" t="s">
        <v>302</v>
      </c>
      <c r="B93" t="s">
        <v>79</v>
      </c>
      <c r="C93" t="s">
        <v>279</v>
      </c>
      <c r="D93" t="s">
        <v>81</v>
      </c>
      <c r="E93" s="2" t="str">
        <f>HYPERLINK("capsilon://?command=openfolder&amp;siteaddress=FAM.docvelocity-na8.net&amp;folderid=FXD017FEBE-EFC1-AD45-B13A-1657DB1D5FE9","FX220310884")</f>
        <v>FX220310884</v>
      </c>
      <c r="F93" t="s">
        <v>19</v>
      </c>
      <c r="G93" t="s">
        <v>19</v>
      </c>
      <c r="H93" t="s">
        <v>82</v>
      </c>
      <c r="I93" t="s">
        <v>303</v>
      </c>
      <c r="J93">
        <v>0</v>
      </c>
      <c r="K93" t="s">
        <v>84</v>
      </c>
      <c r="L93" t="s">
        <v>85</v>
      </c>
      <c r="M93" t="s">
        <v>86</v>
      </c>
      <c r="N93">
        <v>2</v>
      </c>
      <c r="O93" s="1">
        <v>44652.632974537039</v>
      </c>
      <c r="P93" s="1">
        <v>44652.648923611108</v>
      </c>
      <c r="Q93">
        <v>1155</v>
      </c>
      <c r="R93">
        <v>223</v>
      </c>
      <c r="S93" t="b">
        <v>0</v>
      </c>
      <c r="T93" t="s">
        <v>87</v>
      </c>
      <c r="U93" t="b">
        <v>0</v>
      </c>
      <c r="V93" t="s">
        <v>93</v>
      </c>
      <c r="W93" s="1">
        <v>44652.640416666669</v>
      </c>
      <c r="X93">
        <v>143</v>
      </c>
      <c r="Y93">
        <v>9</v>
      </c>
      <c r="Z93">
        <v>0</v>
      </c>
      <c r="AA93">
        <v>9</v>
      </c>
      <c r="AB93">
        <v>0</v>
      </c>
      <c r="AC93">
        <v>4</v>
      </c>
      <c r="AD93">
        <v>-9</v>
      </c>
      <c r="AE93">
        <v>0</v>
      </c>
      <c r="AF93">
        <v>0</v>
      </c>
      <c r="AG93">
        <v>0</v>
      </c>
      <c r="AH93" t="s">
        <v>102</v>
      </c>
      <c r="AI93" s="1">
        <v>44652.648923611108</v>
      </c>
      <c r="AJ93">
        <v>80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-9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 x14ac:dyDescent="0.45">
      <c r="A94" t="s">
        <v>304</v>
      </c>
      <c r="B94" t="s">
        <v>79</v>
      </c>
      <c r="C94" t="s">
        <v>279</v>
      </c>
      <c r="D94" t="s">
        <v>81</v>
      </c>
      <c r="E94" s="2" t="str">
        <f>HYPERLINK("capsilon://?command=openfolder&amp;siteaddress=FAM.docvelocity-na8.net&amp;folderid=FXD017FEBE-EFC1-AD45-B13A-1657DB1D5FE9","FX220310884")</f>
        <v>FX220310884</v>
      </c>
      <c r="F94" t="s">
        <v>19</v>
      </c>
      <c r="G94" t="s">
        <v>19</v>
      </c>
      <c r="H94" t="s">
        <v>82</v>
      </c>
      <c r="I94" t="s">
        <v>305</v>
      </c>
      <c r="J94">
        <v>0</v>
      </c>
      <c r="K94" t="s">
        <v>84</v>
      </c>
      <c r="L94" t="s">
        <v>85</v>
      </c>
      <c r="M94" t="s">
        <v>86</v>
      </c>
      <c r="N94">
        <v>2</v>
      </c>
      <c r="O94" s="1">
        <v>44652.635023148148</v>
      </c>
      <c r="P94" s="1">
        <v>44652.650127314817</v>
      </c>
      <c r="Q94">
        <v>1153</v>
      </c>
      <c r="R94">
        <v>152</v>
      </c>
      <c r="S94" t="b">
        <v>0</v>
      </c>
      <c r="T94" t="s">
        <v>87</v>
      </c>
      <c r="U94" t="b">
        <v>0</v>
      </c>
      <c r="V94" t="s">
        <v>93</v>
      </c>
      <c r="W94" s="1">
        <v>44652.640983796293</v>
      </c>
      <c r="X94">
        <v>48</v>
      </c>
      <c r="Y94">
        <v>9</v>
      </c>
      <c r="Z94">
        <v>0</v>
      </c>
      <c r="AA94">
        <v>9</v>
      </c>
      <c r="AB94">
        <v>0</v>
      </c>
      <c r="AC94">
        <v>4</v>
      </c>
      <c r="AD94">
        <v>-9</v>
      </c>
      <c r="AE94">
        <v>0</v>
      </c>
      <c r="AF94">
        <v>0</v>
      </c>
      <c r="AG94">
        <v>0</v>
      </c>
      <c r="AH94" t="s">
        <v>102</v>
      </c>
      <c r="AI94" s="1">
        <v>44652.650127314817</v>
      </c>
      <c r="AJ94">
        <v>104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-9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 x14ac:dyDescent="0.45">
      <c r="A95" t="s">
        <v>306</v>
      </c>
      <c r="B95" t="s">
        <v>79</v>
      </c>
      <c r="C95" t="s">
        <v>307</v>
      </c>
      <c r="D95" t="s">
        <v>81</v>
      </c>
      <c r="E95" s="2" t="str">
        <f>HYPERLINK("capsilon://?command=openfolder&amp;siteaddress=FAM.docvelocity-na8.net&amp;folderid=FXD9775687-185F-A24D-BCDA-695FEA24A05E","FX22042148")</f>
        <v>FX22042148</v>
      </c>
      <c r="F95" t="s">
        <v>19</v>
      </c>
      <c r="G95" t="s">
        <v>19</v>
      </c>
      <c r="H95" t="s">
        <v>82</v>
      </c>
      <c r="I95" t="s">
        <v>308</v>
      </c>
      <c r="J95">
        <v>0</v>
      </c>
      <c r="K95" t="s">
        <v>84</v>
      </c>
      <c r="L95" t="s">
        <v>85</v>
      </c>
      <c r="M95" t="s">
        <v>86</v>
      </c>
      <c r="N95">
        <v>2</v>
      </c>
      <c r="O95" s="1">
        <v>44662.338240740741</v>
      </c>
      <c r="P95" s="1">
        <v>44662.353796296295</v>
      </c>
      <c r="Q95">
        <v>1185</v>
      </c>
      <c r="R95">
        <v>159</v>
      </c>
      <c r="S95" t="b">
        <v>0</v>
      </c>
      <c r="T95" t="s">
        <v>87</v>
      </c>
      <c r="U95" t="b">
        <v>0</v>
      </c>
      <c r="V95" t="s">
        <v>113</v>
      </c>
      <c r="W95" s="1">
        <v>44662.352800925924</v>
      </c>
      <c r="X95">
        <v>82</v>
      </c>
      <c r="Y95">
        <v>9</v>
      </c>
      <c r="Z95">
        <v>0</v>
      </c>
      <c r="AA95">
        <v>9</v>
      </c>
      <c r="AB95">
        <v>0</v>
      </c>
      <c r="AC95">
        <v>2</v>
      </c>
      <c r="AD95">
        <v>-9</v>
      </c>
      <c r="AE95">
        <v>0</v>
      </c>
      <c r="AF95">
        <v>0</v>
      </c>
      <c r="AG95">
        <v>0</v>
      </c>
      <c r="AH95" t="s">
        <v>114</v>
      </c>
      <c r="AI95" s="1">
        <v>44662.353796296295</v>
      </c>
      <c r="AJ95">
        <v>77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-9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 x14ac:dyDescent="0.45">
      <c r="A96" t="s">
        <v>309</v>
      </c>
      <c r="B96" t="s">
        <v>79</v>
      </c>
      <c r="C96" t="s">
        <v>310</v>
      </c>
      <c r="D96" t="s">
        <v>81</v>
      </c>
      <c r="E96" s="2" t="str">
        <f>HYPERLINK("capsilon://?command=openfolder&amp;siteaddress=FAM.docvelocity-na8.net&amp;folderid=FX0EED0700-CAB7-069A-AF81-AFDAF3A1F074","FX22041482")</f>
        <v>FX22041482</v>
      </c>
      <c r="F96" t="s">
        <v>19</v>
      </c>
      <c r="G96" t="s">
        <v>19</v>
      </c>
      <c r="H96" t="s">
        <v>82</v>
      </c>
      <c r="I96" t="s">
        <v>311</v>
      </c>
      <c r="J96">
        <v>0</v>
      </c>
      <c r="K96" t="s">
        <v>84</v>
      </c>
      <c r="L96" t="s">
        <v>85</v>
      </c>
      <c r="M96" t="s">
        <v>86</v>
      </c>
      <c r="N96">
        <v>1</v>
      </c>
      <c r="O96" s="1">
        <v>44662.448240740741</v>
      </c>
      <c r="P96" s="1">
        <v>44662.449745370373</v>
      </c>
      <c r="Q96">
        <v>17</v>
      </c>
      <c r="R96">
        <v>113</v>
      </c>
      <c r="S96" t="b">
        <v>0</v>
      </c>
      <c r="T96" t="s">
        <v>87</v>
      </c>
      <c r="U96" t="b">
        <v>0</v>
      </c>
      <c r="V96" t="s">
        <v>206</v>
      </c>
      <c r="W96" s="1">
        <v>44662.449745370373</v>
      </c>
      <c r="X96">
        <v>63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52</v>
      </c>
      <c r="AF96">
        <v>0</v>
      </c>
      <c r="AG96">
        <v>1</v>
      </c>
      <c r="AH96" t="s">
        <v>87</v>
      </c>
      <c r="AI96" t="s">
        <v>87</v>
      </c>
      <c r="AJ96" t="s">
        <v>87</v>
      </c>
      <c r="AK96" t="s">
        <v>87</v>
      </c>
      <c r="AL96" t="s">
        <v>87</v>
      </c>
      <c r="AM96" t="s">
        <v>87</v>
      </c>
      <c r="AN96" t="s">
        <v>87</v>
      </c>
      <c r="AO96" t="s">
        <v>87</v>
      </c>
      <c r="AP96" t="s">
        <v>87</v>
      </c>
      <c r="AQ96" t="s">
        <v>87</v>
      </c>
      <c r="AR96" t="s">
        <v>87</v>
      </c>
      <c r="AS96" t="s">
        <v>87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 x14ac:dyDescent="0.45">
      <c r="A97" t="s">
        <v>312</v>
      </c>
      <c r="B97" t="s">
        <v>79</v>
      </c>
      <c r="C97" t="s">
        <v>310</v>
      </c>
      <c r="D97" t="s">
        <v>81</v>
      </c>
      <c r="E97" s="2" t="str">
        <f>HYPERLINK("capsilon://?command=openfolder&amp;siteaddress=FAM.docvelocity-na8.net&amp;folderid=FX0EED0700-CAB7-069A-AF81-AFDAF3A1F074","FX22041482")</f>
        <v>FX22041482</v>
      </c>
      <c r="F97" t="s">
        <v>19</v>
      </c>
      <c r="G97" t="s">
        <v>19</v>
      </c>
      <c r="H97" t="s">
        <v>82</v>
      </c>
      <c r="I97" t="s">
        <v>311</v>
      </c>
      <c r="J97">
        <v>0</v>
      </c>
      <c r="K97" t="s">
        <v>84</v>
      </c>
      <c r="L97" t="s">
        <v>85</v>
      </c>
      <c r="M97" t="s">
        <v>86</v>
      </c>
      <c r="N97">
        <v>2</v>
      </c>
      <c r="O97" s="1">
        <v>44662.450046296297</v>
      </c>
      <c r="P97" s="1">
        <v>44662.465960648151</v>
      </c>
      <c r="Q97">
        <v>229</v>
      </c>
      <c r="R97">
        <v>1146</v>
      </c>
      <c r="S97" t="b">
        <v>0</v>
      </c>
      <c r="T97" t="s">
        <v>87</v>
      </c>
      <c r="U97" t="b">
        <v>1</v>
      </c>
      <c r="V97" t="s">
        <v>133</v>
      </c>
      <c r="W97" s="1">
        <v>44662.459062499998</v>
      </c>
      <c r="X97">
        <v>773</v>
      </c>
      <c r="Y97">
        <v>37</v>
      </c>
      <c r="Z97">
        <v>0</v>
      </c>
      <c r="AA97">
        <v>37</v>
      </c>
      <c r="AB97">
        <v>0</v>
      </c>
      <c r="AC97">
        <v>20</v>
      </c>
      <c r="AD97">
        <v>-37</v>
      </c>
      <c r="AE97">
        <v>0</v>
      </c>
      <c r="AF97">
        <v>0</v>
      </c>
      <c r="AG97">
        <v>0</v>
      </c>
      <c r="AH97" t="s">
        <v>143</v>
      </c>
      <c r="AI97" s="1">
        <v>44662.465960648151</v>
      </c>
      <c r="AJ97">
        <v>342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-37</v>
      </c>
      <c r="AQ97">
        <v>0</v>
      </c>
      <c r="AR97">
        <v>0</v>
      </c>
      <c r="AS97">
        <v>0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 x14ac:dyDescent="0.45">
      <c r="A98" t="s">
        <v>313</v>
      </c>
      <c r="B98" t="s">
        <v>79</v>
      </c>
      <c r="C98" t="s">
        <v>314</v>
      </c>
      <c r="D98" t="s">
        <v>81</v>
      </c>
      <c r="E98" s="2" t="str">
        <f>HYPERLINK("capsilon://?command=openfolder&amp;siteaddress=FAM.docvelocity-na8.net&amp;folderid=FXE4A4A723-1671-2EE9-56A4-C55EADF63A85","FX220312246")</f>
        <v>FX220312246</v>
      </c>
      <c r="F98" t="s">
        <v>19</v>
      </c>
      <c r="G98" t="s">
        <v>19</v>
      </c>
      <c r="H98" t="s">
        <v>82</v>
      </c>
      <c r="I98" t="s">
        <v>315</v>
      </c>
      <c r="J98">
        <v>64</v>
      </c>
      <c r="K98" t="s">
        <v>84</v>
      </c>
      <c r="L98" t="s">
        <v>85</v>
      </c>
      <c r="M98" t="s">
        <v>86</v>
      </c>
      <c r="N98">
        <v>2</v>
      </c>
      <c r="O98" s="1">
        <v>44662.517025462963</v>
      </c>
      <c r="P98" s="1">
        <v>44662.63013888889</v>
      </c>
      <c r="Q98">
        <v>6642</v>
      </c>
      <c r="R98">
        <v>3131</v>
      </c>
      <c r="S98" t="b">
        <v>0</v>
      </c>
      <c r="T98" t="s">
        <v>87</v>
      </c>
      <c r="U98" t="b">
        <v>0</v>
      </c>
      <c r="V98" t="s">
        <v>316</v>
      </c>
      <c r="W98" s="1">
        <v>44662.537812499999</v>
      </c>
      <c r="X98">
        <v>1730</v>
      </c>
      <c r="Y98">
        <v>154</v>
      </c>
      <c r="Z98">
        <v>0</v>
      </c>
      <c r="AA98">
        <v>154</v>
      </c>
      <c r="AB98">
        <v>0</v>
      </c>
      <c r="AC98">
        <v>139</v>
      </c>
      <c r="AD98">
        <v>-90</v>
      </c>
      <c r="AE98">
        <v>0</v>
      </c>
      <c r="AF98">
        <v>0</v>
      </c>
      <c r="AG98">
        <v>0</v>
      </c>
      <c r="AH98" t="s">
        <v>89</v>
      </c>
      <c r="AI98" s="1">
        <v>44662.63013888889</v>
      </c>
      <c r="AJ98">
        <v>595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-90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 x14ac:dyDescent="0.45">
      <c r="A99" t="s">
        <v>317</v>
      </c>
      <c r="B99" t="s">
        <v>79</v>
      </c>
      <c r="C99" t="s">
        <v>318</v>
      </c>
      <c r="D99" t="s">
        <v>81</v>
      </c>
      <c r="E99" s="2" t="str">
        <f>HYPERLINK("capsilon://?command=openfolder&amp;siteaddress=FAM.docvelocity-na8.net&amp;folderid=FX48474BF1-EC84-4B63-C82B-B5D6FCEE9033","FX22031213")</f>
        <v>FX22031213</v>
      </c>
      <c r="F99" t="s">
        <v>19</v>
      </c>
      <c r="G99" t="s">
        <v>19</v>
      </c>
      <c r="H99" t="s">
        <v>82</v>
      </c>
      <c r="I99" t="s">
        <v>319</v>
      </c>
      <c r="J99">
        <v>0</v>
      </c>
      <c r="K99" t="s">
        <v>84</v>
      </c>
      <c r="L99" t="s">
        <v>85</v>
      </c>
      <c r="M99" t="s">
        <v>86</v>
      </c>
      <c r="N99">
        <v>2</v>
      </c>
      <c r="O99" s="1">
        <v>44662.532997685186</v>
      </c>
      <c r="P99" s="1">
        <v>44662.630312499998</v>
      </c>
      <c r="Q99">
        <v>8248</v>
      </c>
      <c r="R99">
        <v>160</v>
      </c>
      <c r="S99" t="b">
        <v>0</v>
      </c>
      <c r="T99" t="s">
        <v>87</v>
      </c>
      <c r="U99" t="b">
        <v>0</v>
      </c>
      <c r="V99" t="s">
        <v>316</v>
      </c>
      <c r="W99" s="1">
        <v>44662.539293981485</v>
      </c>
      <c r="X99">
        <v>127</v>
      </c>
      <c r="Y99">
        <v>0</v>
      </c>
      <c r="Z99">
        <v>0</v>
      </c>
      <c r="AA99">
        <v>0</v>
      </c>
      <c r="AB99">
        <v>52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89</v>
      </c>
      <c r="AI99" s="1">
        <v>44662.630312499998</v>
      </c>
      <c r="AJ99">
        <v>14</v>
      </c>
      <c r="AK99">
        <v>0</v>
      </c>
      <c r="AL99">
        <v>0</v>
      </c>
      <c r="AM99">
        <v>0</v>
      </c>
      <c r="AN99">
        <v>52</v>
      </c>
      <c r="AO99">
        <v>0</v>
      </c>
      <c r="AP99">
        <v>0</v>
      </c>
      <c r="AQ99">
        <v>0</v>
      </c>
      <c r="AR99">
        <v>0</v>
      </c>
      <c r="AS99">
        <v>0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 x14ac:dyDescent="0.45">
      <c r="A100" t="s">
        <v>320</v>
      </c>
      <c r="B100" t="s">
        <v>79</v>
      </c>
      <c r="C100" t="s">
        <v>321</v>
      </c>
      <c r="D100" t="s">
        <v>81</v>
      </c>
      <c r="E100" s="2" t="str">
        <f>HYPERLINK("capsilon://?command=openfolder&amp;siteaddress=FAM.docvelocity-na8.net&amp;folderid=FX0F722F7B-665D-F056-B07C-1773775F9DA7","FX22017357")</f>
        <v>FX22017357</v>
      </c>
      <c r="F100" t="s">
        <v>19</v>
      </c>
      <c r="G100" t="s">
        <v>19</v>
      </c>
      <c r="H100" t="s">
        <v>82</v>
      </c>
      <c r="I100" t="s">
        <v>322</v>
      </c>
      <c r="J100">
        <v>32</v>
      </c>
      <c r="K100" t="s">
        <v>84</v>
      </c>
      <c r="L100" t="s">
        <v>85</v>
      </c>
      <c r="M100" t="s">
        <v>86</v>
      </c>
      <c r="N100">
        <v>1</v>
      </c>
      <c r="O100" s="1">
        <v>44662.561238425929</v>
      </c>
      <c r="P100" s="1">
        <v>44662.571574074071</v>
      </c>
      <c r="Q100">
        <v>479</v>
      </c>
      <c r="R100">
        <v>414</v>
      </c>
      <c r="S100" t="b">
        <v>0</v>
      </c>
      <c r="T100" t="s">
        <v>87</v>
      </c>
      <c r="U100" t="b">
        <v>0</v>
      </c>
      <c r="V100" t="s">
        <v>93</v>
      </c>
      <c r="W100" s="1">
        <v>44662.571574074071</v>
      </c>
      <c r="X100">
        <v>385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32</v>
      </c>
      <c r="AE100">
        <v>27</v>
      </c>
      <c r="AF100">
        <v>0</v>
      </c>
      <c r="AG100">
        <v>2</v>
      </c>
      <c r="AH100" t="s">
        <v>87</v>
      </c>
      <c r="AI100" t="s">
        <v>87</v>
      </c>
      <c r="AJ100" t="s">
        <v>87</v>
      </c>
      <c r="AK100" t="s">
        <v>87</v>
      </c>
      <c r="AL100" t="s">
        <v>87</v>
      </c>
      <c r="AM100" t="s">
        <v>87</v>
      </c>
      <c r="AN100" t="s">
        <v>87</v>
      </c>
      <c r="AO100" t="s">
        <v>87</v>
      </c>
      <c r="AP100" t="s">
        <v>87</v>
      </c>
      <c r="AQ100" t="s">
        <v>87</v>
      </c>
      <c r="AR100" t="s">
        <v>87</v>
      </c>
      <c r="AS100" t="s">
        <v>87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 x14ac:dyDescent="0.45">
      <c r="A101" t="s">
        <v>323</v>
      </c>
      <c r="B101" t="s">
        <v>79</v>
      </c>
      <c r="C101" t="s">
        <v>321</v>
      </c>
      <c r="D101" t="s">
        <v>81</v>
      </c>
      <c r="E101" s="2" t="str">
        <f>HYPERLINK("capsilon://?command=openfolder&amp;siteaddress=FAM.docvelocity-na8.net&amp;folderid=FX0F722F7B-665D-F056-B07C-1773775F9DA7","FX22017357")</f>
        <v>FX22017357</v>
      </c>
      <c r="F101" t="s">
        <v>19</v>
      </c>
      <c r="G101" t="s">
        <v>19</v>
      </c>
      <c r="H101" t="s">
        <v>82</v>
      </c>
      <c r="I101" t="s">
        <v>324</v>
      </c>
      <c r="J101">
        <v>32</v>
      </c>
      <c r="K101" t="s">
        <v>84</v>
      </c>
      <c r="L101" t="s">
        <v>85</v>
      </c>
      <c r="M101" t="s">
        <v>86</v>
      </c>
      <c r="N101">
        <v>2</v>
      </c>
      <c r="O101" s="1">
        <v>44662.571319444447</v>
      </c>
      <c r="P101" s="1">
        <v>44662.632997685185</v>
      </c>
      <c r="Q101">
        <v>4261</v>
      </c>
      <c r="R101">
        <v>1068</v>
      </c>
      <c r="S101" t="b">
        <v>0</v>
      </c>
      <c r="T101" t="s">
        <v>87</v>
      </c>
      <c r="U101" t="b">
        <v>0</v>
      </c>
      <c r="V101" t="s">
        <v>243</v>
      </c>
      <c r="W101" s="1">
        <v>44662.621412037035</v>
      </c>
      <c r="X101">
        <v>819</v>
      </c>
      <c r="Y101">
        <v>49</v>
      </c>
      <c r="Z101">
        <v>0</v>
      </c>
      <c r="AA101">
        <v>49</v>
      </c>
      <c r="AB101">
        <v>0</v>
      </c>
      <c r="AC101">
        <v>31</v>
      </c>
      <c r="AD101">
        <v>-17</v>
      </c>
      <c r="AE101">
        <v>0</v>
      </c>
      <c r="AF101">
        <v>0</v>
      </c>
      <c r="AG101">
        <v>0</v>
      </c>
      <c r="AH101" t="s">
        <v>89</v>
      </c>
      <c r="AI101" s="1">
        <v>44662.632997685185</v>
      </c>
      <c r="AJ101">
        <v>231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-17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 x14ac:dyDescent="0.45">
      <c r="A102" t="s">
        <v>325</v>
      </c>
      <c r="B102" t="s">
        <v>79</v>
      </c>
      <c r="C102" t="s">
        <v>321</v>
      </c>
      <c r="D102" t="s">
        <v>81</v>
      </c>
      <c r="E102" s="2" t="str">
        <f>HYPERLINK("capsilon://?command=openfolder&amp;siteaddress=FAM.docvelocity-na8.net&amp;folderid=FX0F722F7B-665D-F056-B07C-1773775F9DA7","FX22017357")</f>
        <v>FX22017357</v>
      </c>
      <c r="F102" t="s">
        <v>19</v>
      </c>
      <c r="G102" t="s">
        <v>19</v>
      </c>
      <c r="H102" t="s">
        <v>82</v>
      </c>
      <c r="I102" t="s">
        <v>322</v>
      </c>
      <c r="J102">
        <v>64</v>
      </c>
      <c r="K102" t="s">
        <v>84</v>
      </c>
      <c r="L102" t="s">
        <v>85</v>
      </c>
      <c r="M102" t="s">
        <v>86</v>
      </c>
      <c r="N102">
        <v>2</v>
      </c>
      <c r="O102" s="1">
        <v>44662.574976851851</v>
      </c>
      <c r="P102" s="1">
        <v>44662.647152777776</v>
      </c>
      <c r="Q102">
        <v>3451</v>
      </c>
      <c r="R102">
        <v>2785</v>
      </c>
      <c r="S102" t="b">
        <v>0</v>
      </c>
      <c r="T102" t="s">
        <v>87</v>
      </c>
      <c r="U102" t="b">
        <v>1</v>
      </c>
      <c r="V102" t="s">
        <v>88</v>
      </c>
      <c r="W102" s="1">
        <v>44662.635381944441</v>
      </c>
      <c r="X102">
        <v>2267</v>
      </c>
      <c r="Y102">
        <v>125</v>
      </c>
      <c r="Z102">
        <v>0</v>
      </c>
      <c r="AA102">
        <v>125</v>
      </c>
      <c r="AB102">
        <v>0</v>
      </c>
      <c r="AC102">
        <v>87</v>
      </c>
      <c r="AD102">
        <v>-61</v>
      </c>
      <c r="AE102">
        <v>0</v>
      </c>
      <c r="AF102">
        <v>0</v>
      </c>
      <c r="AG102">
        <v>0</v>
      </c>
      <c r="AH102" t="s">
        <v>273</v>
      </c>
      <c r="AI102" s="1">
        <v>44662.647152777776</v>
      </c>
      <c r="AJ102">
        <v>467</v>
      </c>
      <c r="AK102">
        <v>9</v>
      </c>
      <c r="AL102">
        <v>0</v>
      </c>
      <c r="AM102">
        <v>9</v>
      </c>
      <c r="AN102">
        <v>0</v>
      </c>
      <c r="AO102">
        <v>8</v>
      </c>
      <c r="AP102">
        <v>-70</v>
      </c>
      <c r="AQ102">
        <v>0</v>
      </c>
      <c r="AR102">
        <v>0</v>
      </c>
      <c r="AS102">
        <v>0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 x14ac:dyDescent="0.45">
      <c r="A103" t="s">
        <v>326</v>
      </c>
      <c r="B103" t="s">
        <v>79</v>
      </c>
      <c r="C103" t="s">
        <v>327</v>
      </c>
      <c r="D103" t="s">
        <v>81</v>
      </c>
      <c r="E103" s="2" t="str">
        <f>HYPERLINK("capsilon://?command=openfolder&amp;siteaddress=FAM.docvelocity-na8.net&amp;folderid=FX2D1EF45E-5A4E-59F2-D442-CC5BFA9B2C57","FX22043079")</f>
        <v>FX22043079</v>
      </c>
      <c r="F103" t="s">
        <v>19</v>
      </c>
      <c r="G103" t="s">
        <v>19</v>
      </c>
      <c r="H103" t="s">
        <v>82</v>
      </c>
      <c r="I103" t="s">
        <v>328</v>
      </c>
      <c r="J103">
        <v>92</v>
      </c>
      <c r="K103" t="s">
        <v>84</v>
      </c>
      <c r="L103" t="s">
        <v>85</v>
      </c>
      <c r="M103" t="s">
        <v>86</v>
      </c>
      <c r="N103">
        <v>1</v>
      </c>
      <c r="O103" s="1">
        <v>44662.657696759263</v>
      </c>
      <c r="P103" s="1">
        <v>44662.70412037037</v>
      </c>
      <c r="Q103">
        <v>3511</v>
      </c>
      <c r="R103">
        <v>500</v>
      </c>
      <c r="S103" t="b">
        <v>0</v>
      </c>
      <c r="T103" t="s">
        <v>87</v>
      </c>
      <c r="U103" t="b">
        <v>0</v>
      </c>
      <c r="V103" t="s">
        <v>93</v>
      </c>
      <c r="W103" s="1">
        <v>44662.70412037037</v>
      </c>
      <c r="X103">
        <v>195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92</v>
      </c>
      <c r="AE103">
        <v>75</v>
      </c>
      <c r="AF103">
        <v>0</v>
      </c>
      <c r="AG103">
        <v>6</v>
      </c>
      <c r="AH103" t="s">
        <v>87</v>
      </c>
      <c r="AI103" t="s">
        <v>87</v>
      </c>
      <c r="AJ103" t="s">
        <v>87</v>
      </c>
      <c r="AK103" t="s">
        <v>87</v>
      </c>
      <c r="AL103" t="s">
        <v>87</v>
      </c>
      <c r="AM103" t="s">
        <v>87</v>
      </c>
      <c r="AN103" t="s">
        <v>87</v>
      </c>
      <c r="AO103" t="s">
        <v>87</v>
      </c>
      <c r="AP103" t="s">
        <v>87</v>
      </c>
      <c r="AQ103" t="s">
        <v>87</v>
      </c>
      <c r="AR103" t="s">
        <v>87</v>
      </c>
      <c r="AS103" t="s">
        <v>87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 x14ac:dyDescent="0.45">
      <c r="A104" t="s">
        <v>329</v>
      </c>
      <c r="B104" t="s">
        <v>79</v>
      </c>
      <c r="C104" t="s">
        <v>327</v>
      </c>
      <c r="D104" t="s">
        <v>81</v>
      </c>
      <c r="E104" s="2" t="str">
        <f>HYPERLINK("capsilon://?command=openfolder&amp;siteaddress=FAM.docvelocity-na8.net&amp;folderid=FX2D1EF45E-5A4E-59F2-D442-CC5BFA9B2C57","FX22043079")</f>
        <v>FX22043079</v>
      </c>
      <c r="F104" t="s">
        <v>19</v>
      </c>
      <c r="G104" t="s">
        <v>19</v>
      </c>
      <c r="H104" t="s">
        <v>82</v>
      </c>
      <c r="I104" t="s">
        <v>330</v>
      </c>
      <c r="J104">
        <v>92</v>
      </c>
      <c r="K104" t="s">
        <v>84</v>
      </c>
      <c r="L104" t="s">
        <v>85</v>
      </c>
      <c r="M104" t="s">
        <v>86</v>
      </c>
      <c r="N104">
        <v>1</v>
      </c>
      <c r="O104" s="1">
        <v>44662.667685185188</v>
      </c>
      <c r="P104" s="1">
        <v>44662.706134259257</v>
      </c>
      <c r="Q104">
        <v>3036</v>
      </c>
      <c r="R104">
        <v>286</v>
      </c>
      <c r="S104" t="b">
        <v>0</v>
      </c>
      <c r="T104" t="s">
        <v>87</v>
      </c>
      <c r="U104" t="b">
        <v>0</v>
      </c>
      <c r="V104" t="s">
        <v>93</v>
      </c>
      <c r="W104" s="1">
        <v>44662.706134259257</v>
      </c>
      <c r="X104">
        <v>173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92</v>
      </c>
      <c r="AE104">
        <v>75</v>
      </c>
      <c r="AF104">
        <v>0</v>
      </c>
      <c r="AG104">
        <v>6</v>
      </c>
      <c r="AH104" t="s">
        <v>87</v>
      </c>
      <c r="AI104" t="s">
        <v>87</v>
      </c>
      <c r="AJ104" t="s">
        <v>87</v>
      </c>
      <c r="AK104" t="s">
        <v>87</v>
      </c>
      <c r="AL104" t="s">
        <v>87</v>
      </c>
      <c r="AM104" t="s">
        <v>87</v>
      </c>
      <c r="AN104" t="s">
        <v>87</v>
      </c>
      <c r="AO104" t="s">
        <v>87</v>
      </c>
      <c r="AP104" t="s">
        <v>87</v>
      </c>
      <c r="AQ104" t="s">
        <v>87</v>
      </c>
      <c r="AR104" t="s">
        <v>87</v>
      </c>
      <c r="AS104" t="s">
        <v>87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 x14ac:dyDescent="0.45">
      <c r="A105" t="s">
        <v>331</v>
      </c>
      <c r="B105" t="s">
        <v>79</v>
      </c>
      <c r="C105" t="s">
        <v>327</v>
      </c>
      <c r="D105" t="s">
        <v>81</v>
      </c>
      <c r="E105" s="2" t="str">
        <f>HYPERLINK("capsilon://?command=openfolder&amp;siteaddress=FAM.docvelocity-na8.net&amp;folderid=FX2D1EF45E-5A4E-59F2-D442-CC5BFA9B2C57","FX22043079")</f>
        <v>FX22043079</v>
      </c>
      <c r="F105" t="s">
        <v>19</v>
      </c>
      <c r="G105" t="s">
        <v>19</v>
      </c>
      <c r="H105" t="s">
        <v>82</v>
      </c>
      <c r="I105" t="s">
        <v>328</v>
      </c>
      <c r="J105">
        <v>184</v>
      </c>
      <c r="K105" t="s">
        <v>84</v>
      </c>
      <c r="L105" t="s">
        <v>85</v>
      </c>
      <c r="M105" t="s">
        <v>86</v>
      </c>
      <c r="N105">
        <v>2</v>
      </c>
      <c r="O105" s="1">
        <v>44662.704699074071</v>
      </c>
      <c r="P105" s="1">
        <v>44662.78570601852</v>
      </c>
      <c r="Q105">
        <v>3281</v>
      </c>
      <c r="R105">
        <v>3718</v>
      </c>
      <c r="S105" t="b">
        <v>0</v>
      </c>
      <c r="T105" t="s">
        <v>87</v>
      </c>
      <c r="U105" t="b">
        <v>1</v>
      </c>
      <c r="V105" t="s">
        <v>332</v>
      </c>
      <c r="W105" s="1">
        <v>44662.742731481485</v>
      </c>
      <c r="X105">
        <v>2640</v>
      </c>
      <c r="Y105">
        <v>238</v>
      </c>
      <c r="Z105">
        <v>0</v>
      </c>
      <c r="AA105">
        <v>238</v>
      </c>
      <c r="AB105">
        <v>0</v>
      </c>
      <c r="AC105">
        <v>218</v>
      </c>
      <c r="AD105">
        <v>-54</v>
      </c>
      <c r="AE105">
        <v>0</v>
      </c>
      <c r="AF105">
        <v>0</v>
      </c>
      <c r="AG105">
        <v>0</v>
      </c>
      <c r="AH105" t="s">
        <v>89</v>
      </c>
      <c r="AI105" s="1">
        <v>44662.78570601852</v>
      </c>
      <c r="AJ105">
        <v>1009</v>
      </c>
      <c r="AK105">
        <v>5</v>
      </c>
      <c r="AL105">
        <v>0</v>
      </c>
      <c r="AM105">
        <v>5</v>
      </c>
      <c r="AN105">
        <v>0</v>
      </c>
      <c r="AO105">
        <v>5</v>
      </c>
      <c r="AP105">
        <v>-59</v>
      </c>
      <c r="AQ105">
        <v>0</v>
      </c>
      <c r="AR105">
        <v>0</v>
      </c>
      <c r="AS105">
        <v>0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 x14ac:dyDescent="0.45">
      <c r="A106" t="s">
        <v>333</v>
      </c>
      <c r="B106" t="s">
        <v>79</v>
      </c>
      <c r="C106" t="s">
        <v>327</v>
      </c>
      <c r="D106" t="s">
        <v>81</v>
      </c>
      <c r="E106" s="2" t="str">
        <f>HYPERLINK("capsilon://?command=openfolder&amp;siteaddress=FAM.docvelocity-na8.net&amp;folderid=FX2D1EF45E-5A4E-59F2-D442-CC5BFA9B2C57","FX22043079")</f>
        <v>FX22043079</v>
      </c>
      <c r="F106" t="s">
        <v>19</v>
      </c>
      <c r="G106" t="s">
        <v>19</v>
      </c>
      <c r="H106" t="s">
        <v>82</v>
      </c>
      <c r="I106" t="s">
        <v>330</v>
      </c>
      <c r="J106">
        <v>184</v>
      </c>
      <c r="K106" t="s">
        <v>84</v>
      </c>
      <c r="L106" t="s">
        <v>85</v>
      </c>
      <c r="M106" t="s">
        <v>86</v>
      </c>
      <c r="N106">
        <v>2</v>
      </c>
      <c r="O106" s="1">
        <v>44662.709618055553</v>
      </c>
      <c r="P106" s="1">
        <v>44662.785127314812</v>
      </c>
      <c r="Q106">
        <v>4749</v>
      </c>
      <c r="R106">
        <v>1775</v>
      </c>
      <c r="S106" t="b">
        <v>0</v>
      </c>
      <c r="T106" t="s">
        <v>87</v>
      </c>
      <c r="U106" t="b">
        <v>1</v>
      </c>
      <c r="V106" t="s">
        <v>334</v>
      </c>
      <c r="W106" s="1">
        <v>44662.73300925926</v>
      </c>
      <c r="X106">
        <v>1451</v>
      </c>
      <c r="Y106">
        <v>244</v>
      </c>
      <c r="Z106">
        <v>0</v>
      </c>
      <c r="AA106">
        <v>244</v>
      </c>
      <c r="AB106">
        <v>0</v>
      </c>
      <c r="AC106">
        <v>213</v>
      </c>
      <c r="AD106">
        <v>-60</v>
      </c>
      <c r="AE106">
        <v>0</v>
      </c>
      <c r="AF106">
        <v>0</v>
      </c>
      <c r="AG106">
        <v>0</v>
      </c>
      <c r="AH106" t="s">
        <v>273</v>
      </c>
      <c r="AI106" s="1">
        <v>44662.785127314812</v>
      </c>
      <c r="AJ106">
        <v>291</v>
      </c>
      <c r="AK106">
        <v>1</v>
      </c>
      <c r="AL106">
        <v>0</v>
      </c>
      <c r="AM106">
        <v>1</v>
      </c>
      <c r="AN106">
        <v>0</v>
      </c>
      <c r="AO106">
        <v>0</v>
      </c>
      <c r="AP106">
        <v>-61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 x14ac:dyDescent="0.45">
      <c r="A107" t="s">
        <v>335</v>
      </c>
      <c r="B107" t="s">
        <v>79</v>
      </c>
      <c r="C107" t="s">
        <v>336</v>
      </c>
      <c r="D107" t="s">
        <v>81</v>
      </c>
      <c r="E107" s="2" t="str">
        <f>HYPERLINK("capsilon://?command=openfolder&amp;siteaddress=FAM.docvelocity-na8.net&amp;folderid=FX8E7ED5DD-E9D8-7BA0-4DAF-C1EF0375A399","FX22042188")</f>
        <v>FX22042188</v>
      </c>
      <c r="F107" t="s">
        <v>19</v>
      </c>
      <c r="G107" t="s">
        <v>19</v>
      </c>
      <c r="H107" t="s">
        <v>82</v>
      </c>
      <c r="I107" t="s">
        <v>337</v>
      </c>
      <c r="J107">
        <v>77</v>
      </c>
      <c r="K107" t="s">
        <v>84</v>
      </c>
      <c r="L107" t="s">
        <v>85</v>
      </c>
      <c r="M107" t="s">
        <v>86</v>
      </c>
      <c r="N107">
        <v>1</v>
      </c>
      <c r="O107" s="1">
        <v>44663.392488425925</v>
      </c>
      <c r="P107" s="1">
        <v>44663.397743055553</v>
      </c>
      <c r="Q107">
        <v>263</v>
      </c>
      <c r="R107">
        <v>191</v>
      </c>
      <c r="S107" t="b">
        <v>0</v>
      </c>
      <c r="T107" t="s">
        <v>87</v>
      </c>
      <c r="U107" t="b">
        <v>0</v>
      </c>
      <c r="V107" t="s">
        <v>210</v>
      </c>
      <c r="W107" s="1">
        <v>44663.397743055553</v>
      </c>
      <c r="X107">
        <v>191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77</v>
      </c>
      <c r="AE107">
        <v>72</v>
      </c>
      <c r="AF107">
        <v>0</v>
      </c>
      <c r="AG107">
        <v>2</v>
      </c>
      <c r="AH107" t="s">
        <v>87</v>
      </c>
      <c r="AI107" t="s">
        <v>87</v>
      </c>
      <c r="AJ107" t="s">
        <v>87</v>
      </c>
      <c r="AK107" t="s">
        <v>87</v>
      </c>
      <c r="AL107" t="s">
        <v>87</v>
      </c>
      <c r="AM107" t="s">
        <v>87</v>
      </c>
      <c r="AN107" t="s">
        <v>87</v>
      </c>
      <c r="AO107" t="s">
        <v>87</v>
      </c>
      <c r="AP107" t="s">
        <v>87</v>
      </c>
      <c r="AQ107" t="s">
        <v>87</v>
      </c>
      <c r="AR107" t="s">
        <v>87</v>
      </c>
      <c r="AS107" t="s">
        <v>87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 x14ac:dyDescent="0.45">
      <c r="A108" t="s">
        <v>338</v>
      </c>
      <c r="B108" t="s">
        <v>79</v>
      </c>
      <c r="C108" t="s">
        <v>336</v>
      </c>
      <c r="D108" t="s">
        <v>81</v>
      </c>
      <c r="E108" s="2" t="str">
        <f>HYPERLINK("capsilon://?command=openfolder&amp;siteaddress=FAM.docvelocity-na8.net&amp;folderid=FX8E7ED5DD-E9D8-7BA0-4DAF-C1EF0375A399","FX22042188")</f>
        <v>FX22042188</v>
      </c>
      <c r="F108" t="s">
        <v>19</v>
      </c>
      <c r="G108" t="s">
        <v>19</v>
      </c>
      <c r="H108" t="s">
        <v>82</v>
      </c>
      <c r="I108" t="s">
        <v>339</v>
      </c>
      <c r="J108">
        <v>28</v>
      </c>
      <c r="K108" t="s">
        <v>84</v>
      </c>
      <c r="L108" t="s">
        <v>85</v>
      </c>
      <c r="M108" t="s">
        <v>86</v>
      </c>
      <c r="N108">
        <v>1</v>
      </c>
      <c r="O108" s="1">
        <v>44663.395821759259</v>
      </c>
      <c r="P108" s="1">
        <v>44663.400104166663</v>
      </c>
      <c r="Q108">
        <v>167</v>
      </c>
      <c r="R108">
        <v>203</v>
      </c>
      <c r="S108" t="b">
        <v>0</v>
      </c>
      <c r="T108" t="s">
        <v>87</v>
      </c>
      <c r="U108" t="b">
        <v>0</v>
      </c>
      <c r="V108" t="s">
        <v>210</v>
      </c>
      <c r="W108" s="1">
        <v>44663.400104166663</v>
      </c>
      <c r="X108">
        <v>203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28</v>
      </c>
      <c r="AE108">
        <v>2</v>
      </c>
      <c r="AF108">
        <v>0</v>
      </c>
      <c r="AG108">
        <v>2</v>
      </c>
      <c r="AH108" t="s">
        <v>87</v>
      </c>
      <c r="AI108" t="s">
        <v>87</v>
      </c>
      <c r="AJ108" t="s">
        <v>87</v>
      </c>
      <c r="AK108" t="s">
        <v>87</v>
      </c>
      <c r="AL108" t="s">
        <v>87</v>
      </c>
      <c r="AM108" t="s">
        <v>87</v>
      </c>
      <c r="AN108" t="s">
        <v>87</v>
      </c>
      <c r="AO108" t="s">
        <v>87</v>
      </c>
      <c r="AP108" t="s">
        <v>87</v>
      </c>
      <c r="AQ108" t="s">
        <v>87</v>
      </c>
      <c r="AR108" t="s">
        <v>87</v>
      </c>
      <c r="AS108" t="s">
        <v>87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 x14ac:dyDescent="0.45">
      <c r="A109" t="s">
        <v>340</v>
      </c>
      <c r="B109" t="s">
        <v>79</v>
      </c>
      <c r="C109" t="s">
        <v>336</v>
      </c>
      <c r="D109" t="s">
        <v>81</v>
      </c>
      <c r="E109" s="2" t="str">
        <f>HYPERLINK("capsilon://?command=openfolder&amp;siteaddress=FAM.docvelocity-na8.net&amp;folderid=FX8E7ED5DD-E9D8-7BA0-4DAF-C1EF0375A399","FX22042188")</f>
        <v>FX22042188</v>
      </c>
      <c r="F109" t="s">
        <v>19</v>
      </c>
      <c r="G109" t="s">
        <v>19</v>
      </c>
      <c r="H109" t="s">
        <v>82</v>
      </c>
      <c r="I109" t="s">
        <v>341</v>
      </c>
      <c r="J109">
        <v>28</v>
      </c>
      <c r="K109" t="s">
        <v>84</v>
      </c>
      <c r="L109" t="s">
        <v>85</v>
      </c>
      <c r="M109" t="s">
        <v>86</v>
      </c>
      <c r="N109">
        <v>1</v>
      </c>
      <c r="O109" s="1">
        <v>44663.397916666669</v>
      </c>
      <c r="P109" s="1">
        <v>44663.409479166665</v>
      </c>
      <c r="Q109">
        <v>409</v>
      </c>
      <c r="R109">
        <v>590</v>
      </c>
      <c r="S109" t="b">
        <v>0</v>
      </c>
      <c r="T109" t="s">
        <v>87</v>
      </c>
      <c r="U109" t="b">
        <v>0</v>
      </c>
      <c r="V109" t="s">
        <v>206</v>
      </c>
      <c r="W109" s="1">
        <v>44663.409479166665</v>
      </c>
      <c r="X109">
        <v>590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28</v>
      </c>
      <c r="AE109">
        <v>21</v>
      </c>
      <c r="AF109">
        <v>0</v>
      </c>
      <c r="AG109">
        <v>3</v>
      </c>
      <c r="AH109" t="s">
        <v>87</v>
      </c>
      <c r="AI109" t="s">
        <v>87</v>
      </c>
      <c r="AJ109" t="s">
        <v>87</v>
      </c>
      <c r="AK109" t="s">
        <v>87</v>
      </c>
      <c r="AL109" t="s">
        <v>87</v>
      </c>
      <c r="AM109" t="s">
        <v>87</v>
      </c>
      <c r="AN109" t="s">
        <v>87</v>
      </c>
      <c r="AO109" t="s">
        <v>87</v>
      </c>
      <c r="AP109" t="s">
        <v>87</v>
      </c>
      <c r="AQ109" t="s">
        <v>87</v>
      </c>
      <c r="AR109" t="s">
        <v>87</v>
      </c>
      <c r="AS109" t="s">
        <v>87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 x14ac:dyDescent="0.45">
      <c r="A110" t="s">
        <v>342</v>
      </c>
      <c r="B110" t="s">
        <v>79</v>
      </c>
      <c r="C110" t="s">
        <v>343</v>
      </c>
      <c r="D110" t="s">
        <v>81</v>
      </c>
      <c r="E110" s="2" t="str">
        <f>HYPERLINK("capsilon://?command=openfolder&amp;siteaddress=FAM.docvelocity-na8.net&amp;folderid=FX39A79A3E-225D-E871-5F83-766BA35C42F5","FX2203502")</f>
        <v>FX2203502</v>
      </c>
      <c r="F110" t="s">
        <v>19</v>
      </c>
      <c r="G110" t="s">
        <v>19</v>
      </c>
      <c r="H110" t="s">
        <v>82</v>
      </c>
      <c r="I110" t="s">
        <v>344</v>
      </c>
      <c r="J110">
        <v>490</v>
      </c>
      <c r="K110" t="s">
        <v>84</v>
      </c>
      <c r="L110" t="s">
        <v>85</v>
      </c>
      <c r="M110" t="s">
        <v>86</v>
      </c>
      <c r="N110">
        <v>1</v>
      </c>
      <c r="O110" s="1">
        <v>44652.787372685183</v>
      </c>
      <c r="P110" s="1">
        <v>44653.169328703705</v>
      </c>
      <c r="Q110">
        <v>32058</v>
      </c>
      <c r="R110">
        <v>943</v>
      </c>
      <c r="S110" t="b">
        <v>0</v>
      </c>
      <c r="T110" t="s">
        <v>87</v>
      </c>
      <c r="U110" t="b">
        <v>0</v>
      </c>
      <c r="V110" t="s">
        <v>181</v>
      </c>
      <c r="W110" s="1">
        <v>44653.169328703705</v>
      </c>
      <c r="X110">
        <v>648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490</v>
      </c>
      <c r="AE110">
        <v>475</v>
      </c>
      <c r="AF110">
        <v>0</v>
      </c>
      <c r="AG110">
        <v>9</v>
      </c>
      <c r="AH110" t="s">
        <v>87</v>
      </c>
      <c r="AI110" t="s">
        <v>87</v>
      </c>
      <c r="AJ110" t="s">
        <v>87</v>
      </c>
      <c r="AK110" t="s">
        <v>87</v>
      </c>
      <c r="AL110" t="s">
        <v>87</v>
      </c>
      <c r="AM110" t="s">
        <v>87</v>
      </c>
      <c r="AN110" t="s">
        <v>87</v>
      </c>
      <c r="AO110" t="s">
        <v>87</v>
      </c>
      <c r="AP110" t="s">
        <v>87</v>
      </c>
      <c r="AQ110" t="s">
        <v>87</v>
      </c>
      <c r="AR110" t="s">
        <v>87</v>
      </c>
      <c r="AS110" t="s">
        <v>87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 x14ac:dyDescent="0.45">
      <c r="A111" t="s">
        <v>345</v>
      </c>
      <c r="B111" t="s">
        <v>79</v>
      </c>
      <c r="C111" t="s">
        <v>343</v>
      </c>
      <c r="D111" t="s">
        <v>81</v>
      </c>
      <c r="E111" s="2" t="str">
        <f>HYPERLINK("capsilon://?command=openfolder&amp;siteaddress=FAM.docvelocity-na8.net&amp;folderid=FX39A79A3E-225D-E871-5F83-766BA35C42F5","FX2203502")</f>
        <v>FX2203502</v>
      </c>
      <c r="F111" t="s">
        <v>19</v>
      </c>
      <c r="G111" t="s">
        <v>19</v>
      </c>
      <c r="H111" t="s">
        <v>82</v>
      </c>
      <c r="I111" t="s">
        <v>346</v>
      </c>
      <c r="J111">
        <v>84</v>
      </c>
      <c r="K111" t="s">
        <v>84</v>
      </c>
      <c r="L111" t="s">
        <v>85</v>
      </c>
      <c r="M111" t="s">
        <v>86</v>
      </c>
      <c r="N111">
        <v>1</v>
      </c>
      <c r="O111" s="1">
        <v>44652.791759259257</v>
      </c>
      <c r="P111" s="1">
        <v>44653.174490740741</v>
      </c>
      <c r="Q111">
        <v>32494</v>
      </c>
      <c r="R111">
        <v>574</v>
      </c>
      <c r="S111" t="b">
        <v>0</v>
      </c>
      <c r="T111" t="s">
        <v>87</v>
      </c>
      <c r="U111" t="b">
        <v>0</v>
      </c>
      <c r="V111" t="s">
        <v>181</v>
      </c>
      <c r="W111" s="1">
        <v>44653.174490740741</v>
      </c>
      <c r="X111">
        <v>445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84</v>
      </c>
      <c r="AE111">
        <v>63</v>
      </c>
      <c r="AF111">
        <v>0</v>
      </c>
      <c r="AG111">
        <v>6</v>
      </c>
      <c r="AH111" t="s">
        <v>87</v>
      </c>
      <c r="AI111" t="s">
        <v>87</v>
      </c>
      <c r="AJ111" t="s">
        <v>87</v>
      </c>
      <c r="AK111" t="s">
        <v>87</v>
      </c>
      <c r="AL111" t="s">
        <v>87</v>
      </c>
      <c r="AM111" t="s">
        <v>87</v>
      </c>
      <c r="AN111" t="s">
        <v>87</v>
      </c>
      <c r="AO111" t="s">
        <v>87</v>
      </c>
      <c r="AP111" t="s">
        <v>87</v>
      </c>
      <c r="AQ111" t="s">
        <v>87</v>
      </c>
      <c r="AR111" t="s">
        <v>87</v>
      </c>
      <c r="AS111" t="s">
        <v>87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 x14ac:dyDescent="0.45">
      <c r="A112" t="s">
        <v>347</v>
      </c>
      <c r="B112" t="s">
        <v>79</v>
      </c>
      <c r="C112" t="s">
        <v>343</v>
      </c>
      <c r="D112" t="s">
        <v>81</v>
      </c>
      <c r="E112" s="2" t="str">
        <f>HYPERLINK("capsilon://?command=openfolder&amp;siteaddress=FAM.docvelocity-na8.net&amp;folderid=FX39A79A3E-225D-E871-5F83-766BA35C42F5","FX2203502")</f>
        <v>FX2203502</v>
      </c>
      <c r="F112" t="s">
        <v>19</v>
      </c>
      <c r="G112" t="s">
        <v>19</v>
      </c>
      <c r="H112" t="s">
        <v>82</v>
      </c>
      <c r="I112" t="s">
        <v>344</v>
      </c>
      <c r="J112">
        <v>634</v>
      </c>
      <c r="K112" t="s">
        <v>84</v>
      </c>
      <c r="L112" t="s">
        <v>85</v>
      </c>
      <c r="M112" t="s">
        <v>86</v>
      </c>
      <c r="N112">
        <v>2</v>
      </c>
      <c r="O112" s="1">
        <v>44653.170289351852</v>
      </c>
      <c r="P112" s="1">
        <v>44653.242106481484</v>
      </c>
      <c r="Q112">
        <v>1308</v>
      </c>
      <c r="R112">
        <v>4897</v>
      </c>
      <c r="S112" t="b">
        <v>0</v>
      </c>
      <c r="T112" t="s">
        <v>87</v>
      </c>
      <c r="U112" t="b">
        <v>1</v>
      </c>
      <c r="V112" t="s">
        <v>181</v>
      </c>
      <c r="W112" s="1">
        <v>44653.209733796299</v>
      </c>
      <c r="X112">
        <v>3044</v>
      </c>
      <c r="Y112">
        <v>564</v>
      </c>
      <c r="Z112">
        <v>0</v>
      </c>
      <c r="AA112">
        <v>564</v>
      </c>
      <c r="AB112">
        <v>0</v>
      </c>
      <c r="AC112">
        <v>65</v>
      </c>
      <c r="AD112">
        <v>70</v>
      </c>
      <c r="AE112">
        <v>0</v>
      </c>
      <c r="AF112">
        <v>0</v>
      </c>
      <c r="AG112">
        <v>0</v>
      </c>
      <c r="AH112" t="s">
        <v>109</v>
      </c>
      <c r="AI112" s="1">
        <v>44653.242106481484</v>
      </c>
      <c r="AJ112">
        <v>1853</v>
      </c>
      <c r="AK112">
        <v>2</v>
      </c>
      <c r="AL112">
        <v>0</v>
      </c>
      <c r="AM112">
        <v>2</v>
      </c>
      <c r="AN112">
        <v>0</v>
      </c>
      <c r="AO112">
        <v>1</v>
      </c>
      <c r="AP112">
        <v>68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 x14ac:dyDescent="0.45">
      <c r="A113" t="s">
        <v>348</v>
      </c>
      <c r="B113" t="s">
        <v>79</v>
      </c>
      <c r="C113" t="s">
        <v>343</v>
      </c>
      <c r="D113" t="s">
        <v>81</v>
      </c>
      <c r="E113" s="2" t="str">
        <f>HYPERLINK("capsilon://?command=openfolder&amp;siteaddress=FAM.docvelocity-na8.net&amp;folderid=FX39A79A3E-225D-E871-5F83-766BA35C42F5","FX2203502")</f>
        <v>FX2203502</v>
      </c>
      <c r="F113" t="s">
        <v>19</v>
      </c>
      <c r="G113" t="s">
        <v>19</v>
      </c>
      <c r="H113" t="s">
        <v>82</v>
      </c>
      <c r="I113" t="s">
        <v>346</v>
      </c>
      <c r="J113">
        <v>168</v>
      </c>
      <c r="K113" t="s">
        <v>84</v>
      </c>
      <c r="L113" t="s">
        <v>85</v>
      </c>
      <c r="M113" t="s">
        <v>86</v>
      </c>
      <c r="N113">
        <v>2</v>
      </c>
      <c r="O113" s="1">
        <v>44653.175543981481</v>
      </c>
      <c r="P113" s="1">
        <v>44653.259467592594</v>
      </c>
      <c r="Q113">
        <v>3545</v>
      </c>
      <c r="R113">
        <v>3706</v>
      </c>
      <c r="S113" t="b">
        <v>0</v>
      </c>
      <c r="T113" t="s">
        <v>87</v>
      </c>
      <c r="U113" t="b">
        <v>1</v>
      </c>
      <c r="V113" t="s">
        <v>113</v>
      </c>
      <c r="W113" s="1">
        <v>44653.214444444442</v>
      </c>
      <c r="X113">
        <v>2207</v>
      </c>
      <c r="Y113">
        <v>126</v>
      </c>
      <c r="Z113">
        <v>0</v>
      </c>
      <c r="AA113">
        <v>126</v>
      </c>
      <c r="AB113">
        <v>0</v>
      </c>
      <c r="AC113">
        <v>22</v>
      </c>
      <c r="AD113">
        <v>42</v>
      </c>
      <c r="AE113">
        <v>0</v>
      </c>
      <c r="AF113">
        <v>0</v>
      </c>
      <c r="AG113">
        <v>0</v>
      </c>
      <c r="AH113" t="s">
        <v>109</v>
      </c>
      <c r="AI113" s="1">
        <v>44653.259467592594</v>
      </c>
      <c r="AJ113">
        <v>1499</v>
      </c>
      <c r="AK113">
        <v>2</v>
      </c>
      <c r="AL113">
        <v>0</v>
      </c>
      <c r="AM113">
        <v>2</v>
      </c>
      <c r="AN113">
        <v>0</v>
      </c>
      <c r="AO113">
        <v>2</v>
      </c>
      <c r="AP113">
        <v>40</v>
      </c>
      <c r="AQ113">
        <v>0</v>
      </c>
      <c r="AR113">
        <v>0</v>
      </c>
      <c r="AS113">
        <v>0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 x14ac:dyDescent="0.45">
      <c r="A114" t="s">
        <v>349</v>
      </c>
      <c r="B114" t="s">
        <v>79</v>
      </c>
      <c r="C114" t="s">
        <v>350</v>
      </c>
      <c r="D114" t="s">
        <v>81</v>
      </c>
      <c r="E114" s="2" t="str">
        <f>HYPERLINK("capsilon://?command=openfolder&amp;siteaddress=FAM.docvelocity-na8.net&amp;folderid=FXA4ACE86E-7909-B775-DC93-2DE789C23C4F","FX22014353")</f>
        <v>FX22014353</v>
      </c>
      <c r="F114" t="s">
        <v>19</v>
      </c>
      <c r="G114" t="s">
        <v>19</v>
      </c>
      <c r="H114" t="s">
        <v>82</v>
      </c>
      <c r="I114" t="s">
        <v>351</v>
      </c>
      <c r="J114">
        <v>0</v>
      </c>
      <c r="K114" t="s">
        <v>84</v>
      </c>
      <c r="L114" t="s">
        <v>85</v>
      </c>
      <c r="M114" t="s">
        <v>86</v>
      </c>
      <c r="N114">
        <v>2</v>
      </c>
      <c r="O114" s="1">
        <v>44655.307233796295</v>
      </c>
      <c r="P114" s="1">
        <v>44655.32372685185</v>
      </c>
      <c r="Q114">
        <v>1182</v>
      </c>
      <c r="R114">
        <v>243</v>
      </c>
      <c r="S114" t="b">
        <v>0</v>
      </c>
      <c r="T114" t="s">
        <v>87</v>
      </c>
      <c r="U114" t="b">
        <v>0</v>
      </c>
      <c r="V114" t="s">
        <v>352</v>
      </c>
      <c r="W114" s="1">
        <v>44655.309050925927</v>
      </c>
      <c r="X114">
        <v>124</v>
      </c>
      <c r="Y114">
        <v>9</v>
      </c>
      <c r="Z114">
        <v>0</v>
      </c>
      <c r="AA114">
        <v>9</v>
      </c>
      <c r="AB114">
        <v>0</v>
      </c>
      <c r="AC114">
        <v>1</v>
      </c>
      <c r="AD114">
        <v>-9</v>
      </c>
      <c r="AE114">
        <v>0</v>
      </c>
      <c r="AF114">
        <v>0</v>
      </c>
      <c r="AG114">
        <v>0</v>
      </c>
      <c r="AH114" t="s">
        <v>124</v>
      </c>
      <c r="AI114" s="1">
        <v>44655.32372685185</v>
      </c>
      <c r="AJ114">
        <v>119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-9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 x14ac:dyDescent="0.45">
      <c r="A115" t="s">
        <v>353</v>
      </c>
      <c r="B115" t="s">
        <v>79</v>
      </c>
      <c r="C115" t="s">
        <v>354</v>
      </c>
      <c r="D115" t="s">
        <v>81</v>
      </c>
      <c r="E115" s="2" t="str">
        <f>HYPERLINK("capsilon://?command=openfolder&amp;siteaddress=FAM.docvelocity-na8.net&amp;folderid=FX5FE1E230-9F33-EE92-9EC4-07352C708F82","FX220313827")</f>
        <v>FX220313827</v>
      </c>
      <c r="F115" t="s">
        <v>19</v>
      </c>
      <c r="G115" t="s">
        <v>19</v>
      </c>
      <c r="H115" t="s">
        <v>82</v>
      </c>
      <c r="I115" t="s">
        <v>355</v>
      </c>
      <c r="J115">
        <v>103</v>
      </c>
      <c r="K115" t="s">
        <v>84</v>
      </c>
      <c r="L115" t="s">
        <v>85</v>
      </c>
      <c r="M115" t="s">
        <v>86</v>
      </c>
      <c r="N115">
        <v>1</v>
      </c>
      <c r="O115" s="1">
        <v>44655.339953703704</v>
      </c>
      <c r="P115" s="1">
        <v>44655.342187499999</v>
      </c>
      <c r="Q115">
        <v>57</v>
      </c>
      <c r="R115">
        <v>136</v>
      </c>
      <c r="S115" t="b">
        <v>0</v>
      </c>
      <c r="T115" t="s">
        <v>87</v>
      </c>
      <c r="U115" t="b">
        <v>0</v>
      </c>
      <c r="V115" t="s">
        <v>352</v>
      </c>
      <c r="W115" s="1">
        <v>44655.342187499999</v>
      </c>
      <c r="X115">
        <v>136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103</v>
      </c>
      <c r="AE115">
        <v>98</v>
      </c>
      <c r="AF115">
        <v>0</v>
      </c>
      <c r="AG115">
        <v>2</v>
      </c>
      <c r="AH115" t="s">
        <v>87</v>
      </c>
      <c r="AI115" t="s">
        <v>87</v>
      </c>
      <c r="AJ115" t="s">
        <v>87</v>
      </c>
      <c r="AK115" t="s">
        <v>87</v>
      </c>
      <c r="AL115" t="s">
        <v>87</v>
      </c>
      <c r="AM115" t="s">
        <v>87</v>
      </c>
      <c r="AN115" t="s">
        <v>87</v>
      </c>
      <c r="AO115" t="s">
        <v>87</v>
      </c>
      <c r="AP115" t="s">
        <v>87</v>
      </c>
      <c r="AQ115" t="s">
        <v>87</v>
      </c>
      <c r="AR115" t="s">
        <v>87</v>
      </c>
      <c r="AS115" t="s">
        <v>87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 x14ac:dyDescent="0.45">
      <c r="A116" t="s">
        <v>356</v>
      </c>
      <c r="B116" t="s">
        <v>79</v>
      </c>
      <c r="C116" t="s">
        <v>354</v>
      </c>
      <c r="D116" t="s">
        <v>81</v>
      </c>
      <c r="E116" s="2" t="str">
        <f>HYPERLINK("capsilon://?command=openfolder&amp;siteaddress=FAM.docvelocity-na8.net&amp;folderid=FX5FE1E230-9F33-EE92-9EC4-07352C708F82","FX220313827")</f>
        <v>FX220313827</v>
      </c>
      <c r="F116" t="s">
        <v>19</v>
      </c>
      <c r="G116" t="s">
        <v>19</v>
      </c>
      <c r="H116" t="s">
        <v>82</v>
      </c>
      <c r="I116" t="s">
        <v>357</v>
      </c>
      <c r="J116">
        <v>103</v>
      </c>
      <c r="K116" t="s">
        <v>84</v>
      </c>
      <c r="L116" t="s">
        <v>85</v>
      </c>
      <c r="M116" t="s">
        <v>86</v>
      </c>
      <c r="N116">
        <v>1</v>
      </c>
      <c r="O116" s="1">
        <v>44655.342453703706</v>
      </c>
      <c r="P116" s="1">
        <v>44655.349537037036</v>
      </c>
      <c r="Q116">
        <v>530</v>
      </c>
      <c r="R116">
        <v>82</v>
      </c>
      <c r="S116" t="b">
        <v>0</v>
      </c>
      <c r="T116" t="s">
        <v>87</v>
      </c>
      <c r="U116" t="b">
        <v>0</v>
      </c>
      <c r="V116" t="s">
        <v>210</v>
      </c>
      <c r="W116" s="1">
        <v>44655.349537037036</v>
      </c>
      <c r="X116">
        <v>82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103</v>
      </c>
      <c r="AE116">
        <v>98</v>
      </c>
      <c r="AF116">
        <v>0</v>
      </c>
      <c r="AG116">
        <v>2</v>
      </c>
      <c r="AH116" t="s">
        <v>87</v>
      </c>
      <c r="AI116" t="s">
        <v>87</v>
      </c>
      <c r="AJ116" t="s">
        <v>87</v>
      </c>
      <c r="AK116" t="s">
        <v>87</v>
      </c>
      <c r="AL116" t="s">
        <v>87</v>
      </c>
      <c r="AM116" t="s">
        <v>87</v>
      </c>
      <c r="AN116" t="s">
        <v>87</v>
      </c>
      <c r="AO116" t="s">
        <v>87</v>
      </c>
      <c r="AP116" t="s">
        <v>87</v>
      </c>
      <c r="AQ116" t="s">
        <v>87</v>
      </c>
      <c r="AR116" t="s">
        <v>87</v>
      </c>
      <c r="AS116" t="s">
        <v>87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 x14ac:dyDescent="0.45">
      <c r="A117" t="s">
        <v>358</v>
      </c>
      <c r="B117" t="s">
        <v>79</v>
      </c>
      <c r="C117" t="s">
        <v>354</v>
      </c>
      <c r="D117" t="s">
        <v>81</v>
      </c>
      <c r="E117" s="2" t="str">
        <f>HYPERLINK("capsilon://?command=openfolder&amp;siteaddress=FAM.docvelocity-na8.net&amp;folderid=FX5FE1E230-9F33-EE92-9EC4-07352C708F82","FX220313827")</f>
        <v>FX220313827</v>
      </c>
      <c r="F117" t="s">
        <v>19</v>
      </c>
      <c r="G117" t="s">
        <v>19</v>
      </c>
      <c r="H117" t="s">
        <v>82</v>
      </c>
      <c r="I117" t="s">
        <v>355</v>
      </c>
      <c r="J117">
        <v>127</v>
      </c>
      <c r="K117" t="s">
        <v>84</v>
      </c>
      <c r="L117" t="s">
        <v>85</v>
      </c>
      <c r="M117" t="s">
        <v>86</v>
      </c>
      <c r="N117">
        <v>2</v>
      </c>
      <c r="O117" s="1">
        <v>44655.342800925922</v>
      </c>
      <c r="P117" s="1">
        <v>44655.359849537039</v>
      </c>
      <c r="Q117">
        <v>278</v>
      </c>
      <c r="R117">
        <v>1195</v>
      </c>
      <c r="S117" t="b">
        <v>0</v>
      </c>
      <c r="T117" t="s">
        <v>87</v>
      </c>
      <c r="U117" t="b">
        <v>1</v>
      </c>
      <c r="V117" t="s">
        <v>133</v>
      </c>
      <c r="W117" s="1">
        <v>44655.354988425926</v>
      </c>
      <c r="X117">
        <v>779</v>
      </c>
      <c r="Y117">
        <v>117</v>
      </c>
      <c r="Z117">
        <v>0</v>
      </c>
      <c r="AA117">
        <v>117</v>
      </c>
      <c r="AB117">
        <v>0</v>
      </c>
      <c r="AC117">
        <v>1</v>
      </c>
      <c r="AD117">
        <v>10</v>
      </c>
      <c r="AE117">
        <v>0</v>
      </c>
      <c r="AF117">
        <v>0</v>
      </c>
      <c r="AG117">
        <v>0</v>
      </c>
      <c r="AH117" t="s">
        <v>114</v>
      </c>
      <c r="AI117" s="1">
        <v>44655.359849537039</v>
      </c>
      <c r="AJ117">
        <v>416</v>
      </c>
      <c r="AK117">
        <v>4</v>
      </c>
      <c r="AL117">
        <v>0</v>
      </c>
      <c r="AM117">
        <v>4</v>
      </c>
      <c r="AN117">
        <v>0</v>
      </c>
      <c r="AO117">
        <v>4</v>
      </c>
      <c r="AP117">
        <v>6</v>
      </c>
      <c r="AQ117">
        <v>0</v>
      </c>
      <c r="AR117">
        <v>0</v>
      </c>
      <c r="AS117">
        <v>0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 x14ac:dyDescent="0.45">
      <c r="A118" t="s">
        <v>359</v>
      </c>
      <c r="B118" t="s">
        <v>79</v>
      </c>
      <c r="C118" t="s">
        <v>354</v>
      </c>
      <c r="D118" t="s">
        <v>81</v>
      </c>
      <c r="E118" s="2" t="str">
        <f>HYPERLINK("capsilon://?command=openfolder&amp;siteaddress=FAM.docvelocity-na8.net&amp;folderid=FX5FE1E230-9F33-EE92-9EC4-07352C708F82","FX220313827")</f>
        <v>FX220313827</v>
      </c>
      <c r="F118" t="s">
        <v>19</v>
      </c>
      <c r="G118" t="s">
        <v>19</v>
      </c>
      <c r="H118" t="s">
        <v>82</v>
      </c>
      <c r="I118" t="s">
        <v>357</v>
      </c>
      <c r="J118">
        <v>127</v>
      </c>
      <c r="K118" t="s">
        <v>84</v>
      </c>
      <c r="L118" t="s">
        <v>85</v>
      </c>
      <c r="M118" t="s">
        <v>86</v>
      </c>
      <c r="N118">
        <v>2</v>
      </c>
      <c r="O118" s="1">
        <v>44655.350243055553</v>
      </c>
      <c r="P118" s="1">
        <v>44655.364074074074</v>
      </c>
      <c r="Q118">
        <v>12</v>
      </c>
      <c r="R118">
        <v>1183</v>
      </c>
      <c r="S118" t="b">
        <v>0</v>
      </c>
      <c r="T118" t="s">
        <v>87</v>
      </c>
      <c r="U118" t="b">
        <v>1</v>
      </c>
      <c r="V118" t="s">
        <v>210</v>
      </c>
      <c r="W118" s="1">
        <v>44655.35738425926</v>
      </c>
      <c r="X118">
        <v>609</v>
      </c>
      <c r="Y118">
        <v>117</v>
      </c>
      <c r="Z118">
        <v>0</v>
      </c>
      <c r="AA118">
        <v>117</v>
      </c>
      <c r="AB118">
        <v>0</v>
      </c>
      <c r="AC118">
        <v>3</v>
      </c>
      <c r="AD118">
        <v>10</v>
      </c>
      <c r="AE118">
        <v>0</v>
      </c>
      <c r="AF118">
        <v>0</v>
      </c>
      <c r="AG118">
        <v>0</v>
      </c>
      <c r="AH118" t="s">
        <v>143</v>
      </c>
      <c r="AI118" s="1">
        <v>44655.364074074074</v>
      </c>
      <c r="AJ118">
        <v>574</v>
      </c>
      <c r="AK118">
        <v>4</v>
      </c>
      <c r="AL118">
        <v>0</v>
      </c>
      <c r="AM118">
        <v>4</v>
      </c>
      <c r="AN118">
        <v>0</v>
      </c>
      <c r="AO118">
        <v>3</v>
      </c>
      <c r="AP118">
        <v>6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 x14ac:dyDescent="0.45">
      <c r="A119" t="s">
        <v>360</v>
      </c>
      <c r="B119" t="s">
        <v>79</v>
      </c>
      <c r="C119" t="s">
        <v>97</v>
      </c>
      <c r="D119" t="s">
        <v>81</v>
      </c>
      <c r="E119" s="2" t="str">
        <f>HYPERLINK("capsilon://?command=openfolder&amp;siteaddress=FAM.docvelocity-na8.net&amp;folderid=FXAC927F94-59F0-82E9-B188-0CDEFBBC0992","FX220313302")</f>
        <v>FX220313302</v>
      </c>
      <c r="F119" t="s">
        <v>19</v>
      </c>
      <c r="G119" t="s">
        <v>19</v>
      </c>
      <c r="H119" t="s">
        <v>82</v>
      </c>
      <c r="I119" t="s">
        <v>361</v>
      </c>
      <c r="J119">
        <v>0</v>
      </c>
      <c r="K119" t="s">
        <v>84</v>
      </c>
      <c r="L119" t="s">
        <v>85</v>
      </c>
      <c r="M119" t="s">
        <v>86</v>
      </c>
      <c r="N119">
        <v>2</v>
      </c>
      <c r="O119" s="1">
        <v>44655.366967592592</v>
      </c>
      <c r="P119" s="1">
        <v>44655.370659722219</v>
      </c>
      <c r="Q119">
        <v>17</v>
      </c>
      <c r="R119">
        <v>302</v>
      </c>
      <c r="S119" t="b">
        <v>0</v>
      </c>
      <c r="T119" t="s">
        <v>87</v>
      </c>
      <c r="U119" t="b">
        <v>0</v>
      </c>
      <c r="V119" t="s">
        <v>133</v>
      </c>
      <c r="W119" s="1">
        <v>44655.369479166664</v>
      </c>
      <c r="X119">
        <v>204</v>
      </c>
      <c r="Y119">
        <v>9</v>
      </c>
      <c r="Z119">
        <v>0</v>
      </c>
      <c r="AA119">
        <v>9</v>
      </c>
      <c r="AB119">
        <v>0</v>
      </c>
      <c r="AC119">
        <v>1</v>
      </c>
      <c r="AD119">
        <v>-9</v>
      </c>
      <c r="AE119">
        <v>0</v>
      </c>
      <c r="AF119">
        <v>0</v>
      </c>
      <c r="AG119">
        <v>0</v>
      </c>
      <c r="AH119" t="s">
        <v>143</v>
      </c>
      <c r="AI119" s="1">
        <v>44655.370659722219</v>
      </c>
      <c r="AJ119">
        <v>98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-9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 x14ac:dyDescent="0.45">
      <c r="A120" t="s">
        <v>362</v>
      </c>
      <c r="B120" t="s">
        <v>79</v>
      </c>
      <c r="C120" t="s">
        <v>97</v>
      </c>
      <c r="D120" t="s">
        <v>81</v>
      </c>
      <c r="E120" s="2" t="str">
        <f>HYPERLINK("capsilon://?command=openfolder&amp;siteaddress=FAM.docvelocity-na8.net&amp;folderid=FXAC927F94-59F0-82E9-B188-0CDEFBBC0992","FX220313302")</f>
        <v>FX220313302</v>
      </c>
      <c r="F120" t="s">
        <v>19</v>
      </c>
      <c r="G120" t="s">
        <v>19</v>
      </c>
      <c r="H120" t="s">
        <v>82</v>
      </c>
      <c r="I120" t="s">
        <v>363</v>
      </c>
      <c r="J120">
        <v>0</v>
      </c>
      <c r="K120" t="s">
        <v>84</v>
      </c>
      <c r="L120" t="s">
        <v>85</v>
      </c>
      <c r="M120" t="s">
        <v>86</v>
      </c>
      <c r="N120">
        <v>2</v>
      </c>
      <c r="O120" s="1">
        <v>44655.36818287037</v>
      </c>
      <c r="P120" s="1">
        <v>44655.371574074074</v>
      </c>
      <c r="Q120">
        <v>107</v>
      </c>
      <c r="R120">
        <v>186</v>
      </c>
      <c r="S120" t="b">
        <v>0</v>
      </c>
      <c r="T120" t="s">
        <v>87</v>
      </c>
      <c r="U120" t="b">
        <v>0</v>
      </c>
      <c r="V120" t="s">
        <v>352</v>
      </c>
      <c r="W120" s="1">
        <v>44655.370729166665</v>
      </c>
      <c r="X120">
        <v>114</v>
      </c>
      <c r="Y120">
        <v>9</v>
      </c>
      <c r="Z120">
        <v>0</v>
      </c>
      <c r="AA120">
        <v>9</v>
      </c>
      <c r="AB120">
        <v>0</v>
      </c>
      <c r="AC120">
        <v>1</v>
      </c>
      <c r="AD120">
        <v>-9</v>
      </c>
      <c r="AE120">
        <v>0</v>
      </c>
      <c r="AF120">
        <v>0</v>
      </c>
      <c r="AG120">
        <v>0</v>
      </c>
      <c r="AH120" t="s">
        <v>114</v>
      </c>
      <c r="AI120" s="1">
        <v>44655.371574074074</v>
      </c>
      <c r="AJ120">
        <v>72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-9</v>
      </c>
      <c r="AQ120">
        <v>0</v>
      </c>
      <c r="AR120">
        <v>0</v>
      </c>
      <c r="AS120">
        <v>0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 x14ac:dyDescent="0.45">
      <c r="A121" t="s">
        <v>364</v>
      </c>
      <c r="B121" t="s">
        <v>79</v>
      </c>
      <c r="C121" t="s">
        <v>354</v>
      </c>
      <c r="D121" t="s">
        <v>81</v>
      </c>
      <c r="E121" s="2" t="str">
        <f>HYPERLINK("capsilon://?command=openfolder&amp;siteaddress=FAM.docvelocity-na8.net&amp;folderid=FX5FE1E230-9F33-EE92-9EC4-07352C708F82","FX220313827")</f>
        <v>FX220313827</v>
      </c>
      <c r="F121" t="s">
        <v>19</v>
      </c>
      <c r="G121" t="s">
        <v>19</v>
      </c>
      <c r="H121" t="s">
        <v>82</v>
      </c>
      <c r="I121" t="s">
        <v>365</v>
      </c>
      <c r="J121">
        <v>0</v>
      </c>
      <c r="K121" t="s">
        <v>84</v>
      </c>
      <c r="L121" t="s">
        <v>85</v>
      </c>
      <c r="M121" t="s">
        <v>86</v>
      </c>
      <c r="N121">
        <v>2</v>
      </c>
      <c r="O121" s="1">
        <v>44655.37128472222</v>
      </c>
      <c r="P121" s="1">
        <v>44655.372986111113</v>
      </c>
      <c r="Q121">
        <v>10</v>
      </c>
      <c r="R121">
        <v>137</v>
      </c>
      <c r="S121" t="b">
        <v>0</v>
      </c>
      <c r="T121" t="s">
        <v>87</v>
      </c>
      <c r="U121" t="b">
        <v>0</v>
      </c>
      <c r="V121" t="s">
        <v>352</v>
      </c>
      <c r="W121" s="1">
        <v>44655.372245370374</v>
      </c>
      <c r="X121">
        <v>73</v>
      </c>
      <c r="Y121">
        <v>9</v>
      </c>
      <c r="Z121">
        <v>0</v>
      </c>
      <c r="AA121">
        <v>9</v>
      </c>
      <c r="AB121">
        <v>0</v>
      </c>
      <c r="AC121">
        <v>2</v>
      </c>
      <c r="AD121">
        <v>-9</v>
      </c>
      <c r="AE121">
        <v>0</v>
      </c>
      <c r="AF121">
        <v>0</v>
      </c>
      <c r="AG121">
        <v>0</v>
      </c>
      <c r="AH121" t="s">
        <v>114</v>
      </c>
      <c r="AI121" s="1">
        <v>44655.372986111113</v>
      </c>
      <c r="AJ121">
        <v>64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-9</v>
      </c>
      <c r="AQ121">
        <v>0</v>
      </c>
      <c r="AR121">
        <v>0</v>
      </c>
      <c r="AS121">
        <v>0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 x14ac:dyDescent="0.45">
      <c r="A122" t="s">
        <v>366</v>
      </c>
      <c r="B122" t="s">
        <v>79</v>
      </c>
      <c r="C122" t="s">
        <v>354</v>
      </c>
      <c r="D122" t="s">
        <v>81</v>
      </c>
      <c r="E122" s="2" t="str">
        <f>HYPERLINK("capsilon://?command=openfolder&amp;siteaddress=FAM.docvelocity-na8.net&amp;folderid=FX5FE1E230-9F33-EE92-9EC4-07352C708F82","FX220313827")</f>
        <v>FX220313827</v>
      </c>
      <c r="F122" t="s">
        <v>19</v>
      </c>
      <c r="G122" t="s">
        <v>19</v>
      </c>
      <c r="H122" t="s">
        <v>82</v>
      </c>
      <c r="I122" t="s">
        <v>367</v>
      </c>
      <c r="J122">
        <v>103</v>
      </c>
      <c r="K122" t="s">
        <v>84</v>
      </c>
      <c r="L122" t="s">
        <v>85</v>
      </c>
      <c r="M122" t="s">
        <v>86</v>
      </c>
      <c r="N122">
        <v>1</v>
      </c>
      <c r="O122" s="1">
        <v>44655.373842592591</v>
      </c>
      <c r="P122" s="1">
        <v>44655.384479166663</v>
      </c>
      <c r="Q122">
        <v>733</v>
      </c>
      <c r="R122">
        <v>186</v>
      </c>
      <c r="S122" t="b">
        <v>0</v>
      </c>
      <c r="T122" t="s">
        <v>87</v>
      </c>
      <c r="U122" t="b">
        <v>0</v>
      </c>
      <c r="V122" t="s">
        <v>133</v>
      </c>
      <c r="W122" s="1">
        <v>44655.384479166663</v>
      </c>
      <c r="X122">
        <v>186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103</v>
      </c>
      <c r="AE122">
        <v>98</v>
      </c>
      <c r="AF122">
        <v>0</v>
      </c>
      <c r="AG122">
        <v>2</v>
      </c>
      <c r="AH122" t="s">
        <v>87</v>
      </c>
      <c r="AI122" t="s">
        <v>87</v>
      </c>
      <c r="AJ122" t="s">
        <v>87</v>
      </c>
      <c r="AK122" t="s">
        <v>87</v>
      </c>
      <c r="AL122" t="s">
        <v>87</v>
      </c>
      <c r="AM122" t="s">
        <v>87</v>
      </c>
      <c r="AN122" t="s">
        <v>87</v>
      </c>
      <c r="AO122" t="s">
        <v>87</v>
      </c>
      <c r="AP122" t="s">
        <v>87</v>
      </c>
      <c r="AQ122" t="s">
        <v>87</v>
      </c>
      <c r="AR122" t="s">
        <v>87</v>
      </c>
      <c r="AS122" t="s">
        <v>87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 x14ac:dyDescent="0.45">
      <c r="A123" t="s">
        <v>368</v>
      </c>
      <c r="B123" t="s">
        <v>79</v>
      </c>
      <c r="C123" t="s">
        <v>354</v>
      </c>
      <c r="D123" t="s">
        <v>81</v>
      </c>
      <c r="E123" s="2" t="str">
        <f>HYPERLINK("capsilon://?command=openfolder&amp;siteaddress=FAM.docvelocity-na8.net&amp;folderid=FX5FE1E230-9F33-EE92-9EC4-07352C708F82","FX220313827")</f>
        <v>FX220313827</v>
      </c>
      <c r="F123" t="s">
        <v>19</v>
      </c>
      <c r="G123" t="s">
        <v>19</v>
      </c>
      <c r="H123" t="s">
        <v>82</v>
      </c>
      <c r="I123" t="s">
        <v>369</v>
      </c>
      <c r="J123">
        <v>103</v>
      </c>
      <c r="K123" t="s">
        <v>84</v>
      </c>
      <c r="L123" t="s">
        <v>85</v>
      </c>
      <c r="M123" t="s">
        <v>86</v>
      </c>
      <c r="N123">
        <v>1</v>
      </c>
      <c r="O123" s="1">
        <v>44655.375069444446</v>
      </c>
      <c r="P123" s="1">
        <v>44655.386574074073</v>
      </c>
      <c r="Q123">
        <v>814</v>
      </c>
      <c r="R123">
        <v>180</v>
      </c>
      <c r="S123" t="b">
        <v>0</v>
      </c>
      <c r="T123" t="s">
        <v>87</v>
      </c>
      <c r="U123" t="b">
        <v>0</v>
      </c>
      <c r="V123" t="s">
        <v>133</v>
      </c>
      <c r="W123" s="1">
        <v>44655.386574074073</v>
      </c>
      <c r="X123">
        <v>180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103</v>
      </c>
      <c r="AE123">
        <v>98</v>
      </c>
      <c r="AF123">
        <v>0</v>
      </c>
      <c r="AG123">
        <v>2</v>
      </c>
      <c r="AH123" t="s">
        <v>87</v>
      </c>
      <c r="AI123" t="s">
        <v>87</v>
      </c>
      <c r="AJ123" t="s">
        <v>87</v>
      </c>
      <c r="AK123" t="s">
        <v>87</v>
      </c>
      <c r="AL123" t="s">
        <v>87</v>
      </c>
      <c r="AM123" t="s">
        <v>87</v>
      </c>
      <c r="AN123" t="s">
        <v>87</v>
      </c>
      <c r="AO123" t="s">
        <v>87</v>
      </c>
      <c r="AP123" t="s">
        <v>87</v>
      </c>
      <c r="AQ123" t="s">
        <v>87</v>
      </c>
      <c r="AR123" t="s">
        <v>87</v>
      </c>
      <c r="AS123" t="s">
        <v>87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 x14ac:dyDescent="0.45">
      <c r="A124" t="s">
        <v>370</v>
      </c>
      <c r="B124" t="s">
        <v>79</v>
      </c>
      <c r="C124" t="s">
        <v>354</v>
      </c>
      <c r="D124" t="s">
        <v>81</v>
      </c>
      <c r="E124" s="2" t="str">
        <f>HYPERLINK("capsilon://?command=openfolder&amp;siteaddress=FAM.docvelocity-na8.net&amp;folderid=FX5FE1E230-9F33-EE92-9EC4-07352C708F82","FX220313827")</f>
        <v>FX220313827</v>
      </c>
      <c r="F124" t="s">
        <v>19</v>
      </c>
      <c r="G124" t="s">
        <v>19</v>
      </c>
      <c r="H124" t="s">
        <v>82</v>
      </c>
      <c r="I124" t="s">
        <v>367</v>
      </c>
      <c r="J124">
        <v>127</v>
      </c>
      <c r="K124" t="s">
        <v>84</v>
      </c>
      <c r="L124" t="s">
        <v>85</v>
      </c>
      <c r="M124" t="s">
        <v>86</v>
      </c>
      <c r="N124">
        <v>2</v>
      </c>
      <c r="O124" s="1">
        <v>44655.385138888887</v>
      </c>
      <c r="P124" s="1">
        <v>44655.395624999997</v>
      </c>
      <c r="Q124">
        <v>260</v>
      </c>
      <c r="R124">
        <v>646</v>
      </c>
      <c r="S124" t="b">
        <v>0</v>
      </c>
      <c r="T124" t="s">
        <v>87</v>
      </c>
      <c r="U124" t="b">
        <v>1</v>
      </c>
      <c r="V124" t="s">
        <v>133</v>
      </c>
      <c r="W124" s="1">
        <v>44655.392511574071</v>
      </c>
      <c r="X124">
        <v>512</v>
      </c>
      <c r="Y124">
        <v>117</v>
      </c>
      <c r="Z124">
        <v>0</v>
      </c>
      <c r="AA124">
        <v>117</v>
      </c>
      <c r="AB124">
        <v>0</v>
      </c>
      <c r="AC124">
        <v>5</v>
      </c>
      <c r="AD124">
        <v>10</v>
      </c>
      <c r="AE124">
        <v>0</v>
      </c>
      <c r="AF124">
        <v>0</v>
      </c>
      <c r="AG124">
        <v>0</v>
      </c>
      <c r="AH124" t="s">
        <v>114</v>
      </c>
      <c r="AI124" s="1">
        <v>44655.395624999997</v>
      </c>
      <c r="AJ124">
        <v>134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10</v>
      </c>
      <c r="AQ124">
        <v>0</v>
      </c>
      <c r="AR124">
        <v>0</v>
      </c>
      <c r="AS124">
        <v>0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 x14ac:dyDescent="0.45">
      <c r="A125" t="s">
        <v>371</v>
      </c>
      <c r="B125" t="s">
        <v>79</v>
      </c>
      <c r="C125" t="s">
        <v>354</v>
      </c>
      <c r="D125" t="s">
        <v>81</v>
      </c>
      <c r="E125" s="2" t="str">
        <f>HYPERLINK("capsilon://?command=openfolder&amp;siteaddress=FAM.docvelocity-na8.net&amp;folderid=FX5FE1E230-9F33-EE92-9EC4-07352C708F82","FX220313827")</f>
        <v>FX220313827</v>
      </c>
      <c r="F125" t="s">
        <v>19</v>
      </c>
      <c r="G125" t="s">
        <v>19</v>
      </c>
      <c r="H125" t="s">
        <v>82</v>
      </c>
      <c r="I125" t="s">
        <v>369</v>
      </c>
      <c r="J125">
        <v>127</v>
      </c>
      <c r="K125" t="s">
        <v>84</v>
      </c>
      <c r="L125" t="s">
        <v>85</v>
      </c>
      <c r="M125" t="s">
        <v>86</v>
      </c>
      <c r="N125">
        <v>2</v>
      </c>
      <c r="O125" s="1">
        <v>44655.387141203704</v>
      </c>
      <c r="P125" s="1">
        <v>44655.403587962966</v>
      </c>
      <c r="Q125">
        <v>638</v>
      </c>
      <c r="R125">
        <v>783</v>
      </c>
      <c r="S125" t="b">
        <v>0</v>
      </c>
      <c r="T125" t="s">
        <v>87</v>
      </c>
      <c r="U125" t="b">
        <v>1</v>
      </c>
      <c r="V125" t="s">
        <v>133</v>
      </c>
      <c r="W125" s="1">
        <v>44655.396655092591</v>
      </c>
      <c r="X125">
        <v>357</v>
      </c>
      <c r="Y125">
        <v>117</v>
      </c>
      <c r="Z125">
        <v>0</v>
      </c>
      <c r="AA125">
        <v>117</v>
      </c>
      <c r="AB125">
        <v>0</v>
      </c>
      <c r="AC125">
        <v>5</v>
      </c>
      <c r="AD125">
        <v>10</v>
      </c>
      <c r="AE125">
        <v>0</v>
      </c>
      <c r="AF125">
        <v>0</v>
      </c>
      <c r="AG125">
        <v>0</v>
      </c>
      <c r="AH125" t="s">
        <v>124</v>
      </c>
      <c r="AI125" s="1">
        <v>44655.403587962966</v>
      </c>
      <c r="AJ125">
        <v>426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10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 x14ac:dyDescent="0.45">
      <c r="A126" t="s">
        <v>372</v>
      </c>
      <c r="B126" t="s">
        <v>79</v>
      </c>
      <c r="C126" t="s">
        <v>373</v>
      </c>
      <c r="D126" t="s">
        <v>81</v>
      </c>
      <c r="E126" s="2" t="str">
        <f>HYPERLINK("capsilon://?command=openfolder&amp;siteaddress=FAM.docvelocity-na8.net&amp;folderid=FXA0EAA864-377A-CF3E-DE39-654E8C9907D6","FX22037007")</f>
        <v>FX22037007</v>
      </c>
      <c r="F126" t="s">
        <v>19</v>
      </c>
      <c r="G126" t="s">
        <v>19</v>
      </c>
      <c r="H126" t="s">
        <v>82</v>
      </c>
      <c r="I126" t="s">
        <v>374</v>
      </c>
      <c r="J126">
        <v>0</v>
      </c>
      <c r="K126" t="s">
        <v>84</v>
      </c>
      <c r="L126" t="s">
        <v>85</v>
      </c>
      <c r="M126" t="s">
        <v>86</v>
      </c>
      <c r="N126">
        <v>2</v>
      </c>
      <c r="O126" s="1">
        <v>44655.491527777776</v>
      </c>
      <c r="P126" s="1">
        <v>44655.502476851849</v>
      </c>
      <c r="Q126">
        <v>481</v>
      </c>
      <c r="R126">
        <v>465</v>
      </c>
      <c r="S126" t="b">
        <v>0</v>
      </c>
      <c r="T126" t="s">
        <v>87</v>
      </c>
      <c r="U126" t="b">
        <v>0</v>
      </c>
      <c r="V126" t="s">
        <v>88</v>
      </c>
      <c r="W126" s="1">
        <v>44655.49900462963</v>
      </c>
      <c r="X126">
        <v>362</v>
      </c>
      <c r="Y126">
        <v>9</v>
      </c>
      <c r="Z126">
        <v>0</v>
      </c>
      <c r="AA126">
        <v>9</v>
      </c>
      <c r="AB126">
        <v>0</v>
      </c>
      <c r="AC126">
        <v>4</v>
      </c>
      <c r="AD126">
        <v>-9</v>
      </c>
      <c r="AE126">
        <v>0</v>
      </c>
      <c r="AF126">
        <v>0</v>
      </c>
      <c r="AG126">
        <v>0</v>
      </c>
      <c r="AH126" t="s">
        <v>89</v>
      </c>
      <c r="AI126" s="1">
        <v>44655.502476851849</v>
      </c>
      <c r="AJ126">
        <v>103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-9</v>
      </c>
      <c r="AQ126">
        <v>0</v>
      </c>
      <c r="AR126">
        <v>0</v>
      </c>
      <c r="AS126">
        <v>0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 x14ac:dyDescent="0.45">
      <c r="A127" t="s">
        <v>375</v>
      </c>
      <c r="B127" t="s">
        <v>79</v>
      </c>
      <c r="C127" t="s">
        <v>376</v>
      </c>
      <c r="D127" t="s">
        <v>81</v>
      </c>
      <c r="E127" s="2" t="str">
        <f>HYPERLINK("capsilon://?command=openfolder&amp;siteaddress=FAM.docvelocity-na8.net&amp;folderid=FXA0C87E57-77BF-CFB8-9F96-F3E1D7D9F0F2","FX22032877")</f>
        <v>FX22032877</v>
      </c>
      <c r="F127" t="s">
        <v>19</v>
      </c>
      <c r="G127" t="s">
        <v>19</v>
      </c>
      <c r="H127" t="s">
        <v>82</v>
      </c>
      <c r="I127" t="s">
        <v>377</v>
      </c>
      <c r="J127">
        <v>0</v>
      </c>
      <c r="K127" t="s">
        <v>84</v>
      </c>
      <c r="L127" t="s">
        <v>85</v>
      </c>
      <c r="M127" t="s">
        <v>86</v>
      </c>
      <c r="N127">
        <v>2</v>
      </c>
      <c r="O127" s="1">
        <v>44652.326342592591</v>
      </c>
      <c r="P127" s="1">
        <v>44652.351423611108</v>
      </c>
      <c r="Q127">
        <v>1898</v>
      </c>
      <c r="R127">
        <v>269</v>
      </c>
      <c r="S127" t="b">
        <v>0</v>
      </c>
      <c r="T127" t="s">
        <v>87</v>
      </c>
      <c r="U127" t="b">
        <v>0</v>
      </c>
      <c r="V127" t="s">
        <v>133</v>
      </c>
      <c r="W127" s="1">
        <v>44652.351006944446</v>
      </c>
      <c r="X127">
        <v>243</v>
      </c>
      <c r="Y127">
        <v>0</v>
      </c>
      <c r="Z127">
        <v>0</v>
      </c>
      <c r="AA127">
        <v>0</v>
      </c>
      <c r="AB127">
        <v>52</v>
      </c>
      <c r="AC127">
        <v>0</v>
      </c>
      <c r="AD127">
        <v>0</v>
      </c>
      <c r="AE127">
        <v>0</v>
      </c>
      <c r="AF127">
        <v>0</v>
      </c>
      <c r="AG127">
        <v>0</v>
      </c>
      <c r="AH127" t="s">
        <v>114</v>
      </c>
      <c r="AI127" s="1">
        <v>44652.351423611108</v>
      </c>
      <c r="AJ127">
        <v>26</v>
      </c>
      <c r="AK127">
        <v>0</v>
      </c>
      <c r="AL127">
        <v>0</v>
      </c>
      <c r="AM127">
        <v>0</v>
      </c>
      <c r="AN127">
        <v>52</v>
      </c>
      <c r="AO127">
        <v>0</v>
      </c>
      <c r="AP127">
        <v>0</v>
      </c>
      <c r="AQ127">
        <v>0</v>
      </c>
      <c r="AR127">
        <v>0</v>
      </c>
      <c r="AS127">
        <v>0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 x14ac:dyDescent="0.45">
      <c r="A128" t="s">
        <v>378</v>
      </c>
      <c r="B128" t="s">
        <v>79</v>
      </c>
      <c r="C128" t="s">
        <v>379</v>
      </c>
      <c r="D128" t="s">
        <v>81</v>
      </c>
      <c r="E128" s="2" t="str">
        <f>HYPERLINK("capsilon://?command=openfolder&amp;siteaddress=FAM.docvelocity-na8.net&amp;folderid=FXC8D2C5A0-AD6B-6139-F6E2-0C7E7A722E9D","FX22031001")</f>
        <v>FX22031001</v>
      </c>
      <c r="F128" t="s">
        <v>19</v>
      </c>
      <c r="G128" t="s">
        <v>19</v>
      </c>
      <c r="H128" t="s">
        <v>82</v>
      </c>
      <c r="I128" t="s">
        <v>380</v>
      </c>
      <c r="J128">
        <v>0</v>
      </c>
      <c r="K128" t="s">
        <v>84</v>
      </c>
      <c r="L128" t="s">
        <v>85</v>
      </c>
      <c r="M128" t="s">
        <v>86</v>
      </c>
      <c r="N128">
        <v>2</v>
      </c>
      <c r="O128" s="1">
        <v>44655.504421296297</v>
      </c>
      <c r="P128" s="1">
        <v>44655.515821759262</v>
      </c>
      <c r="Q128">
        <v>523</v>
      </c>
      <c r="R128">
        <v>462</v>
      </c>
      <c r="S128" t="b">
        <v>0</v>
      </c>
      <c r="T128" t="s">
        <v>87</v>
      </c>
      <c r="U128" t="b">
        <v>0</v>
      </c>
      <c r="V128" t="s">
        <v>228</v>
      </c>
      <c r="W128" s="1">
        <v>44655.509004629632</v>
      </c>
      <c r="X128">
        <v>351</v>
      </c>
      <c r="Y128">
        <v>9</v>
      </c>
      <c r="Z128">
        <v>0</v>
      </c>
      <c r="AA128">
        <v>9</v>
      </c>
      <c r="AB128">
        <v>0</v>
      </c>
      <c r="AC128">
        <v>2</v>
      </c>
      <c r="AD128">
        <v>-9</v>
      </c>
      <c r="AE128">
        <v>0</v>
      </c>
      <c r="AF128">
        <v>0</v>
      </c>
      <c r="AG128">
        <v>0</v>
      </c>
      <c r="AH128" t="s">
        <v>89</v>
      </c>
      <c r="AI128" s="1">
        <v>44655.515821759262</v>
      </c>
      <c r="AJ128">
        <v>91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-9</v>
      </c>
      <c r="AQ128">
        <v>0</v>
      </c>
      <c r="AR128">
        <v>0</v>
      </c>
      <c r="AS128">
        <v>0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 x14ac:dyDescent="0.45">
      <c r="A129" t="s">
        <v>381</v>
      </c>
      <c r="B129" t="s">
        <v>79</v>
      </c>
      <c r="C129" t="s">
        <v>382</v>
      </c>
      <c r="D129" t="s">
        <v>81</v>
      </c>
      <c r="E129" s="2" t="str">
        <f>HYPERLINK("capsilon://?command=openfolder&amp;siteaddress=FAM.docvelocity-na8.net&amp;folderid=FXE2CD6C6E-3444-1F95-DA56-EE17E310BFB5","FX22034374")</f>
        <v>FX22034374</v>
      </c>
      <c r="F129" t="s">
        <v>19</v>
      </c>
      <c r="G129" t="s">
        <v>19</v>
      </c>
      <c r="H129" t="s">
        <v>82</v>
      </c>
      <c r="I129" t="s">
        <v>383</v>
      </c>
      <c r="J129">
        <v>0</v>
      </c>
      <c r="K129" t="s">
        <v>84</v>
      </c>
      <c r="L129" t="s">
        <v>85</v>
      </c>
      <c r="M129" t="s">
        <v>86</v>
      </c>
      <c r="N129">
        <v>2</v>
      </c>
      <c r="O129" s="1">
        <v>44655.566932870373</v>
      </c>
      <c r="P129" s="1">
        <v>44655.570810185185</v>
      </c>
      <c r="Q129">
        <v>119</v>
      </c>
      <c r="R129">
        <v>216</v>
      </c>
      <c r="S129" t="b">
        <v>0</v>
      </c>
      <c r="T129" t="s">
        <v>87</v>
      </c>
      <c r="U129" t="b">
        <v>0</v>
      </c>
      <c r="V129" t="s">
        <v>236</v>
      </c>
      <c r="W129" s="1">
        <v>44655.568645833337</v>
      </c>
      <c r="X129">
        <v>133</v>
      </c>
      <c r="Y129">
        <v>9</v>
      </c>
      <c r="Z129">
        <v>0</v>
      </c>
      <c r="AA129">
        <v>9</v>
      </c>
      <c r="AB129">
        <v>0</v>
      </c>
      <c r="AC129">
        <v>3</v>
      </c>
      <c r="AD129">
        <v>-9</v>
      </c>
      <c r="AE129">
        <v>0</v>
      </c>
      <c r="AF129">
        <v>0</v>
      </c>
      <c r="AG129">
        <v>0</v>
      </c>
      <c r="AH129" t="s">
        <v>100</v>
      </c>
      <c r="AI129" s="1">
        <v>44655.570810185185</v>
      </c>
      <c r="AJ129">
        <v>83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-9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 x14ac:dyDescent="0.45">
      <c r="A130" t="s">
        <v>384</v>
      </c>
      <c r="B130" t="s">
        <v>79</v>
      </c>
      <c r="C130" t="s">
        <v>91</v>
      </c>
      <c r="D130" t="s">
        <v>81</v>
      </c>
      <c r="E130" s="2" t="str">
        <f>HYPERLINK("capsilon://?command=openfolder&amp;siteaddress=FAM.docvelocity-na8.net&amp;folderid=FX4F122F21-8D39-957E-78CC-862FF31B9B0D","FX22032824")</f>
        <v>FX22032824</v>
      </c>
      <c r="F130" t="s">
        <v>19</v>
      </c>
      <c r="G130" t="s">
        <v>19</v>
      </c>
      <c r="H130" t="s">
        <v>82</v>
      </c>
      <c r="I130" t="s">
        <v>385</v>
      </c>
      <c r="J130">
        <v>97</v>
      </c>
      <c r="K130" t="s">
        <v>84</v>
      </c>
      <c r="L130" t="s">
        <v>85</v>
      </c>
      <c r="M130" t="s">
        <v>86</v>
      </c>
      <c r="N130">
        <v>1</v>
      </c>
      <c r="O130" s="1">
        <v>44655.576597222222</v>
      </c>
      <c r="P130" s="1">
        <v>44655.584791666668</v>
      </c>
      <c r="Q130">
        <v>552</v>
      </c>
      <c r="R130">
        <v>156</v>
      </c>
      <c r="S130" t="b">
        <v>0</v>
      </c>
      <c r="T130" t="s">
        <v>87</v>
      </c>
      <c r="U130" t="b">
        <v>0</v>
      </c>
      <c r="V130" t="s">
        <v>93</v>
      </c>
      <c r="W130" s="1">
        <v>44655.584791666668</v>
      </c>
      <c r="X130">
        <v>118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97</v>
      </c>
      <c r="AE130">
        <v>92</v>
      </c>
      <c r="AF130">
        <v>0</v>
      </c>
      <c r="AG130">
        <v>3</v>
      </c>
      <c r="AH130" t="s">
        <v>87</v>
      </c>
      <c r="AI130" t="s">
        <v>87</v>
      </c>
      <c r="AJ130" t="s">
        <v>87</v>
      </c>
      <c r="AK130" t="s">
        <v>87</v>
      </c>
      <c r="AL130" t="s">
        <v>87</v>
      </c>
      <c r="AM130" t="s">
        <v>87</v>
      </c>
      <c r="AN130" t="s">
        <v>87</v>
      </c>
      <c r="AO130" t="s">
        <v>87</v>
      </c>
      <c r="AP130" t="s">
        <v>87</v>
      </c>
      <c r="AQ130" t="s">
        <v>87</v>
      </c>
      <c r="AR130" t="s">
        <v>87</v>
      </c>
      <c r="AS130" t="s">
        <v>87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 x14ac:dyDescent="0.45">
      <c r="A131" t="s">
        <v>386</v>
      </c>
      <c r="B131" t="s">
        <v>79</v>
      </c>
      <c r="C131" t="s">
        <v>91</v>
      </c>
      <c r="D131" t="s">
        <v>81</v>
      </c>
      <c r="E131" s="2" t="str">
        <f>HYPERLINK("capsilon://?command=openfolder&amp;siteaddress=FAM.docvelocity-na8.net&amp;folderid=FX4F122F21-8D39-957E-78CC-862FF31B9B0D","FX22032824")</f>
        <v>FX22032824</v>
      </c>
      <c r="F131" t="s">
        <v>19</v>
      </c>
      <c r="G131" t="s">
        <v>19</v>
      </c>
      <c r="H131" t="s">
        <v>82</v>
      </c>
      <c r="I131" t="s">
        <v>387</v>
      </c>
      <c r="J131">
        <v>124</v>
      </c>
      <c r="K131" t="s">
        <v>84</v>
      </c>
      <c r="L131" t="s">
        <v>85</v>
      </c>
      <c r="M131" t="s">
        <v>86</v>
      </c>
      <c r="N131">
        <v>1</v>
      </c>
      <c r="O131" s="1">
        <v>44655.577222222222</v>
      </c>
      <c r="P131" s="1">
        <v>44655.585497685184</v>
      </c>
      <c r="Q131">
        <v>628</v>
      </c>
      <c r="R131">
        <v>87</v>
      </c>
      <c r="S131" t="b">
        <v>0</v>
      </c>
      <c r="T131" t="s">
        <v>87</v>
      </c>
      <c r="U131" t="b">
        <v>0</v>
      </c>
      <c r="V131" t="s">
        <v>93</v>
      </c>
      <c r="W131" s="1">
        <v>44655.585497685184</v>
      </c>
      <c r="X131">
        <v>60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124</v>
      </c>
      <c r="AE131">
        <v>119</v>
      </c>
      <c r="AF131">
        <v>0</v>
      </c>
      <c r="AG131">
        <v>3</v>
      </c>
      <c r="AH131" t="s">
        <v>87</v>
      </c>
      <c r="AI131" t="s">
        <v>87</v>
      </c>
      <c r="AJ131" t="s">
        <v>87</v>
      </c>
      <c r="AK131" t="s">
        <v>87</v>
      </c>
      <c r="AL131" t="s">
        <v>87</v>
      </c>
      <c r="AM131" t="s">
        <v>87</v>
      </c>
      <c r="AN131" t="s">
        <v>87</v>
      </c>
      <c r="AO131" t="s">
        <v>87</v>
      </c>
      <c r="AP131" t="s">
        <v>87</v>
      </c>
      <c r="AQ131" t="s">
        <v>87</v>
      </c>
      <c r="AR131" t="s">
        <v>87</v>
      </c>
      <c r="AS131" t="s">
        <v>87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 x14ac:dyDescent="0.45">
      <c r="A132" t="s">
        <v>388</v>
      </c>
      <c r="B132" t="s">
        <v>79</v>
      </c>
      <c r="C132" t="s">
        <v>91</v>
      </c>
      <c r="D132" t="s">
        <v>81</v>
      </c>
      <c r="E132" s="2" t="str">
        <f>HYPERLINK("capsilon://?command=openfolder&amp;siteaddress=FAM.docvelocity-na8.net&amp;folderid=FX4F122F21-8D39-957E-78CC-862FF31B9B0D","FX22032824")</f>
        <v>FX22032824</v>
      </c>
      <c r="F132" t="s">
        <v>19</v>
      </c>
      <c r="G132" t="s">
        <v>19</v>
      </c>
      <c r="H132" t="s">
        <v>82</v>
      </c>
      <c r="I132" t="s">
        <v>385</v>
      </c>
      <c r="J132">
        <v>145</v>
      </c>
      <c r="K132" t="s">
        <v>84</v>
      </c>
      <c r="L132" t="s">
        <v>85</v>
      </c>
      <c r="M132" t="s">
        <v>86</v>
      </c>
      <c r="N132">
        <v>2</v>
      </c>
      <c r="O132" s="1">
        <v>44655.585347222222</v>
      </c>
      <c r="P132" s="1">
        <v>44655.613182870373</v>
      </c>
      <c r="Q132">
        <v>414</v>
      </c>
      <c r="R132">
        <v>1991</v>
      </c>
      <c r="S132" t="b">
        <v>0</v>
      </c>
      <c r="T132" t="s">
        <v>87</v>
      </c>
      <c r="U132" t="b">
        <v>1</v>
      </c>
      <c r="V132" t="s">
        <v>108</v>
      </c>
      <c r="W132" s="1">
        <v>44655.597129629627</v>
      </c>
      <c r="X132">
        <v>1007</v>
      </c>
      <c r="Y132">
        <v>118</v>
      </c>
      <c r="Z132">
        <v>0</v>
      </c>
      <c r="AA132">
        <v>118</v>
      </c>
      <c r="AB132">
        <v>0</v>
      </c>
      <c r="AC132">
        <v>43</v>
      </c>
      <c r="AD132">
        <v>27</v>
      </c>
      <c r="AE132">
        <v>0</v>
      </c>
      <c r="AF132">
        <v>0</v>
      </c>
      <c r="AG132">
        <v>0</v>
      </c>
      <c r="AH132" t="s">
        <v>232</v>
      </c>
      <c r="AI132" s="1">
        <v>44655.613182870373</v>
      </c>
      <c r="AJ132">
        <v>984</v>
      </c>
      <c r="AK132">
        <v>3</v>
      </c>
      <c r="AL132">
        <v>0</v>
      </c>
      <c r="AM132">
        <v>3</v>
      </c>
      <c r="AN132">
        <v>0</v>
      </c>
      <c r="AO132">
        <v>3</v>
      </c>
      <c r="AP132">
        <v>24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 x14ac:dyDescent="0.45">
      <c r="A133" t="s">
        <v>389</v>
      </c>
      <c r="B133" t="s">
        <v>79</v>
      </c>
      <c r="C133" t="s">
        <v>91</v>
      </c>
      <c r="D133" t="s">
        <v>81</v>
      </c>
      <c r="E133" s="2" t="str">
        <f>HYPERLINK("capsilon://?command=openfolder&amp;siteaddress=FAM.docvelocity-na8.net&amp;folderid=FX4F122F21-8D39-957E-78CC-862FF31B9B0D","FX22032824")</f>
        <v>FX22032824</v>
      </c>
      <c r="F133" t="s">
        <v>19</v>
      </c>
      <c r="G133" t="s">
        <v>19</v>
      </c>
      <c r="H133" t="s">
        <v>82</v>
      </c>
      <c r="I133" t="s">
        <v>387</v>
      </c>
      <c r="J133">
        <v>172</v>
      </c>
      <c r="K133" t="s">
        <v>84</v>
      </c>
      <c r="L133" t="s">
        <v>85</v>
      </c>
      <c r="M133" t="s">
        <v>86</v>
      </c>
      <c r="N133">
        <v>2</v>
      </c>
      <c r="O133" s="1">
        <v>44655.586087962962</v>
      </c>
      <c r="P133" s="1">
        <v>44655.602430555555</v>
      </c>
      <c r="Q133">
        <v>437</v>
      </c>
      <c r="R133">
        <v>975</v>
      </c>
      <c r="S133" t="b">
        <v>0</v>
      </c>
      <c r="T133" t="s">
        <v>87</v>
      </c>
      <c r="U133" t="b">
        <v>1</v>
      </c>
      <c r="V133" t="s">
        <v>390</v>
      </c>
      <c r="W133" s="1">
        <v>44655.591134259259</v>
      </c>
      <c r="X133">
        <v>432</v>
      </c>
      <c r="Y133">
        <v>157</v>
      </c>
      <c r="Z133">
        <v>0</v>
      </c>
      <c r="AA133">
        <v>157</v>
      </c>
      <c r="AB133">
        <v>0</v>
      </c>
      <c r="AC133">
        <v>6</v>
      </c>
      <c r="AD133">
        <v>15</v>
      </c>
      <c r="AE133">
        <v>0</v>
      </c>
      <c r="AF133">
        <v>0</v>
      </c>
      <c r="AG133">
        <v>0</v>
      </c>
      <c r="AH133" t="s">
        <v>89</v>
      </c>
      <c r="AI133" s="1">
        <v>44655.602430555555</v>
      </c>
      <c r="AJ133">
        <v>543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15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 x14ac:dyDescent="0.45">
      <c r="A134" t="s">
        <v>391</v>
      </c>
      <c r="B134" t="s">
        <v>79</v>
      </c>
      <c r="C134" t="s">
        <v>392</v>
      </c>
      <c r="D134" t="s">
        <v>81</v>
      </c>
      <c r="E134" s="2" t="str">
        <f>HYPERLINK("capsilon://?command=openfolder&amp;siteaddress=FAM.docvelocity-na8.net&amp;folderid=FXA0DE80E1-BA82-D108-D7A4-1337A4C811D7","FX220311045")</f>
        <v>FX220311045</v>
      </c>
      <c r="F134" t="s">
        <v>19</v>
      </c>
      <c r="G134" t="s">
        <v>19</v>
      </c>
      <c r="H134" t="s">
        <v>82</v>
      </c>
      <c r="I134" t="s">
        <v>393</v>
      </c>
      <c r="J134">
        <v>28</v>
      </c>
      <c r="K134" t="s">
        <v>84</v>
      </c>
      <c r="L134" t="s">
        <v>85</v>
      </c>
      <c r="M134" t="s">
        <v>86</v>
      </c>
      <c r="N134">
        <v>2</v>
      </c>
      <c r="O134" s="1">
        <v>44655.600636574076</v>
      </c>
      <c r="P134" s="1">
        <v>44655.611504629633</v>
      </c>
      <c r="Q134">
        <v>216</v>
      </c>
      <c r="R134">
        <v>723</v>
      </c>
      <c r="S134" t="b">
        <v>0</v>
      </c>
      <c r="T134" t="s">
        <v>87</v>
      </c>
      <c r="U134" t="b">
        <v>0</v>
      </c>
      <c r="V134" t="s">
        <v>221</v>
      </c>
      <c r="W134" s="1">
        <v>44655.608113425929</v>
      </c>
      <c r="X134">
        <v>502</v>
      </c>
      <c r="Y134">
        <v>21</v>
      </c>
      <c r="Z134">
        <v>0</v>
      </c>
      <c r="AA134">
        <v>21</v>
      </c>
      <c r="AB134">
        <v>0</v>
      </c>
      <c r="AC134">
        <v>2</v>
      </c>
      <c r="AD134">
        <v>7</v>
      </c>
      <c r="AE134">
        <v>0</v>
      </c>
      <c r="AF134">
        <v>0</v>
      </c>
      <c r="AG134">
        <v>0</v>
      </c>
      <c r="AH134" t="s">
        <v>100</v>
      </c>
      <c r="AI134" s="1">
        <v>44655.611504629633</v>
      </c>
      <c r="AJ134">
        <v>210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7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 x14ac:dyDescent="0.45">
      <c r="A135" t="s">
        <v>394</v>
      </c>
      <c r="B135" t="s">
        <v>79</v>
      </c>
      <c r="C135" t="s">
        <v>395</v>
      </c>
      <c r="D135" t="s">
        <v>81</v>
      </c>
      <c r="E135" s="2" t="str">
        <f>HYPERLINK("capsilon://?command=openfolder&amp;siteaddress=FAM.docvelocity-na8.net&amp;folderid=FX2A43F115-327A-1DD1-D9BF-0E4DB22D0FAA","FX22033812")</f>
        <v>FX22033812</v>
      </c>
      <c r="F135" t="s">
        <v>19</v>
      </c>
      <c r="G135" t="s">
        <v>19</v>
      </c>
      <c r="H135" t="s">
        <v>82</v>
      </c>
      <c r="I135" t="s">
        <v>396</v>
      </c>
      <c r="J135">
        <v>0</v>
      </c>
      <c r="K135" t="s">
        <v>84</v>
      </c>
      <c r="L135" t="s">
        <v>85</v>
      </c>
      <c r="M135" t="s">
        <v>86</v>
      </c>
      <c r="N135">
        <v>2</v>
      </c>
      <c r="O135" s="1">
        <v>44655.631886574076</v>
      </c>
      <c r="P135" s="1">
        <v>44655.646087962959</v>
      </c>
      <c r="Q135">
        <v>959</v>
      </c>
      <c r="R135">
        <v>268</v>
      </c>
      <c r="S135" t="b">
        <v>0</v>
      </c>
      <c r="T135" t="s">
        <v>87</v>
      </c>
      <c r="U135" t="b">
        <v>0</v>
      </c>
      <c r="V135" t="s">
        <v>162</v>
      </c>
      <c r="W135" s="1">
        <v>44655.635185185187</v>
      </c>
      <c r="X135">
        <v>159</v>
      </c>
      <c r="Y135">
        <v>9</v>
      </c>
      <c r="Z135">
        <v>0</v>
      </c>
      <c r="AA135">
        <v>9</v>
      </c>
      <c r="AB135">
        <v>0</v>
      </c>
      <c r="AC135">
        <v>0</v>
      </c>
      <c r="AD135">
        <v>-9</v>
      </c>
      <c r="AE135">
        <v>0</v>
      </c>
      <c r="AF135">
        <v>0</v>
      </c>
      <c r="AG135">
        <v>0</v>
      </c>
      <c r="AH135" t="s">
        <v>89</v>
      </c>
      <c r="AI135" s="1">
        <v>44655.646087962959</v>
      </c>
      <c r="AJ135">
        <v>109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-9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 x14ac:dyDescent="0.45">
      <c r="A136" t="s">
        <v>397</v>
      </c>
      <c r="B136" t="s">
        <v>79</v>
      </c>
      <c r="C136" t="s">
        <v>398</v>
      </c>
      <c r="D136" t="s">
        <v>81</v>
      </c>
      <c r="E136" s="2" t="str">
        <f>HYPERLINK("capsilon://?command=openfolder&amp;siteaddress=FAM.docvelocity-na8.net&amp;folderid=FX08825ED5-5A6C-727C-B1C8-49F086054BD5","FX22034798")</f>
        <v>FX22034798</v>
      </c>
      <c r="F136" t="s">
        <v>19</v>
      </c>
      <c r="G136" t="s">
        <v>19</v>
      </c>
      <c r="H136" t="s">
        <v>82</v>
      </c>
      <c r="I136" t="s">
        <v>399</v>
      </c>
      <c r="J136">
        <v>0</v>
      </c>
      <c r="K136" t="s">
        <v>84</v>
      </c>
      <c r="L136" t="s">
        <v>85</v>
      </c>
      <c r="M136" t="s">
        <v>86</v>
      </c>
      <c r="N136">
        <v>2</v>
      </c>
      <c r="O136" s="1">
        <v>44655.644456018519</v>
      </c>
      <c r="P136" s="1">
        <v>44655.649282407408</v>
      </c>
      <c r="Q136">
        <v>169</v>
      </c>
      <c r="R136">
        <v>248</v>
      </c>
      <c r="S136" t="b">
        <v>0</v>
      </c>
      <c r="T136" t="s">
        <v>87</v>
      </c>
      <c r="U136" t="b">
        <v>0</v>
      </c>
      <c r="V136" t="s">
        <v>162</v>
      </c>
      <c r="W136" s="1">
        <v>44655.646967592591</v>
      </c>
      <c r="X136">
        <v>149</v>
      </c>
      <c r="Y136">
        <v>9</v>
      </c>
      <c r="Z136">
        <v>0</v>
      </c>
      <c r="AA136">
        <v>9</v>
      </c>
      <c r="AB136">
        <v>0</v>
      </c>
      <c r="AC136">
        <v>3</v>
      </c>
      <c r="AD136">
        <v>-9</v>
      </c>
      <c r="AE136">
        <v>0</v>
      </c>
      <c r="AF136">
        <v>0</v>
      </c>
      <c r="AG136">
        <v>0</v>
      </c>
      <c r="AH136" t="s">
        <v>89</v>
      </c>
      <c r="AI136" s="1">
        <v>44655.649282407408</v>
      </c>
      <c r="AJ136">
        <v>99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-9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 x14ac:dyDescent="0.45">
      <c r="A137" t="s">
        <v>400</v>
      </c>
      <c r="B137" t="s">
        <v>79</v>
      </c>
      <c r="C137" t="s">
        <v>401</v>
      </c>
      <c r="D137" t="s">
        <v>81</v>
      </c>
      <c r="E137" s="2" t="str">
        <f>HYPERLINK("capsilon://?command=openfolder&amp;siteaddress=FAM.docvelocity-na8.net&amp;folderid=FX0306DD5A-A0B7-CC95-200C-727AACDD8E06","FX2204332")</f>
        <v>FX2204332</v>
      </c>
      <c r="F137" t="s">
        <v>19</v>
      </c>
      <c r="G137" t="s">
        <v>19</v>
      </c>
      <c r="H137" t="s">
        <v>82</v>
      </c>
      <c r="I137" t="s">
        <v>402</v>
      </c>
      <c r="J137">
        <v>0</v>
      </c>
      <c r="K137" t="s">
        <v>84</v>
      </c>
      <c r="L137" t="s">
        <v>85</v>
      </c>
      <c r="M137" t="s">
        <v>86</v>
      </c>
      <c r="N137">
        <v>2</v>
      </c>
      <c r="O137" s="1">
        <v>44656.346087962964</v>
      </c>
      <c r="P137" s="1">
        <v>44656.348796296297</v>
      </c>
      <c r="Q137">
        <v>78</v>
      </c>
      <c r="R137">
        <v>156</v>
      </c>
      <c r="S137" t="b">
        <v>0</v>
      </c>
      <c r="T137" t="s">
        <v>87</v>
      </c>
      <c r="U137" t="b">
        <v>0</v>
      </c>
      <c r="V137" t="s">
        <v>133</v>
      </c>
      <c r="W137" s="1">
        <v>44656.348344907405</v>
      </c>
      <c r="X137">
        <v>122</v>
      </c>
      <c r="Y137">
        <v>0</v>
      </c>
      <c r="Z137">
        <v>0</v>
      </c>
      <c r="AA137">
        <v>0</v>
      </c>
      <c r="AB137">
        <v>9</v>
      </c>
      <c r="AC137">
        <v>0</v>
      </c>
      <c r="AD137">
        <v>0</v>
      </c>
      <c r="AE137">
        <v>0</v>
      </c>
      <c r="AF137">
        <v>0</v>
      </c>
      <c r="AG137">
        <v>0</v>
      </c>
      <c r="AH137" t="s">
        <v>143</v>
      </c>
      <c r="AI137" s="1">
        <v>44656.348796296297</v>
      </c>
      <c r="AJ137">
        <v>34</v>
      </c>
      <c r="AK137">
        <v>0</v>
      </c>
      <c r="AL137">
        <v>0</v>
      </c>
      <c r="AM137">
        <v>0</v>
      </c>
      <c r="AN137">
        <v>9</v>
      </c>
      <c r="AO137">
        <v>0</v>
      </c>
      <c r="AP137">
        <v>0</v>
      </c>
      <c r="AQ137">
        <v>0</v>
      </c>
      <c r="AR137">
        <v>0</v>
      </c>
      <c r="AS137">
        <v>0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 x14ac:dyDescent="0.45">
      <c r="A138" t="s">
        <v>403</v>
      </c>
      <c r="B138" t="s">
        <v>79</v>
      </c>
      <c r="C138" t="s">
        <v>401</v>
      </c>
      <c r="D138" t="s">
        <v>81</v>
      </c>
      <c r="E138" s="2" t="str">
        <f>HYPERLINK("capsilon://?command=openfolder&amp;siteaddress=FAM.docvelocity-na8.net&amp;folderid=FX0306DD5A-A0B7-CC95-200C-727AACDD8E06","FX2204332")</f>
        <v>FX2204332</v>
      </c>
      <c r="F138" t="s">
        <v>19</v>
      </c>
      <c r="G138" t="s">
        <v>19</v>
      </c>
      <c r="H138" t="s">
        <v>82</v>
      </c>
      <c r="I138" t="s">
        <v>404</v>
      </c>
      <c r="J138">
        <v>0</v>
      </c>
      <c r="K138" t="s">
        <v>84</v>
      </c>
      <c r="L138" t="s">
        <v>85</v>
      </c>
      <c r="M138" t="s">
        <v>86</v>
      </c>
      <c r="N138">
        <v>2</v>
      </c>
      <c r="O138" s="1">
        <v>44656.347060185188</v>
      </c>
      <c r="P138" s="1">
        <v>44656.351793981485</v>
      </c>
      <c r="Q138">
        <v>125</v>
      </c>
      <c r="R138">
        <v>284</v>
      </c>
      <c r="S138" t="b">
        <v>0</v>
      </c>
      <c r="T138" t="s">
        <v>87</v>
      </c>
      <c r="U138" t="b">
        <v>0</v>
      </c>
      <c r="V138" t="s">
        <v>133</v>
      </c>
      <c r="W138" s="1">
        <v>44656.351122685184</v>
      </c>
      <c r="X138">
        <v>239</v>
      </c>
      <c r="Y138">
        <v>0</v>
      </c>
      <c r="Z138">
        <v>0</v>
      </c>
      <c r="AA138">
        <v>0</v>
      </c>
      <c r="AB138">
        <v>9</v>
      </c>
      <c r="AC138">
        <v>0</v>
      </c>
      <c r="AD138">
        <v>0</v>
      </c>
      <c r="AE138">
        <v>0</v>
      </c>
      <c r="AF138">
        <v>0</v>
      </c>
      <c r="AG138">
        <v>0</v>
      </c>
      <c r="AH138" t="s">
        <v>143</v>
      </c>
      <c r="AI138" s="1">
        <v>44656.351793981485</v>
      </c>
      <c r="AJ138">
        <v>45</v>
      </c>
      <c r="AK138">
        <v>0</v>
      </c>
      <c r="AL138">
        <v>0</v>
      </c>
      <c r="AM138">
        <v>0</v>
      </c>
      <c r="AN138">
        <v>9</v>
      </c>
      <c r="AO138">
        <v>0</v>
      </c>
      <c r="AP138">
        <v>0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 x14ac:dyDescent="0.45">
      <c r="A139" t="s">
        <v>405</v>
      </c>
      <c r="B139" t="s">
        <v>79</v>
      </c>
      <c r="C139" t="s">
        <v>406</v>
      </c>
      <c r="D139" t="s">
        <v>81</v>
      </c>
      <c r="E139" s="2" t="str">
        <f>HYPERLINK("capsilon://?command=openfolder&amp;siteaddress=FAM.docvelocity-na8.net&amp;folderid=FX53E40473-D25C-A66A-1167-8EE665574680","FX220313353")</f>
        <v>FX220313353</v>
      </c>
      <c r="F139" t="s">
        <v>19</v>
      </c>
      <c r="G139" t="s">
        <v>19</v>
      </c>
      <c r="H139" t="s">
        <v>82</v>
      </c>
      <c r="I139" t="s">
        <v>407</v>
      </c>
      <c r="J139">
        <v>1342</v>
      </c>
      <c r="K139" t="s">
        <v>84</v>
      </c>
      <c r="L139" t="s">
        <v>85</v>
      </c>
      <c r="M139" t="s">
        <v>86</v>
      </c>
      <c r="N139">
        <v>1</v>
      </c>
      <c r="O139" s="1">
        <v>44656.377534722225</v>
      </c>
      <c r="P139" s="1">
        <v>44656.384363425925</v>
      </c>
      <c r="Q139">
        <v>23</v>
      </c>
      <c r="R139">
        <v>567</v>
      </c>
      <c r="S139" t="b">
        <v>0</v>
      </c>
      <c r="T139" t="s">
        <v>87</v>
      </c>
      <c r="U139" t="b">
        <v>0</v>
      </c>
      <c r="V139" t="s">
        <v>352</v>
      </c>
      <c r="W139" s="1">
        <v>44656.384363425925</v>
      </c>
      <c r="X139">
        <v>334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1342</v>
      </c>
      <c r="AE139">
        <v>1337</v>
      </c>
      <c r="AF139">
        <v>0</v>
      </c>
      <c r="AG139">
        <v>11</v>
      </c>
      <c r="AH139" t="s">
        <v>87</v>
      </c>
      <c r="AI139" t="s">
        <v>87</v>
      </c>
      <c r="AJ139" t="s">
        <v>87</v>
      </c>
      <c r="AK139" t="s">
        <v>87</v>
      </c>
      <c r="AL139" t="s">
        <v>87</v>
      </c>
      <c r="AM139" t="s">
        <v>87</v>
      </c>
      <c r="AN139" t="s">
        <v>87</v>
      </c>
      <c r="AO139" t="s">
        <v>87</v>
      </c>
      <c r="AP139" t="s">
        <v>87</v>
      </c>
      <c r="AQ139" t="s">
        <v>87</v>
      </c>
      <c r="AR139" t="s">
        <v>87</v>
      </c>
      <c r="AS139" t="s">
        <v>87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 x14ac:dyDescent="0.45">
      <c r="A140" t="s">
        <v>408</v>
      </c>
      <c r="B140" t="s">
        <v>79</v>
      </c>
      <c r="C140" t="s">
        <v>406</v>
      </c>
      <c r="D140" t="s">
        <v>81</v>
      </c>
      <c r="E140" s="2" t="str">
        <f>HYPERLINK("capsilon://?command=openfolder&amp;siteaddress=FAM.docvelocity-na8.net&amp;folderid=FX53E40473-D25C-A66A-1167-8EE665574680","FX220313353")</f>
        <v>FX220313353</v>
      </c>
      <c r="F140" t="s">
        <v>19</v>
      </c>
      <c r="G140" t="s">
        <v>19</v>
      </c>
      <c r="H140" t="s">
        <v>82</v>
      </c>
      <c r="I140" t="s">
        <v>407</v>
      </c>
      <c r="J140">
        <v>1582</v>
      </c>
      <c r="K140" t="s">
        <v>84</v>
      </c>
      <c r="L140" t="s">
        <v>85</v>
      </c>
      <c r="M140" t="s">
        <v>86</v>
      </c>
      <c r="N140">
        <v>2</v>
      </c>
      <c r="O140" s="1">
        <v>44656.38548611111</v>
      </c>
      <c r="P140" s="1">
        <v>44656.458310185182</v>
      </c>
      <c r="Q140">
        <v>202</v>
      </c>
      <c r="R140">
        <v>6090</v>
      </c>
      <c r="S140" t="b">
        <v>0</v>
      </c>
      <c r="T140" t="s">
        <v>87</v>
      </c>
      <c r="U140" t="b">
        <v>1</v>
      </c>
      <c r="V140" t="s">
        <v>133</v>
      </c>
      <c r="W140" s="1">
        <v>44656.431539351855</v>
      </c>
      <c r="X140">
        <v>3898</v>
      </c>
      <c r="Y140">
        <v>607</v>
      </c>
      <c r="Z140">
        <v>0</v>
      </c>
      <c r="AA140">
        <v>607</v>
      </c>
      <c r="AB140">
        <v>921</v>
      </c>
      <c r="AC140">
        <v>159</v>
      </c>
      <c r="AD140">
        <v>975</v>
      </c>
      <c r="AE140">
        <v>0</v>
      </c>
      <c r="AF140">
        <v>0</v>
      </c>
      <c r="AG140">
        <v>0</v>
      </c>
      <c r="AH140" t="s">
        <v>114</v>
      </c>
      <c r="AI140" s="1">
        <v>44656.458310185182</v>
      </c>
      <c r="AJ140">
        <v>2176</v>
      </c>
      <c r="AK140">
        <v>4</v>
      </c>
      <c r="AL140">
        <v>0</v>
      </c>
      <c r="AM140">
        <v>4</v>
      </c>
      <c r="AN140">
        <v>941</v>
      </c>
      <c r="AO140">
        <v>13</v>
      </c>
      <c r="AP140">
        <v>971</v>
      </c>
      <c r="AQ140">
        <v>0</v>
      </c>
      <c r="AR140">
        <v>0</v>
      </c>
      <c r="AS140">
        <v>0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 x14ac:dyDescent="0.45">
      <c r="A141" t="s">
        <v>409</v>
      </c>
      <c r="B141" t="s">
        <v>79</v>
      </c>
      <c r="C141" t="s">
        <v>410</v>
      </c>
      <c r="D141" t="s">
        <v>81</v>
      </c>
      <c r="E141" s="2" t="str">
        <f>HYPERLINK("capsilon://?command=openfolder&amp;siteaddress=FAM.docvelocity-na8.net&amp;folderid=FX98E75F4D-730D-64DD-BECA-C7E4D831B44B","FX211213239")</f>
        <v>FX211213239</v>
      </c>
      <c r="F141" t="s">
        <v>19</v>
      </c>
      <c r="G141" t="s">
        <v>19</v>
      </c>
      <c r="H141" t="s">
        <v>82</v>
      </c>
      <c r="I141" t="s">
        <v>411</v>
      </c>
      <c r="J141">
        <v>130</v>
      </c>
      <c r="K141" t="s">
        <v>84</v>
      </c>
      <c r="L141" t="s">
        <v>85</v>
      </c>
      <c r="M141" t="s">
        <v>86</v>
      </c>
      <c r="N141">
        <v>1</v>
      </c>
      <c r="O141" s="1">
        <v>44656.395925925928</v>
      </c>
      <c r="P141" s="1">
        <v>44656.410821759258</v>
      </c>
      <c r="Q141">
        <v>1240</v>
      </c>
      <c r="R141">
        <v>47</v>
      </c>
      <c r="S141" t="b">
        <v>0</v>
      </c>
      <c r="T141" t="s">
        <v>87</v>
      </c>
      <c r="U141" t="b">
        <v>0</v>
      </c>
      <c r="V141" t="s">
        <v>210</v>
      </c>
      <c r="W141" s="1">
        <v>44656.410821759258</v>
      </c>
      <c r="X141">
        <v>47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130</v>
      </c>
      <c r="AE141">
        <v>125</v>
      </c>
      <c r="AF141">
        <v>0</v>
      </c>
      <c r="AG141">
        <v>2</v>
      </c>
      <c r="AH141" t="s">
        <v>87</v>
      </c>
      <c r="AI141" t="s">
        <v>87</v>
      </c>
      <c r="AJ141" t="s">
        <v>87</v>
      </c>
      <c r="AK141" t="s">
        <v>87</v>
      </c>
      <c r="AL141" t="s">
        <v>87</v>
      </c>
      <c r="AM141" t="s">
        <v>87</v>
      </c>
      <c r="AN141" t="s">
        <v>87</v>
      </c>
      <c r="AO141" t="s">
        <v>87</v>
      </c>
      <c r="AP141" t="s">
        <v>87</v>
      </c>
      <c r="AQ141" t="s">
        <v>87</v>
      </c>
      <c r="AR141" t="s">
        <v>87</v>
      </c>
      <c r="AS141" t="s">
        <v>87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 x14ac:dyDescent="0.45">
      <c r="A142" t="s">
        <v>412</v>
      </c>
      <c r="B142" t="s">
        <v>79</v>
      </c>
      <c r="C142" t="s">
        <v>410</v>
      </c>
      <c r="D142" t="s">
        <v>81</v>
      </c>
      <c r="E142" s="2" t="str">
        <f>HYPERLINK("capsilon://?command=openfolder&amp;siteaddress=FAM.docvelocity-na8.net&amp;folderid=FX98E75F4D-730D-64DD-BECA-C7E4D831B44B","FX211213239")</f>
        <v>FX211213239</v>
      </c>
      <c r="F142" t="s">
        <v>19</v>
      </c>
      <c r="G142" t="s">
        <v>19</v>
      </c>
      <c r="H142" t="s">
        <v>82</v>
      </c>
      <c r="I142" t="s">
        <v>413</v>
      </c>
      <c r="J142">
        <v>138</v>
      </c>
      <c r="K142" t="s">
        <v>84</v>
      </c>
      <c r="L142" t="s">
        <v>85</v>
      </c>
      <c r="M142" t="s">
        <v>86</v>
      </c>
      <c r="N142">
        <v>1</v>
      </c>
      <c r="O142" s="1">
        <v>44656.39634259259</v>
      </c>
      <c r="P142" s="1">
        <v>44656.412002314813</v>
      </c>
      <c r="Q142">
        <v>1252</v>
      </c>
      <c r="R142">
        <v>101</v>
      </c>
      <c r="S142" t="b">
        <v>0</v>
      </c>
      <c r="T142" t="s">
        <v>87</v>
      </c>
      <c r="U142" t="b">
        <v>0</v>
      </c>
      <c r="V142" t="s">
        <v>210</v>
      </c>
      <c r="W142" s="1">
        <v>44656.412002314813</v>
      </c>
      <c r="X142">
        <v>101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138</v>
      </c>
      <c r="AE142">
        <v>133</v>
      </c>
      <c r="AF142">
        <v>0</v>
      </c>
      <c r="AG142">
        <v>3</v>
      </c>
      <c r="AH142" t="s">
        <v>87</v>
      </c>
      <c r="AI142" t="s">
        <v>87</v>
      </c>
      <c r="AJ142" t="s">
        <v>87</v>
      </c>
      <c r="AK142" t="s">
        <v>87</v>
      </c>
      <c r="AL142" t="s">
        <v>87</v>
      </c>
      <c r="AM142" t="s">
        <v>87</v>
      </c>
      <c r="AN142" t="s">
        <v>87</v>
      </c>
      <c r="AO142" t="s">
        <v>87</v>
      </c>
      <c r="AP142" t="s">
        <v>87</v>
      </c>
      <c r="AQ142" t="s">
        <v>87</v>
      </c>
      <c r="AR142" t="s">
        <v>87</v>
      </c>
      <c r="AS142" t="s">
        <v>87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 x14ac:dyDescent="0.45">
      <c r="A143" t="s">
        <v>414</v>
      </c>
      <c r="B143" t="s">
        <v>79</v>
      </c>
      <c r="C143" t="s">
        <v>410</v>
      </c>
      <c r="D143" t="s">
        <v>81</v>
      </c>
      <c r="E143" s="2" t="str">
        <f>HYPERLINK("capsilon://?command=openfolder&amp;siteaddress=FAM.docvelocity-na8.net&amp;folderid=FX98E75F4D-730D-64DD-BECA-C7E4D831B44B","FX211213239")</f>
        <v>FX211213239</v>
      </c>
      <c r="F143" t="s">
        <v>19</v>
      </c>
      <c r="G143" t="s">
        <v>19</v>
      </c>
      <c r="H143" t="s">
        <v>82</v>
      </c>
      <c r="I143" t="s">
        <v>411</v>
      </c>
      <c r="J143">
        <v>154</v>
      </c>
      <c r="K143" t="s">
        <v>84</v>
      </c>
      <c r="L143" t="s">
        <v>85</v>
      </c>
      <c r="M143" t="s">
        <v>86</v>
      </c>
      <c r="N143">
        <v>2</v>
      </c>
      <c r="O143" s="1">
        <v>44656.411493055559</v>
      </c>
      <c r="P143" s="1">
        <v>44656.428506944445</v>
      </c>
      <c r="Q143">
        <v>273</v>
      </c>
      <c r="R143">
        <v>1197</v>
      </c>
      <c r="S143" t="b">
        <v>0</v>
      </c>
      <c r="T143" t="s">
        <v>87</v>
      </c>
      <c r="U143" t="b">
        <v>1</v>
      </c>
      <c r="V143" t="s">
        <v>210</v>
      </c>
      <c r="W143" s="1">
        <v>44656.417129629626</v>
      </c>
      <c r="X143">
        <v>442</v>
      </c>
      <c r="Y143">
        <v>144</v>
      </c>
      <c r="Z143">
        <v>0</v>
      </c>
      <c r="AA143">
        <v>144</v>
      </c>
      <c r="AB143">
        <v>0</v>
      </c>
      <c r="AC143">
        <v>3</v>
      </c>
      <c r="AD143">
        <v>10</v>
      </c>
      <c r="AE143">
        <v>0</v>
      </c>
      <c r="AF143">
        <v>0</v>
      </c>
      <c r="AG143">
        <v>0</v>
      </c>
      <c r="AH143" t="s">
        <v>143</v>
      </c>
      <c r="AI143" s="1">
        <v>44656.428506944445</v>
      </c>
      <c r="AJ143">
        <v>748</v>
      </c>
      <c r="AK143">
        <v>3</v>
      </c>
      <c r="AL143">
        <v>0</v>
      </c>
      <c r="AM143">
        <v>3</v>
      </c>
      <c r="AN143">
        <v>0</v>
      </c>
      <c r="AO143">
        <v>3</v>
      </c>
      <c r="AP143">
        <v>7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 x14ac:dyDescent="0.45">
      <c r="A144" t="s">
        <v>415</v>
      </c>
      <c r="B144" t="s">
        <v>79</v>
      </c>
      <c r="C144" t="s">
        <v>410</v>
      </c>
      <c r="D144" t="s">
        <v>81</v>
      </c>
      <c r="E144" s="2" t="str">
        <f>HYPERLINK("capsilon://?command=openfolder&amp;siteaddress=FAM.docvelocity-na8.net&amp;folderid=FX98E75F4D-730D-64DD-BECA-C7E4D831B44B","FX211213239")</f>
        <v>FX211213239</v>
      </c>
      <c r="F144" t="s">
        <v>19</v>
      </c>
      <c r="G144" t="s">
        <v>19</v>
      </c>
      <c r="H144" t="s">
        <v>82</v>
      </c>
      <c r="I144" t="s">
        <v>413</v>
      </c>
      <c r="J144">
        <v>186</v>
      </c>
      <c r="K144" t="s">
        <v>84</v>
      </c>
      <c r="L144" t="s">
        <v>85</v>
      </c>
      <c r="M144" t="s">
        <v>86</v>
      </c>
      <c r="N144">
        <v>2</v>
      </c>
      <c r="O144" s="1">
        <v>44656.412893518522</v>
      </c>
      <c r="P144" s="1">
        <v>44656.503344907411</v>
      </c>
      <c r="Q144">
        <v>5554</v>
      </c>
      <c r="R144">
        <v>2261</v>
      </c>
      <c r="S144" t="b">
        <v>0</v>
      </c>
      <c r="T144" t="s">
        <v>87</v>
      </c>
      <c r="U144" t="b">
        <v>1</v>
      </c>
      <c r="V144" t="s">
        <v>352</v>
      </c>
      <c r="W144" s="1">
        <v>44656.42328703704</v>
      </c>
      <c r="X144">
        <v>891</v>
      </c>
      <c r="Y144">
        <v>171</v>
      </c>
      <c r="Z144">
        <v>0</v>
      </c>
      <c r="AA144">
        <v>171</v>
      </c>
      <c r="AB144">
        <v>0</v>
      </c>
      <c r="AC144">
        <v>25</v>
      </c>
      <c r="AD144">
        <v>15</v>
      </c>
      <c r="AE144">
        <v>0</v>
      </c>
      <c r="AF144">
        <v>0</v>
      </c>
      <c r="AG144">
        <v>0</v>
      </c>
      <c r="AH144" t="s">
        <v>232</v>
      </c>
      <c r="AI144" s="1">
        <v>44656.503344907411</v>
      </c>
      <c r="AJ144">
        <v>981</v>
      </c>
      <c r="AK144">
        <v>3</v>
      </c>
      <c r="AL144">
        <v>0</v>
      </c>
      <c r="AM144">
        <v>3</v>
      </c>
      <c r="AN144">
        <v>0</v>
      </c>
      <c r="AO144">
        <v>3</v>
      </c>
      <c r="AP144">
        <v>12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 x14ac:dyDescent="0.45">
      <c r="A145" t="s">
        <v>416</v>
      </c>
      <c r="B145" t="s">
        <v>79</v>
      </c>
      <c r="C145" t="s">
        <v>417</v>
      </c>
      <c r="D145" t="s">
        <v>81</v>
      </c>
      <c r="E145" s="2" t="str">
        <f>HYPERLINK("capsilon://?command=openfolder&amp;siteaddress=FAM.docvelocity-na8.net&amp;folderid=FXDED353E1-335E-B01F-F90C-6ADA26E983B3","FX220313167")</f>
        <v>FX220313167</v>
      </c>
      <c r="F145" t="s">
        <v>19</v>
      </c>
      <c r="G145" t="s">
        <v>19</v>
      </c>
      <c r="H145" t="s">
        <v>82</v>
      </c>
      <c r="I145" t="s">
        <v>418</v>
      </c>
      <c r="J145">
        <v>117</v>
      </c>
      <c r="K145" t="s">
        <v>84</v>
      </c>
      <c r="L145" t="s">
        <v>85</v>
      </c>
      <c r="M145" t="s">
        <v>86</v>
      </c>
      <c r="N145">
        <v>1</v>
      </c>
      <c r="O145" s="1">
        <v>44656.418171296296</v>
      </c>
      <c r="P145" s="1">
        <v>44656.419537037036</v>
      </c>
      <c r="Q145">
        <v>39</v>
      </c>
      <c r="R145">
        <v>79</v>
      </c>
      <c r="S145" t="b">
        <v>0</v>
      </c>
      <c r="T145" t="s">
        <v>87</v>
      </c>
      <c r="U145" t="b">
        <v>0</v>
      </c>
      <c r="V145" t="s">
        <v>210</v>
      </c>
      <c r="W145" s="1">
        <v>44656.419537037036</v>
      </c>
      <c r="X145">
        <v>79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117</v>
      </c>
      <c r="AE145">
        <v>112</v>
      </c>
      <c r="AF145">
        <v>0</v>
      </c>
      <c r="AG145">
        <v>3</v>
      </c>
      <c r="AH145" t="s">
        <v>87</v>
      </c>
      <c r="AI145" t="s">
        <v>87</v>
      </c>
      <c r="AJ145" t="s">
        <v>87</v>
      </c>
      <c r="AK145" t="s">
        <v>87</v>
      </c>
      <c r="AL145" t="s">
        <v>87</v>
      </c>
      <c r="AM145" t="s">
        <v>87</v>
      </c>
      <c r="AN145" t="s">
        <v>87</v>
      </c>
      <c r="AO145" t="s">
        <v>87</v>
      </c>
      <c r="AP145" t="s">
        <v>87</v>
      </c>
      <c r="AQ145" t="s">
        <v>87</v>
      </c>
      <c r="AR145" t="s">
        <v>87</v>
      </c>
      <c r="AS145" t="s">
        <v>87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 x14ac:dyDescent="0.45">
      <c r="A146" t="s">
        <v>419</v>
      </c>
      <c r="B146" t="s">
        <v>79</v>
      </c>
      <c r="C146" t="s">
        <v>417</v>
      </c>
      <c r="D146" t="s">
        <v>81</v>
      </c>
      <c r="E146" s="2" t="str">
        <f>HYPERLINK("capsilon://?command=openfolder&amp;siteaddress=FAM.docvelocity-na8.net&amp;folderid=FXDED353E1-335E-B01F-F90C-6ADA26E983B3","FX220313167")</f>
        <v>FX220313167</v>
      </c>
      <c r="F146" t="s">
        <v>19</v>
      </c>
      <c r="G146" t="s">
        <v>19</v>
      </c>
      <c r="H146" t="s">
        <v>82</v>
      </c>
      <c r="I146" t="s">
        <v>418</v>
      </c>
      <c r="J146">
        <v>165</v>
      </c>
      <c r="K146" t="s">
        <v>84</v>
      </c>
      <c r="L146" t="s">
        <v>85</v>
      </c>
      <c r="M146" t="s">
        <v>86</v>
      </c>
      <c r="N146">
        <v>2</v>
      </c>
      <c r="O146" s="1">
        <v>44656.420127314814</v>
      </c>
      <c r="P146" s="1">
        <v>44656.510844907411</v>
      </c>
      <c r="Q146">
        <v>5723</v>
      </c>
      <c r="R146">
        <v>2115</v>
      </c>
      <c r="S146" t="b">
        <v>0</v>
      </c>
      <c r="T146" t="s">
        <v>87</v>
      </c>
      <c r="U146" t="b">
        <v>1</v>
      </c>
      <c r="V146" t="s">
        <v>352</v>
      </c>
      <c r="W146" s="1">
        <v>44656.433819444443</v>
      </c>
      <c r="X146">
        <v>910</v>
      </c>
      <c r="Y146">
        <v>150</v>
      </c>
      <c r="Z146">
        <v>0</v>
      </c>
      <c r="AA146">
        <v>150</v>
      </c>
      <c r="AB146">
        <v>0</v>
      </c>
      <c r="AC146">
        <v>17</v>
      </c>
      <c r="AD146">
        <v>15</v>
      </c>
      <c r="AE146">
        <v>0</v>
      </c>
      <c r="AF146">
        <v>0</v>
      </c>
      <c r="AG146">
        <v>0</v>
      </c>
      <c r="AH146" t="s">
        <v>124</v>
      </c>
      <c r="AI146" s="1">
        <v>44656.510844907411</v>
      </c>
      <c r="AJ146">
        <v>1194</v>
      </c>
      <c r="AK146">
        <v>9</v>
      </c>
      <c r="AL146">
        <v>0</v>
      </c>
      <c r="AM146">
        <v>9</v>
      </c>
      <c r="AN146">
        <v>0</v>
      </c>
      <c r="AO146">
        <v>9</v>
      </c>
      <c r="AP146">
        <v>6</v>
      </c>
      <c r="AQ146">
        <v>0</v>
      </c>
      <c r="AR146">
        <v>0</v>
      </c>
      <c r="AS146">
        <v>0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 x14ac:dyDescent="0.45">
      <c r="A147" t="s">
        <v>420</v>
      </c>
      <c r="B147" t="s">
        <v>79</v>
      </c>
      <c r="C147" t="s">
        <v>421</v>
      </c>
      <c r="D147" t="s">
        <v>81</v>
      </c>
      <c r="E147" s="2" t="str">
        <f>HYPERLINK("capsilon://?command=openfolder&amp;siteaddress=FAM.docvelocity-na8.net&amp;folderid=FX44CF0D50-2C77-FD77-A9DB-5F4092112E0A","FX220313373")</f>
        <v>FX220313373</v>
      </c>
      <c r="F147" t="s">
        <v>19</v>
      </c>
      <c r="G147" t="s">
        <v>19</v>
      </c>
      <c r="H147" t="s">
        <v>82</v>
      </c>
      <c r="I147" t="s">
        <v>422</v>
      </c>
      <c r="J147">
        <v>104</v>
      </c>
      <c r="K147" t="s">
        <v>84</v>
      </c>
      <c r="L147" t="s">
        <v>85</v>
      </c>
      <c r="M147" t="s">
        <v>86</v>
      </c>
      <c r="N147">
        <v>2</v>
      </c>
      <c r="O147" s="1">
        <v>44652.42087962963</v>
      </c>
      <c r="P147" s="1">
        <v>44652.598668981482</v>
      </c>
      <c r="Q147">
        <v>14356</v>
      </c>
      <c r="R147">
        <v>1005</v>
      </c>
      <c r="S147" t="b">
        <v>0</v>
      </c>
      <c r="T147" t="s">
        <v>87</v>
      </c>
      <c r="U147" t="b">
        <v>0</v>
      </c>
      <c r="V147" t="s">
        <v>243</v>
      </c>
      <c r="W147" s="1">
        <v>44652.498518518521</v>
      </c>
      <c r="X147">
        <v>818</v>
      </c>
      <c r="Y147">
        <v>8</v>
      </c>
      <c r="Z147">
        <v>0</v>
      </c>
      <c r="AA147">
        <v>8</v>
      </c>
      <c r="AB147">
        <v>99</v>
      </c>
      <c r="AC147">
        <v>3</v>
      </c>
      <c r="AD147">
        <v>96</v>
      </c>
      <c r="AE147">
        <v>0</v>
      </c>
      <c r="AF147">
        <v>0</v>
      </c>
      <c r="AG147">
        <v>0</v>
      </c>
      <c r="AH147" t="s">
        <v>273</v>
      </c>
      <c r="AI147" s="1">
        <v>44652.598668981482</v>
      </c>
      <c r="AJ147">
        <v>15</v>
      </c>
      <c r="AK147">
        <v>0</v>
      </c>
      <c r="AL147">
        <v>0</v>
      </c>
      <c r="AM147">
        <v>0</v>
      </c>
      <c r="AN147">
        <v>99</v>
      </c>
      <c r="AO147">
        <v>0</v>
      </c>
      <c r="AP147">
        <v>96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 x14ac:dyDescent="0.45">
      <c r="A148" t="s">
        <v>423</v>
      </c>
      <c r="B148" t="s">
        <v>79</v>
      </c>
      <c r="C148" t="s">
        <v>417</v>
      </c>
      <c r="D148" t="s">
        <v>81</v>
      </c>
      <c r="E148" s="2" t="str">
        <f>HYPERLINK("capsilon://?command=openfolder&amp;siteaddress=FAM.docvelocity-na8.net&amp;folderid=FXDED353E1-335E-B01F-F90C-6ADA26E983B3","FX220313167")</f>
        <v>FX220313167</v>
      </c>
      <c r="F148" t="s">
        <v>19</v>
      </c>
      <c r="G148" t="s">
        <v>19</v>
      </c>
      <c r="H148" t="s">
        <v>82</v>
      </c>
      <c r="I148" t="s">
        <v>424</v>
      </c>
      <c r="J148">
        <v>144</v>
      </c>
      <c r="K148" t="s">
        <v>84</v>
      </c>
      <c r="L148" t="s">
        <v>85</v>
      </c>
      <c r="M148" t="s">
        <v>86</v>
      </c>
      <c r="N148">
        <v>1</v>
      </c>
      <c r="O148" s="1">
        <v>44656.484340277777</v>
      </c>
      <c r="P148" s="1">
        <v>44656.516157407408</v>
      </c>
      <c r="Q148">
        <v>2475</v>
      </c>
      <c r="R148">
        <v>274</v>
      </c>
      <c r="S148" t="b">
        <v>0</v>
      </c>
      <c r="T148" t="s">
        <v>87</v>
      </c>
      <c r="U148" t="b">
        <v>0</v>
      </c>
      <c r="V148" t="s">
        <v>93</v>
      </c>
      <c r="W148" s="1">
        <v>44656.516157407408</v>
      </c>
      <c r="X148">
        <v>92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144</v>
      </c>
      <c r="AE148">
        <v>139</v>
      </c>
      <c r="AF148">
        <v>0</v>
      </c>
      <c r="AG148">
        <v>4</v>
      </c>
      <c r="AH148" t="s">
        <v>87</v>
      </c>
      <c r="AI148" t="s">
        <v>87</v>
      </c>
      <c r="AJ148" t="s">
        <v>87</v>
      </c>
      <c r="AK148" t="s">
        <v>87</v>
      </c>
      <c r="AL148" t="s">
        <v>87</v>
      </c>
      <c r="AM148" t="s">
        <v>87</v>
      </c>
      <c r="AN148" t="s">
        <v>87</v>
      </c>
      <c r="AO148" t="s">
        <v>87</v>
      </c>
      <c r="AP148" t="s">
        <v>87</v>
      </c>
      <c r="AQ148" t="s">
        <v>87</v>
      </c>
      <c r="AR148" t="s">
        <v>87</v>
      </c>
      <c r="AS148" t="s">
        <v>87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 x14ac:dyDescent="0.45">
      <c r="A149" t="s">
        <v>425</v>
      </c>
      <c r="B149" t="s">
        <v>79</v>
      </c>
      <c r="C149" t="s">
        <v>421</v>
      </c>
      <c r="D149" t="s">
        <v>81</v>
      </c>
      <c r="E149" s="2" t="str">
        <f>HYPERLINK("capsilon://?command=openfolder&amp;siteaddress=FAM.docvelocity-na8.net&amp;folderid=FX44CF0D50-2C77-FD77-A9DB-5F4092112E0A","FX220313373")</f>
        <v>FX220313373</v>
      </c>
      <c r="F149" t="s">
        <v>19</v>
      </c>
      <c r="G149" t="s">
        <v>19</v>
      </c>
      <c r="H149" t="s">
        <v>82</v>
      </c>
      <c r="I149" t="s">
        <v>426</v>
      </c>
      <c r="J149">
        <v>0</v>
      </c>
      <c r="K149" t="s">
        <v>84</v>
      </c>
      <c r="L149" t="s">
        <v>85</v>
      </c>
      <c r="M149" t="s">
        <v>86</v>
      </c>
      <c r="N149">
        <v>2</v>
      </c>
      <c r="O149" s="1">
        <v>44652.432662037034</v>
      </c>
      <c r="P149" s="1">
        <v>44652.486261574071</v>
      </c>
      <c r="Q149">
        <v>4248</v>
      </c>
      <c r="R149">
        <v>383</v>
      </c>
      <c r="S149" t="b">
        <v>0</v>
      </c>
      <c r="T149" t="s">
        <v>87</v>
      </c>
      <c r="U149" t="b">
        <v>0</v>
      </c>
      <c r="V149" t="s">
        <v>162</v>
      </c>
      <c r="W149" s="1">
        <v>44652.48170138889</v>
      </c>
      <c r="X149">
        <v>192</v>
      </c>
      <c r="Y149">
        <v>9</v>
      </c>
      <c r="Z149">
        <v>0</v>
      </c>
      <c r="AA149">
        <v>9</v>
      </c>
      <c r="AB149">
        <v>0</v>
      </c>
      <c r="AC149">
        <v>6</v>
      </c>
      <c r="AD149">
        <v>-9</v>
      </c>
      <c r="AE149">
        <v>0</v>
      </c>
      <c r="AF149">
        <v>0</v>
      </c>
      <c r="AG149">
        <v>0</v>
      </c>
      <c r="AH149" t="s">
        <v>124</v>
      </c>
      <c r="AI149" s="1">
        <v>44652.486261574071</v>
      </c>
      <c r="AJ149">
        <v>191</v>
      </c>
      <c r="AK149">
        <v>1</v>
      </c>
      <c r="AL149">
        <v>0</v>
      </c>
      <c r="AM149">
        <v>1</v>
      </c>
      <c r="AN149">
        <v>0</v>
      </c>
      <c r="AO149">
        <v>1</v>
      </c>
      <c r="AP149">
        <v>-10</v>
      </c>
      <c r="AQ149">
        <v>0</v>
      </c>
      <c r="AR149">
        <v>0</v>
      </c>
      <c r="AS149">
        <v>0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 x14ac:dyDescent="0.45">
      <c r="A150" t="s">
        <v>427</v>
      </c>
      <c r="B150" t="s">
        <v>79</v>
      </c>
      <c r="C150" t="s">
        <v>417</v>
      </c>
      <c r="D150" t="s">
        <v>81</v>
      </c>
      <c r="E150" s="2" t="str">
        <f>HYPERLINK("capsilon://?command=openfolder&amp;siteaddress=FAM.docvelocity-na8.net&amp;folderid=FXDED353E1-335E-B01F-F90C-6ADA26E983B3","FX220313167")</f>
        <v>FX220313167</v>
      </c>
      <c r="F150" t="s">
        <v>19</v>
      </c>
      <c r="G150" t="s">
        <v>19</v>
      </c>
      <c r="H150" t="s">
        <v>82</v>
      </c>
      <c r="I150" t="s">
        <v>424</v>
      </c>
      <c r="J150">
        <v>216</v>
      </c>
      <c r="K150" t="s">
        <v>84</v>
      </c>
      <c r="L150" t="s">
        <v>85</v>
      </c>
      <c r="M150" t="s">
        <v>86</v>
      </c>
      <c r="N150">
        <v>2</v>
      </c>
      <c r="O150" s="1">
        <v>44656.516805555555</v>
      </c>
      <c r="P150" s="1">
        <v>44656.568854166668</v>
      </c>
      <c r="Q150">
        <v>1532</v>
      </c>
      <c r="R150">
        <v>2965</v>
      </c>
      <c r="S150" t="b">
        <v>0</v>
      </c>
      <c r="T150" t="s">
        <v>87</v>
      </c>
      <c r="U150" t="b">
        <v>1</v>
      </c>
      <c r="V150" t="s">
        <v>168</v>
      </c>
      <c r="W150" s="1">
        <v>44656.54142361111</v>
      </c>
      <c r="X150">
        <v>2122</v>
      </c>
      <c r="Y150">
        <v>176</v>
      </c>
      <c r="Z150">
        <v>0</v>
      </c>
      <c r="AA150">
        <v>176</v>
      </c>
      <c r="AB150">
        <v>0</v>
      </c>
      <c r="AC150">
        <v>25</v>
      </c>
      <c r="AD150">
        <v>40</v>
      </c>
      <c r="AE150">
        <v>0</v>
      </c>
      <c r="AF150">
        <v>0</v>
      </c>
      <c r="AG150">
        <v>0</v>
      </c>
      <c r="AH150" t="s">
        <v>89</v>
      </c>
      <c r="AI150" s="1">
        <v>44656.568854166668</v>
      </c>
      <c r="AJ150">
        <v>723</v>
      </c>
      <c r="AK150">
        <v>6</v>
      </c>
      <c r="AL150">
        <v>0</v>
      </c>
      <c r="AM150">
        <v>6</v>
      </c>
      <c r="AN150">
        <v>0</v>
      </c>
      <c r="AO150">
        <v>5</v>
      </c>
      <c r="AP150">
        <v>34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 x14ac:dyDescent="0.45">
      <c r="A151" t="s">
        <v>428</v>
      </c>
      <c r="B151" t="s">
        <v>79</v>
      </c>
      <c r="C151" t="s">
        <v>80</v>
      </c>
      <c r="D151" t="s">
        <v>81</v>
      </c>
      <c r="E151" s="2" t="str">
        <f>HYPERLINK("capsilon://?command=openfolder&amp;siteaddress=FAM.docvelocity-na8.net&amp;folderid=FX6CFC8356-1BBA-BA89-9059-8AB68F71A12E","FX220111528")</f>
        <v>FX220111528</v>
      </c>
      <c r="F151" t="s">
        <v>19</v>
      </c>
      <c r="G151" t="s">
        <v>19</v>
      </c>
      <c r="H151" t="s">
        <v>82</v>
      </c>
      <c r="I151" t="s">
        <v>429</v>
      </c>
      <c r="J151">
        <v>0</v>
      </c>
      <c r="K151" t="s">
        <v>84</v>
      </c>
      <c r="L151" t="s">
        <v>85</v>
      </c>
      <c r="M151" t="s">
        <v>86</v>
      </c>
      <c r="N151">
        <v>2</v>
      </c>
      <c r="O151" s="1">
        <v>44656.552245370367</v>
      </c>
      <c r="P151" s="1">
        <v>44656.564201388886</v>
      </c>
      <c r="Q151">
        <v>745</v>
      </c>
      <c r="R151">
        <v>288</v>
      </c>
      <c r="S151" t="b">
        <v>0</v>
      </c>
      <c r="T151" t="s">
        <v>87</v>
      </c>
      <c r="U151" t="b">
        <v>0</v>
      </c>
      <c r="V151" t="s">
        <v>316</v>
      </c>
      <c r="W151" s="1">
        <v>44656.554282407407</v>
      </c>
      <c r="X151">
        <v>166</v>
      </c>
      <c r="Y151">
        <v>9</v>
      </c>
      <c r="Z151">
        <v>0</v>
      </c>
      <c r="AA151">
        <v>9</v>
      </c>
      <c r="AB151">
        <v>0</v>
      </c>
      <c r="AC151">
        <v>1</v>
      </c>
      <c r="AD151">
        <v>-9</v>
      </c>
      <c r="AE151">
        <v>0</v>
      </c>
      <c r="AF151">
        <v>0</v>
      </c>
      <c r="AG151">
        <v>0</v>
      </c>
      <c r="AH151" t="s">
        <v>100</v>
      </c>
      <c r="AI151" s="1">
        <v>44656.564201388886</v>
      </c>
      <c r="AJ151">
        <v>122</v>
      </c>
      <c r="AK151">
        <v>0</v>
      </c>
      <c r="AL151">
        <v>0</v>
      </c>
      <c r="AM151">
        <v>0</v>
      </c>
      <c r="AN151">
        <v>0</v>
      </c>
      <c r="AO151">
        <v>2</v>
      </c>
      <c r="AP151">
        <v>-9</v>
      </c>
      <c r="AQ151">
        <v>0</v>
      </c>
      <c r="AR151">
        <v>0</v>
      </c>
      <c r="AS151">
        <v>0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2022-04-12T15:00:00Z</dcterms:created>
  <dcterms:modified xsi:type="dcterms:W3CDTF">2022-04-12T18:19:15Z</dcterms:modified>
</cp:coreProperties>
</file>