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2/04_Apr 2022/MTD/"/>
    </mc:Choice>
  </mc:AlternateContent>
  <xr:revisionPtr revIDLastSave="3" documentId="11_6D44D063C88640F6C717A81EA15CFCC00D10A71C" xr6:coauthVersionLast="47" xr6:coauthVersionMax="47" xr10:uidLastSave="{40ABA5C2-98DD-47B3-87FC-5958FEAE01DE}"/>
  <bookViews>
    <workbookView xWindow="-98" yWindow="-98" windowWidth="19396" windowHeight="10395" xr2:uid="{00000000-000D-0000-FFFF-FFFF00000000}"/>
  </bookViews>
  <sheets>
    <sheet name="Report Properties" sheetId="1" r:id="rId1"/>
    <sheet name="DATA_VALIDATION" sheetId="2" r:id="rId2"/>
  </sheets>
  <definedNames>
    <definedName name="_xlnm._FilterDatabase" localSheetId="1" hidden="1">DATA_VALIDATION!$A$1:$BE$74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4" i="2" l="1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<sst xmlns="http://schemas.openxmlformats.org/spreadsheetml/2006/main" count="2794" uniqueCount="284">
  <si>
    <t>Site Address:</t>
  </si>
  <si>
    <t>FAM.docvelocity-na8.net</t>
  </si>
  <si>
    <t>Report Name:</t>
  </si>
  <si>
    <t>Monthly Completed Work Items</t>
  </si>
  <si>
    <t>Report Type:</t>
  </si>
  <si>
    <t>Completed Workitem Report</t>
  </si>
  <si>
    <t>Report Period:</t>
  </si>
  <si>
    <t>Previous-Month</t>
  </si>
  <si>
    <t>Queue Id:</t>
  </si>
  <si>
    <t>QUE1339F98A-BC49-4942-A315-E97CBB799570</t>
  </si>
  <si>
    <t>Queue Name:</t>
  </si>
  <si>
    <t>Analyzer - Employee</t>
  </si>
  <si>
    <t>Report Date/Time:</t>
  </si>
  <si>
    <t>Report Timezone:</t>
  </si>
  <si>
    <t>Eastern Time</t>
  </si>
  <si>
    <t>Start Time:</t>
  </si>
  <si>
    <t>End Time:</t>
  </si>
  <si>
    <t>Distribution List:</t>
  </si>
  <si>
    <t>amruta.erande@elliemae.com</t>
  </si>
  <si>
    <t/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</si>
  <si>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</si>
  <si>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</si>
  <si>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</si>
  <si>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</si>
  <si>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</si>
  <si>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</si>
  <si>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</si>
  <si>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</si>
  <si>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</si>
  <si>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</si>
  <si>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</si>
  <si>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</si>
  <si>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</si>
  <si>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</si>
  <si>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</si>
  <si>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</si>
  <si>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</si>
  <si>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</si>
  <si>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</si>
  <si>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</si>
  <si>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</si>
  <si>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</si>
  <si>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</si>
  <si>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</si>
  <si>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</si>
  <si>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</si>
  <si>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</si>
  <si>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</si>
  <si>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</si>
  <si>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</si>
  <si>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</si>
  <si>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</si>
  <si>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</si>
  <si>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</si>
  <si>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</si>
  <si>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</si>
  <si>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</si>
  <si>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</si>
  <si>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</si>
  <si>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</si>
  <si>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</si>
  <si>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</si>
  <si>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</si>
  <si>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</si>
  <si>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</si>
  <si>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</si>
  <si>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</si>
  <si>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</si>
  <si>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</si>
  <si>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</si>
  <si>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</si>
  <si>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</si>
  <si>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</si>
  <si>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</si>
  <si>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</si>
  <si>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</si>
  <si>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</si>
  <si>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</si>
  <si>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</si>
  <si>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</si>
  <si>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WI220310331</t>
  </si>
  <si>
    <t>DATA_VALIDATION</t>
  </si>
  <si>
    <t>150100002047</t>
  </si>
  <si>
    <t>Folder</t>
  </si>
  <si>
    <t>Mailitem</t>
  </si>
  <si>
    <t>MI2203108968</t>
  </si>
  <si>
    <t>COMPLETED</t>
  </si>
  <si>
    <t>MARK_AS_COMPLETED</t>
  </si>
  <si>
    <t>Queue</t>
  </si>
  <si>
    <t>N/A</t>
  </si>
  <si>
    <t>Devendra Naidu</t>
  </si>
  <si>
    <t>WI220311555</t>
  </si>
  <si>
    <t>150100002022</t>
  </si>
  <si>
    <t>MI2203121224</t>
  </si>
  <si>
    <t>Raman Vaidya</t>
  </si>
  <si>
    <t>WI220312497</t>
  </si>
  <si>
    <t>150100002052</t>
  </si>
  <si>
    <t>MI2203130137</t>
  </si>
  <si>
    <t>Sumit Jarhad</t>
  </si>
  <si>
    <t>WI220312640</t>
  </si>
  <si>
    <t>Prajakta Jagannath Mane</t>
  </si>
  <si>
    <t>WI220313214</t>
  </si>
  <si>
    <t>150100002025</t>
  </si>
  <si>
    <t>MI2203137150</t>
  </si>
  <si>
    <t>Archana Bhujbal</t>
  </si>
  <si>
    <t>WI220313778</t>
  </si>
  <si>
    <t>150100002046</t>
  </si>
  <si>
    <t>MI2203142681</t>
  </si>
  <si>
    <t>Supriya Khape</t>
  </si>
  <si>
    <t>WI220315818</t>
  </si>
  <si>
    <t>MI2203164584</t>
  </si>
  <si>
    <t>Ketan Pathak</t>
  </si>
  <si>
    <t>WI220316196</t>
  </si>
  <si>
    <t>150100002055</t>
  </si>
  <si>
    <t>MI2203168638</t>
  </si>
  <si>
    <t>WI220319619</t>
  </si>
  <si>
    <t>MI2203207739</t>
  </si>
  <si>
    <t>Karnal Akhare</t>
  </si>
  <si>
    <t>WI220322282</t>
  </si>
  <si>
    <t>150100002051</t>
  </si>
  <si>
    <t>MI2203236274</t>
  </si>
  <si>
    <t>Nisha Verma</t>
  </si>
  <si>
    <t>WI220326234</t>
  </si>
  <si>
    <t>150000000306</t>
  </si>
  <si>
    <t>MI2203276921</t>
  </si>
  <si>
    <t>Ujwala Ajabe</t>
  </si>
  <si>
    <t>WI220326695</t>
  </si>
  <si>
    <t>150100002008</t>
  </si>
  <si>
    <t>MI2203281302</t>
  </si>
  <si>
    <t>WI220326708</t>
  </si>
  <si>
    <t>MI2203281550</t>
  </si>
  <si>
    <t>WI220327546</t>
  </si>
  <si>
    <t>MI2203290106</t>
  </si>
  <si>
    <t>WI220327560</t>
  </si>
  <si>
    <t>MI2203290267</t>
  </si>
  <si>
    <t>WI220330056</t>
  </si>
  <si>
    <t>MI2203312558</t>
  </si>
  <si>
    <t>WI220331673</t>
  </si>
  <si>
    <t>MI2203330519</t>
  </si>
  <si>
    <t>WI220331724</t>
  </si>
  <si>
    <t>Aditya Tade</t>
  </si>
  <si>
    <t>WI220334611</t>
  </si>
  <si>
    <t>150100002030</t>
  </si>
  <si>
    <t>MI2203361583</t>
  </si>
  <si>
    <t>WI220335860</t>
  </si>
  <si>
    <t>150100002064</t>
  </si>
  <si>
    <t>MI2203376050</t>
  </si>
  <si>
    <t>Amruta Erande</t>
  </si>
  <si>
    <t>WI220336005</t>
  </si>
  <si>
    <t>150100001952</t>
  </si>
  <si>
    <t>MI2203377645</t>
  </si>
  <si>
    <t>WI220336041</t>
  </si>
  <si>
    <t>112300001689</t>
  </si>
  <si>
    <t>MI2203378167</t>
  </si>
  <si>
    <t>WI220338638</t>
  </si>
  <si>
    <t>150100002067</t>
  </si>
  <si>
    <t>MI2203406495</t>
  </si>
  <si>
    <t>WI220346083</t>
  </si>
  <si>
    <t>MI2203478850</t>
  </si>
  <si>
    <t>Pratik Bhandwalkar</t>
  </si>
  <si>
    <t>WI220347042</t>
  </si>
  <si>
    <t>MI2203489842</t>
  </si>
  <si>
    <t>Sushant Bhambure</t>
  </si>
  <si>
    <t>WI220347229</t>
  </si>
  <si>
    <t>150100002027</t>
  </si>
  <si>
    <t>MI2203491892</t>
  </si>
  <si>
    <t>Apeksha Hirve</t>
  </si>
  <si>
    <t>WI220347315</t>
  </si>
  <si>
    <t>150100002078</t>
  </si>
  <si>
    <t>MI2203492636</t>
  </si>
  <si>
    <t>Rituja Bhuse</t>
  </si>
  <si>
    <t>WI220348637</t>
  </si>
  <si>
    <t>MI2203507519</t>
  </si>
  <si>
    <t>Nayan Naramshettiwar</t>
  </si>
  <si>
    <t>WI220348706</t>
  </si>
  <si>
    <t>MI2203508432</t>
  </si>
  <si>
    <t>Payal Pathare</t>
  </si>
  <si>
    <t>WI220349022</t>
  </si>
  <si>
    <t>MI2203511295</t>
  </si>
  <si>
    <t>Shivani Narwade</t>
  </si>
  <si>
    <t>WI220349510</t>
  </si>
  <si>
    <t>112300001685</t>
  </si>
  <si>
    <t>MI2203515057</t>
  </si>
  <si>
    <t>WI220349531</t>
  </si>
  <si>
    <t>MI2203515251</t>
  </si>
  <si>
    <t>DELETED</t>
  </si>
  <si>
    <t>WI220349744</t>
  </si>
  <si>
    <t>150100002077</t>
  </si>
  <si>
    <t>MI2203516930</t>
  </si>
  <si>
    <t>WI220351098</t>
  </si>
  <si>
    <t>150100002076</t>
  </si>
  <si>
    <t>MI2203532639</t>
  </si>
  <si>
    <t>WI220351676</t>
  </si>
  <si>
    <t>MI2203538550</t>
  </si>
  <si>
    <t>Akash Pawar</t>
  </si>
  <si>
    <t>WI22035198</t>
  </si>
  <si>
    <t>150100002050</t>
  </si>
  <si>
    <t>MI220356264</t>
  </si>
  <si>
    <t>WI220352075</t>
  </si>
  <si>
    <t>MI2203542611</t>
  </si>
  <si>
    <t>Adesh Dhire</t>
  </si>
  <si>
    <t>WI220352175</t>
  </si>
  <si>
    <t>WI220355209</t>
  </si>
  <si>
    <t>MI2203573229</t>
  </si>
  <si>
    <t>WI220355210</t>
  </si>
  <si>
    <t>MI2203573232</t>
  </si>
  <si>
    <t>WI22035849</t>
  </si>
  <si>
    <t>WI220358672</t>
  </si>
  <si>
    <t>MI2203573236</t>
  </si>
  <si>
    <t>Suraj Toradmal</t>
  </si>
  <si>
    <t>WI220358677</t>
  </si>
  <si>
    <t>MI2203573240</t>
  </si>
  <si>
    <t>Ganesh Bavdiwale</t>
  </si>
  <si>
    <t>WI220358680</t>
  </si>
  <si>
    <t>MI2203573246</t>
  </si>
  <si>
    <t>Sunny Yadav</t>
  </si>
  <si>
    <t>WI220358684</t>
  </si>
  <si>
    <t>WI220358769</t>
  </si>
  <si>
    <t>150100002081</t>
  </si>
  <si>
    <t>MI2203587385</t>
  </si>
  <si>
    <t>WI220358836</t>
  </si>
  <si>
    <t>MI2203610979</t>
  </si>
  <si>
    <t>WI220360259</t>
  </si>
  <si>
    <t>MI2203626345</t>
  </si>
  <si>
    <t>Samadhan Kamble</t>
  </si>
  <si>
    <t>WI220361023</t>
  </si>
  <si>
    <t>WI220361032</t>
  </si>
  <si>
    <t>WI220361322</t>
  </si>
  <si>
    <t>150100002086</t>
  </si>
  <si>
    <t>MI2203637866</t>
  </si>
  <si>
    <t>Sagar Belhekar</t>
  </si>
  <si>
    <t>WI220361949</t>
  </si>
  <si>
    <t>MI2203642552</t>
  </si>
  <si>
    <t>WI220363215</t>
  </si>
  <si>
    <t>MI2203655484</t>
  </si>
  <si>
    <t>WI220363562</t>
  </si>
  <si>
    <t>MI2203657979</t>
  </si>
  <si>
    <t>Varsha Dombale</t>
  </si>
  <si>
    <t>WI220367376</t>
  </si>
  <si>
    <t>MI2203694540</t>
  </si>
  <si>
    <t>WI220367412</t>
  </si>
  <si>
    <t>WI22036943</t>
  </si>
  <si>
    <t>MI220374447</t>
  </si>
  <si>
    <t>WI220371505</t>
  </si>
  <si>
    <t>MI2203735256</t>
  </si>
  <si>
    <t>Prathamesh Amte</t>
  </si>
  <si>
    <t>WI220371509</t>
  </si>
  <si>
    <t>MI2203735343</t>
  </si>
  <si>
    <t>Prajwal Kendre</t>
  </si>
  <si>
    <t>WI220371532</t>
  </si>
  <si>
    <t>WI220378918</t>
  </si>
  <si>
    <t>150100002092</t>
  </si>
  <si>
    <t>MI2203817585</t>
  </si>
  <si>
    <t>WI220379002</t>
  </si>
  <si>
    <t>150100002071</t>
  </si>
  <si>
    <t>MI2203818538</t>
  </si>
  <si>
    <t>WI220379311</t>
  </si>
  <si>
    <t>150100002070</t>
  </si>
  <si>
    <t>MI2203821173</t>
  </si>
  <si>
    <t>WI220379701</t>
  </si>
  <si>
    <t>150100002072</t>
  </si>
  <si>
    <t>MI2203823584</t>
  </si>
  <si>
    <t>WI220388962</t>
  </si>
  <si>
    <t>150100002084</t>
  </si>
  <si>
    <t>MI2203913209</t>
  </si>
  <si>
    <t>WI220390330</t>
  </si>
  <si>
    <t>150100001864</t>
  </si>
  <si>
    <t>MI2203925346</t>
  </si>
  <si>
    <t>WI220393622</t>
  </si>
  <si>
    <t>MI2203955375</t>
  </si>
  <si>
    <t>Swapnil Chavan</t>
  </si>
  <si>
    <t>WI220393638</t>
  </si>
  <si>
    <t>MI2203955485</t>
  </si>
  <si>
    <t>WI220393648</t>
  </si>
  <si>
    <t>MI2203955616</t>
  </si>
  <si>
    <t>WI220393663</t>
  </si>
  <si>
    <t>MI2203955730</t>
  </si>
  <si>
    <t>WI220393717</t>
  </si>
  <si>
    <t>MI2203956249</t>
  </si>
  <si>
    <t>WI22039388</t>
  </si>
  <si>
    <t>MI2203100475</t>
  </si>
  <si>
    <t>WI22042586</t>
  </si>
  <si>
    <t>150100002097</t>
  </si>
  <si>
    <t>MI220428786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</si>
</sst>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9" sqref="B9"/>
    </sheetView>
  </sheetViews>
  <sheetFormatPr defaultRowHeight="14.25" x14ac:dyDescent="0.45"/>
  <cols>
    <col min="1" max="1" width="17.53125" customWidth="1"/>
    <col min="2" max="2" width="43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44653.291669282407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44622</v>
      </c>
    </row>
    <row r="10" spans="1:2" x14ac:dyDescent="0.45">
      <c r="A10" t="s">
        <v>16</v>
      </c>
      <c r="B10" s="1">
        <v>44653.291669282407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4"/>
  <sheetViews>
    <sheetView topLeftCell="A54" workbookViewId="0">
      <selection activeCell="A2" sqref="A2:XFD74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</row>
    <row r="2" spans="1:57" x14ac:dyDescent="0.45">
      <c r="A2" t="s">
        <v>80</v>
      </c>
      <c r="B2" t="s">
        <v>81</v>
      </c>
      <c r="C2" t="s">
        <v>82</v>
      </c>
      <c r="D2" t="s">
        <v>83</v>
      </c>
      <c r="E2" s="2" t="str">
        <f>HYPERLINK("capsilon://?command=openfolder&amp;siteaddress=FAM.docvelocity-na8.net&amp;folderid=FX92568082-2496-9782-F2E9-921EA7B3A0AA","FX220212000")</f>
        <v>FX220212000</v>
      </c>
      <c r="F2" t="s">
        <v>19</v>
      </c>
      <c r="G2" t="s">
        <v>19</v>
      </c>
      <c r="H2" t="s">
        <v>84</v>
      </c>
      <c r="I2" t="s">
        <v>85</v>
      </c>
      <c r="J2">
        <v>0</v>
      </c>
      <c r="K2" t="s">
        <v>86</v>
      </c>
      <c r="L2" t="s">
        <v>87</v>
      </c>
      <c r="M2" t="s">
        <v>88</v>
      </c>
      <c r="N2">
        <v>1</v>
      </c>
      <c r="O2" s="1">
        <v>44623.510358796295</v>
      </c>
      <c r="P2" s="1">
        <v>44623.518993055557</v>
      </c>
      <c r="Q2">
        <v>211</v>
      </c>
      <c r="R2">
        <v>535</v>
      </c>
      <c r="S2" t="b">
        <v>0</v>
      </c>
      <c r="T2" t="s">
        <v>89</v>
      </c>
      <c r="U2" t="b">
        <v>0</v>
      </c>
      <c r="V2" t="s">
        <v>90</v>
      </c>
      <c r="W2" s="1">
        <v>44623.518993055557</v>
      </c>
      <c r="X2">
        <v>528</v>
      </c>
      <c r="Y2">
        <v>37</v>
      </c>
      <c r="Z2">
        <v>0</v>
      </c>
      <c r="AA2">
        <v>37</v>
      </c>
      <c r="AB2">
        <v>0</v>
      </c>
      <c r="AC2">
        <v>15</v>
      </c>
      <c r="AD2">
        <v>-37</v>
      </c>
      <c r="AE2">
        <v>0</v>
      </c>
      <c r="AF2">
        <v>0</v>
      </c>
      <c r="AG2">
        <v>0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</row>
    <row r="3" spans="1:57" x14ac:dyDescent="0.45">
      <c r="A3" t="s">
        <v>91</v>
      </c>
      <c r="B3" t="s">
        <v>81</v>
      </c>
      <c r="C3" t="s">
        <v>92</v>
      </c>
      <c r="D3" t="s">
        <v>83</v>
      </c>
      <c r="E3" s="2" t="str">
        <f>HYPERLINK("capsilon://?command=openfolder&amp;siteaddress=FAM.docvelocity-na8.net&amp;folderid=FX6D896191-4C29-6037-3556-42C644E6B5AC","FX22024005")</f>
        <v>FX22024005</v>
      </c>
      <c r="F3" t="s">
        <v>19</v>
      </c>
      <c r="G3" t="s">
        <v>19</v>
      </c>
      <c r="H3" t="s">
        <v>84</v>
      </c>
      <c r="I3" t="s">
        <v>93</v>
      </c>
      <c r="J3">
        <v>0</v>
      </c>
      <c r="K3" t="s">
        <v>86</v>
      </c>
      <c r="L3" t="s">
        <v>87</v>
      </c>
      <c r="M3" t="s">
        <v>88</v>
      </c>
      <c r="N3">
        <v>1</v>
      </c>
      <c r="O3" s="1">
        <v>44623.626608796294</v>
      </c>
      <c r="P3" s="1">
        <v>44623.656817129631</v>
      </c>
      <c r="Q3">
        <v>91</v>
      </c>
      <c r="R3">
        <v>2519</v>
      </c>
      <c r="S3" t="b">
        <v>0</v>
      </c>
      <c r="T3" t="s">
        <v>89</v>
      </c>
      <c r="U3" t="b">
        <v>0</v>
      </c>
      <c r="V3" t="s">
        <v>94</v>
      </c>
      <c r="W3" s="1">
        <v>44623.656817129631</v>
      </c>
      <c r="X3">
        <v>2519</v>
      </c>
      <c r="Y3">
        <v>52</v>
      </c>
      <c r="Z3">
        <v>0</v>
      </c>
      <c r="AA3">
        <v>52</v>
      </c>
      <c r="AB3">
        <v>0</v>
      </c>
      <c r="AC3">
        <v>34</v>
      </c>
      <c r="AD3">
        <v>-52</v>
      </c>
      <c r="AE3">
        <v>0</v>
      </c>
      <c r="AF3">
        <v>0</v>
      </c>
      <c r="AG3">
        <v>0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</row>
    <row r="4" spans="1:57" x14ac:dyDescent="0.45">
      <c r="A4" t="s">
        <v>95</v>
      </c>
      <c r="B4" t="s">
        <v>81</v>
      </c>
      <c r="C4" t="s">
        <v>96</v>
      </c>
      <c r="D4" t="s">
        <v>83</v>
      </c>
      <c r="E4" s="2" t="str">
        <f>HYPERLINK("capsilon://?command=openfolder&amp;siteaddress=FAM.docvelocity-na8.net&amp;folderid=FX995B9BC3-C4F8-EF0A-3FCA-BC1570BA8345","FX220212520")</f>
        <v>FX220212520</v>
      </c>
      <c r="F4" t="s">
        <v>19</v>
      </c>
      <c r="G4" t="s">
        <v>19</v>
      </c>
      <c r="H4" t="s">
        <v>84</v>
      </c>
      <c r="I4" t="s">
        <v>97</v>
      </c>
      <c r="J4">
        <v>0</v>
      </c>
      <c r="K4" t="s">
        <v>86</v>
      </c>
      <c r="L4" t="s">
        <v>87</v>
      </c>
      <c r="M4" t="s">
        <v>88</v>
      </c>
      <c r="N4">
        <v>1</v>
      </c>
      <c r="O4" s="1">
        <v>44623.721307870372</v>
      </c>
      <c r="P4" s="1">
        <v>44623.739594907405</v>
      </c>
      <c r="Q4">
        <v>694</v>
      </c>
      <c r="R4">
        <v>886</v>
      </c>
      <c r="S4" t="b">
        <v>0</v>
      </c>
      <c r="T4" t="s">
        <v>89</v>
      </c>
      <c r="U4" t="b">
        <v>0</v>
      </c>
      <c r="V4" t="s">
        <v>98</v>
      </c>
      <c r="W4" s="1">
        <v>44623.739594907405</v>
      </c>
      <c r="X4">
        <v>109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52</v>
      </c>
      <c r="AF4">
        <v>0</v>
      </c>
      <c r="AG4">
        <v>1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</row>
    <row r="5" spans="1:57" x14ac:dyDescent="0.45">
      <c r="A5" t="s">
        <v>99</v>
      </c>
      <c r="B5" t="s">
        <v>81</v>
      </c>
      <c r="C5" t="s">
        <v>96</v>
      </c>
      <c r="D5" t="s">
        <v>83</v>
      </c>
      <c r="E5" s="2" t="str">
        <f>HYPERLINK("capsilon://?command=openfolder&amp;siteaddress=FAM.docvelocity-na8.net&amp;folderid=FX995B9BC3-C4F8-EF0A-3FCA-BC1570BA8345","FX220212520")</f>
        <v>FX220212520</v>
      </c>
      <c r="F5" t="s">
        <v>19</v>
      </c>
      <c r="G5" t="s">
        <v>19</v>
      </c>
      <c r="H5" t="s">
        <v>84</v>
      </c>
      <c r="I5" t="s">
        <v>97</v>
      </c>
      <c r="J5">
        <v>0</v>
      </c>
      <c r="K5" t="s">
        <v>86</v>
      </c>
      <c r="L5" t="s">
        <v>87</v>
      </c>
      <c r="M5" t="s">
        <v>88</v>
      </c>
      <c r="N5">
        <v>1</v>
      </c>
      <c r="O5" s="1">
        <v>44623.740127314813</v>
      </c>
      <c r="P5" s="1">
        <v>44623.751238425924</v>
      </c>
      <c r="Q5">
        <v>162</v>
      </c>
      <c r="R5">
        <v>798</v>
      </c>
      <c r="S5" t="b">
        <v>0</v>
      </c>
      <c r="T5" t="s">
        <v>89</v>
      </c>
      <c r="U5" t="b">
        <v>1</v>
      </c>
      <c r="V5" t="s">
        <v>100</v>
      </c>
      <c r="W5" s="1">
        <v>44623.751238425924</v>
      </c>
      <c r="X5">
        <v>775</v>
      </c>
      <c r="Y5">
        <v>37</v>
      </c>
      <c r="Z5">
        <v>0</v>
      </c>
      <c r="AA5">
        <v>37</v>
      </c>
      <c r="AB5">
        <v>0</v>
      </c>
      <c r="AC5">
        <v>34</v>
      </c>
      <c r="AD5">
        <v>-37</v>
      </c>
      <c r="AE5">
        <v>0</v>
      </c>
      <c r="AF5">
        <v>0</v>
      </c>
      <c r="AG5">
        <v>0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</row>
    <row r="6" spans="1:57" x14ac:dyDescent="0.45">
      <c r="A6" t="s">
        <v>101</v>
      </c>
      <c r="B6" t="s">
        <v>81</v>
      </c>
      <c r="C6" t="s">
        <v>102</v>
      </c>
      <c r="D6" t="s">
        <v>83</v>
      </c>
      <c r="E6" s="2" t="str">
        <f>HYPERLINK("capsilon://?command=openfolder&amp;siteaddress=FAM.docvelocity-na8.net&amp;folderid=FXC4F75339-4A50-E115-ED31-320D43C90631","FX22024262")</f>
        <v>FX22024262</v>
      </c>
      <c r="F6" t="s">
        <v>19</v>
      </c>
      <c r="G6" t="s">
        <v>19</v>
      </c>
      <c r="H6" t="s">
        <v>84</v>
      </c>
      <c r="I6" t="s">
        <v>103</v>
      </c>
      <c r="J6">
        <v>0</v>
      </c>
      <c r="K6" t="s">
        <v>86</v>
      </c>
      <c r="L6" t="s">
        <v>87</v>
      </c>
      <c r="M6" t="s">
        <v>88</v>
      </c>
      <c r="N6">
        <v>1</v>
      </c>
      <c r="O6" s="1">
        <v>44623.834027777775</v>
      </c>
      <c r="P6" s="1">
        <v>44624.041759259257</v>
      </c>
      <c r="Q6">
        <v>17803</v>
      </c>
      <c r="R6">
        <v>145</v>
      </c>
      <c r="S6" t="b">
        <v>0</v>
      </c>
      <c r="T6" t="s">
        <v>89</v>
      </c>
      <c r="U6" t="b">
        <v>0</v>
      </c>
      <c r="V6" t="s">
        <v>104</v>
      </c>
      <c r="W6" s="1">
        <v>44624.041759259257</v>
      </c>
      <c r="X6">
        <v>99</v>
      </c>
      <c r="Y6">
        <v>0</v>
      </c>
      <c r="Z6">
        <v>0</v>
      </c>
      <c r="AA6">
        <v>0</v>
      </c>
      <c r="AB6">
        <v>52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</row>
    <row r="7" spans="1:57" x14ac:dyDescent="0.45">
      <c r="A7" t="s">
        <v>105</v>
      </c>
      <c r="B7" t="s">
        <v>81</v>
      </c>
      <c r="C7" t="s">
        <v>106</v>
      </c>
      <c r="D7" t="s">
        <v>83</v>
      </c>
      <c r="E7" s="2" t="str">
        <f>HYPERLINK("capsilon://?command=openfolder&amp;siteaddress=FAM.docvelocity-na8.net&amp;folderid=FX70BF8241-0BC4-6DB7-0A2D-451031030C41","FX220211402")</f>
        <v>FX220211402</v>
      </c>
      <c r="F7" t="s">
        <v>19</v>
      </c>
      <c r="G7" t="s">
        <v>19</v>
      </c>
      <c r="H7" t="s">
        <v>84</v>
      </c>
      <c r="I7" t="s">
        <v>107</v>
      </c>
      <c r="J7">
        <v>0</v>
      </c>
      <c r="K7" t="s">
        <v>86</v>
      </c>
      <c r="L7" t="s">
        <v>87</v>
      </c>
      <c r="M7" t="s">
        <v>88</v>
      </c>
      <c r="N7">
        <v>1</v>
      </c>
      <c r="O7" s="1">
        <v>44624.37599537037</v>
      </c>
      <c r="P7" s="1">
        <v>44624.410173611112</v>
      </c>
      <c r="Q7">
        <v>591</v>
      </c>
      <c r="R7">
        <v>2362</v>
      </c>
      <c r="S7" t="b">
        <v>0</v>
      </c>
      <c r="T7" t="s">
        <v>89</v>
      </c>
      <c r="U7" t="b">
        <v>0</v>
      </c>
      <c r="V7" t="s">
        <v>108</v>
      </c>
      <c r="W7" s="1">
        <v>44624.410173611112</v>
      </c>
      <c r="X7">
        <v>2293</v>
      </c>
      <c r="Y7">
        <v>200</v>
      </c>
      <c r="Z7">
        <v>0</v>
      </c>
      <c r="AA7">
        <v>200</v>
      </c>
      <c r="AB7">
        <v>54</v>
      </c>
      <c r="AC7">
        <v>49</v>
      </c>
      <c r="AD7">
        <v>-200</v>
      </c>
      <c r="AE7">
        <v>0</v>
      </c>
      <c r="AF7">
        <v>0</v>
      </c>
      <c r="AG7">
        <v>0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</row>
    <row r="8" spans="1:57" x14ac:dyDescent="0.45">
      <c r="A8" t="s">
        <v>109</v>
      </c>
      <c r="B8" t="s">
        <v>81</v>
      </c>
      <c r="C8" t="s">
        <v>82</v>
      </c>
      <c r="D8" t="s">
        <v>83</v>
      </c>
      <c r="E8" s="2" t="str">
        <f>HYPERLINK("capsilon://?command=openfolder&amp;siteaddress=FAM.docvelocity-na8.net&amp;folderid=FX92568082-2496-9782-F2E9-921EA7B3A0AA","FX220212000")</f>
        <v>FX220212000</v>
      </c>
      <c r="F8" t="s">
        <v>19</v>
      </c>
      <c r="G8" t="s">
        <v>19</v>
      </c>
      <c r="H8" t="s">
        <v>84</v>
      </c>
      <c r="I8" t="s">
        <v>110</v>
      </c>
      <c r="J8">
        <v>0</v>
      </c>
      <c r="K8" t="s">
        <v>86</v>
      </c>
      <c r="L8" t="s">
        <v>87</v>
      </c>
      <c r="M8" t="s">
        <v>88</v>
      </c>
      <c r="N8">
        <v>1</v>
      </c>
      <c r="O8" s="1">
        <v>44624.652789351851</v>
      </c>
      <c r="P8" s="1">
        <v>44624.669953703706</v>
      </c>
      <c r="Q8">
        <v>6</v>
      </c>
      <c r="R8">
        <v>1477</v>
      </c>
      <c r="S8" t="b">
        <v>0</v>
      </c>
      <c r="T8" t="s">
        <v>89</v>
      </c>
      <c r="U8" t="b">
        <v>0</v>
      </c>
      <c r="V8" t="s">
        <v>111</v>
      </c>
      <c r="W8" s="1">
        <v>44624.669953703706</v>
      </c>
      <c r="X8">
        <v>1477</v>
      </c>
      <c r="Y8">
        <v>52</v>
      </c>
      <c r="Z8">
        <v>0</v>
      </c>
      <c r="AA8">
        <v>52</v>
      </c>
      <c r="AB8">
        <v>0</v>
      </c>
      <c r="AC8">
        <v>31</v>
      </c>
      <c r="AD8">
        <v>-52</v>
      </c>
      <c r="AE8">
        <v>0</v>
      </c>
      <c r="AF8">
        <v>0</v>
      </c>
      <c r="AG8">
        <v>0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</row>
    <row r="9" spans="1:57" x14ac:dyDescent="0.45">
      <c r="A9" t="s">
        <v>112</v>
      </c>
      <c r="B9" t="s">
        <v>81</v>
      </c>
      <c r="C9" t="s">
        <v>113</v>
      </c>
      <c r="D9" t="s">
        <v>83</v>
      </c>
      <c r="E9" s="2" t="str">
        <f>HYPERLINK("capsilon://?command=openfolder&amp;siteaddress=FAM.docvelocity-na8.net&amp;folderid=FX110F0391-1D27-BCEA-8775-E40963EFF0E6","FX2203207")</f>
        <v>FX2203207</v>
      </c>
      <c r="F9" t="s">
        <v>19</v>
      </c>
      <c r="G9" t="s">
        <v>19</v>
      </c>
      <c r="H9" t="s">
        <v>84</v>
      </c>
      <c r="I9" t="s">
        <v>114</v>
      </c>
      <c r="J9">
        <v>0</v>
      </c>
      <c r="K9" t="s">
        <v>86</v>
      </c>
      <c r="L9" t="s">
        <v>87</v>
      </c>
      <c r="M9" t="s">
        <v>88</v>
      </c>
      <c r="N9">
        <v>1</v>
      </c>
      <c r="O9" s="1">
        <v>44624.697858796295</v>
      </c>
      <c r="P9" s="1">
        <v>44624.714618055557</v>
      </c>
      <c r="Q9">
        <v>466</v>
      </c>
      <c r="R9">
        <v>982</v>
      </c>
      <c r="S9" t="b">
        <v>0</v>
      </c>
      <c r="T9" t="s">
        <v>89</v>
      </c>
      <c r="U9" t="b">
        <v>0</v>
      </c>
      <c r="V9" t="s">
        <v>94</v>
      </c>
      <c r="W9" s="1">
        <v>44624.714618055557</v>
      </c>
      <c r="X9">
        <v>929</v>
      </c>
      <c r="Y9">
        <v>174</v>
      </c>
      <c r="Z9">
        <v>0</v>
      </c>
      <c r="AA9">
        <v>174</v>
      </c>
      <c r="AB9">
        <v>0</v>
      </c>
      <c r="AC9">
        <v>54</v>
      </c>
      <c r="AD9">
        <v>-174</v>
      </c>
      <c r="AE9">
        <v>0</v>
      </c>
      <c r="AF9">
        <v>0</v>
      </c>
      <c r="AG9">
        <v>0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</row>
    <row r="10" spans="1:57" x14ac:dyDescent="0.45">
      <c r="A10" t="s">
        <v>115</v>
      </c>
      <c r="B10" t="s">
        <v>81</v>
      </c>
      <c r="C10" t="s">
        <v>82</v>
      </c>
      <c r="D10" t="s">
        <v>83</v>
      </c>
      <c r="E10" s="2" t="str">
        <f>HYPERLINK("capsilon://?command=openfolder&amp;siteaddress=FAM.docvelocity-na8.net&amp;folderid=FX92568082-2496-9782-F2E9-921EA7B3A0AA","FX220212000")</f>
        <v>FX220212000</v>
      </c>
      <c r="F10" t="s">
        <v>19</v>
      </c>
      <c r="G10" t="s">
        <v>19</v>
      </c>
      <c r="H10" t="s">
        <v>84</v>
      </c>
      <c r="I10" t="s">
        <v>116</v>
      </c>
      <c r="J10">
        <v>0</v>
      </c>
      <c r="K10" t="s">
        <v>86</v>
      </c>
      <c r="L10" t="s">
        <v>87</v>
      </c>
      <c r="M10" t="s">
        <v>88</v>
      </c>
      <c r="N10">
        <v>1</v>
      </c>
      <c r="O10" s="1">
        <v>44627.631608796299</v>
      </c>
      <c r="P10" s="1">
        <v>44627.647719907407</v>
      </c>
      <c r="Q10">
        <v>441</v>
      </c>
      <c r="R10">
        <v>951</v>
      </c>
      <c r="S10" t="b">
        <v>0</v>
      </c>
      <c r="T10" t="s">
        <v>89</v>
      </c>
      <c r="U10" t="b">
        <v>0</v>
      </c>
      <c r="V10" t="s">
        <v>117</v>
      </c>
      <c r="W10" s="1">
        <v>44627.647719907407</v>
      </c>
      <c r="X10">
        <v>945</v>
      </c>
      <c r="Y10">
        <v>37</v>
      </c>
      <c r="Z10">
        <v>0</v>
      </c>
      <c r="AA10">
        <v>37</v>
      </c>
      <c r="AB10">
        <v>0</v>
      </c>
      <c r="AC10">
        <v>30</v>
      </c>
      <c r="AD10">
        <v>-37</v>
      </c>
      <c r="AE10">
        <v>0</v>
      </c>
      <c r="AF10">
        <v>0</v>
      </c>
      <c r="AG10">
        <v>0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</row>
    <row r="11" spans="1:57" x14ac:dyDescent="0.45">
      <c r="A11" t="s">
        <v>118</v>
      </c>
      <c r="B11" t="s">
        <v>81</v>
      </c>
      <c r="C11" t="s">
        <v>119</v>
      </c>
      <c r="D11" t="s">
        <v>83</v>
      </c>
      <c r="E11" s="2" t="str">
        <f>HYPERLINK("capsilon://?command=openfolder&amp;siteaddress=FAM.docvelocity-na8.net&amp;folderid=FX846575A7-7C00-4445-81DF-3F8B626FCD85","FX220212280")</f>
        <v>FX220212280</v>
      </c>
      <c r="F11" t="s">
        <v>19</v>
      </c>
      <c r="G11" t="s">
        <v>19</v>
      </c>
      <c r="H11" t="s">
        <v>84</v>
      </c>
      <c r="I11" t="s">
        <v>120</v>
      </c>
      <c r="J11">
        <v>0</v>
      </c>
      <c r="K11" t="s">
        <v>86</v>
      </c>
      <c r="L11" t="s">
        <v>87</v>
      </c>
      <c r="M11" t="s">
        <v>88</v>
      </c>
      <c r="N11">
        <v>1</v>
      </c>
      <c r="O11" s="1">
        <v>44628.459421296298</v>
      </c>
      <c r="P11" s="1">
        <v>44628.462106481478</v>
      </c>
      <c r="Q11">
        <v>3</v>
      </c>
      <c r="R11">
        <v>229</v>
      </c>
      <c r="S11" t="b">
        <v>0</v>
      </c>
      <c r="T11" t="s">
        <v>89</v>
      </c>
      <c r="U11" t="b">
        <v>0</v>
      </c>
      <c r="V11" t="s">
        <v>121</v>
      </c>
      <c r="W11" s="1">
        <v>44628.462106481478</v>
      </c>
      <c r="X11">
        <v>229</v>
      </c>
      <c r="Y11">
        <v>37</v>
      </c>
      <c r="Z11">
        <v>0</v>
      </c>
      <c r="AA11">
        <v>37</v>
      </c>
      <c r="AB11">
        <v>0</v>
      </c>
      <c r="AC11">
        <v>15</v>
      </c>
      <c r="AD11">
        <v>-37</v>
      </c>
      <c r="AE11">
        <v>0</v>
      </c>
      <c r="AF11">
        <v>0</v>
      </c>
      <c r="AG11">
        <v>0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</row>
    <row r="12" spans="1:57" x14ac:dyDescent="0.45">
      <c r="A12" t="s">
        <v>122</v>
      </c>
      <c r="B12" t="s">
        <v>81</v>
      </c>
      <c r="C12" t="s">
        <v>123</v>
      </c>
      <c r="D12" t="s">
        <v>83</v>
      </c>
      <c r="E12" s="2" t="str">
        <f>HYPERLINK("capsilon://?command=openfolder&amp;siteaddress=FAM.docvelocity-na8.net&amp;folderid=FX49E969A9-5B1E-FC21-F231-95D5FEE6DD91","FX2203767")</f>
        <v>FX2203767</v>
      </c>
      <c r="F12" t="s">
        <v>19</v>
      </c>
      <c r="G12" t="s">
        <v>19</v>
      </c>
      <c r="H12" t="s">
        <v>84</v>
      </c>
      <c r="I12" t="s">
        <v>124</v>
      </c>
      <c r="J12">
        <v>346</v>
      </c>
      <c r="K12" t="s">
        <v>86</v>
      </c>
      <c r="L12" t="s">
        <v>87</v>
      </c>
      <c r="M12" t="s">
        <v>88</v>
      </c>
      <c r="N12">
        <v>1</v>
      </c>
      <c r="O12" s="1">
        <v>44629.399085648147</v>
      </c>
      <c r="P12" s="1">
        <v>44629.414386574077</v>
      </c>
      <c r="Q12">
        <v>91</v>
      </c>
      <c r="R12">
        <v>1231</v>
      </c>
      <c r="S12" t="b">
        <v>0</v>
      </c>
      <c r="T12" t="s">
        <v>89</v>
      </c>
      <c r="U12" t="b">
        <v>0</v>
      </c>
      <c r="V12" t="s">
        <v>125</v>
      </c>
      <c r="W12" s="1">
        <v>44629.414386574077</v>
      </c>
      <c r="X12">
        <v>1223</v>
      </c>
      <c r="Y12">
        <v>279</v>
      </c>
      <c r="Z12">
        <v>0</v>
      </c>
      <c r="AA12">
        <v>279</v>
      </c>
      <c r="AB12">
        <v>10</v>
      </c>
      <c r="AC12">
        <v>13</v>
      </c>
      <c r="AD12">
        <v>67</v>
      </c>
      <c r="AE12">
        <v>0</v>
      </c>
      <c r="AF12">
        <v>0</v>
      </c>
      <c r="AG12">
        <v>0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</row>
    <row r="13" spans="1:57" x14ac:dyDescent="0.45">
      <c r="A13" t="s">
        <v>126</v>
      </c>
      <c r="B13" t="s">
        <v>81</v>
      </c>
      <c r="C13" t="s">
        <v>127</v>
      </c>
      <c r="D13" t="s">
        <v>83</v>
      </c>
      <c r="E13" s="2" t="str">
        <f>HYPERLINK("capsilon://?command=openfolder&amp;siteaddress=FAM.docvelocity-na8.net&amp;folderid=FXCB8AF97F-2969-5FC6-9A2F-0B7D6AECDE01","FX22021458")</f>
        <v>FX22021458</v>
      </c>
      <c r="F13" t="s">
        <v>19</v>
      </c>
      <c r="G13" t="s">
        <v>19</v>
      </c>
      <c r="H13" t="s">
        <v>84</v>
      </c>
      <c r="I13" t="s">
        <v>128</v>
      </c>
      <c r="J13">
        <v>0</v>
      </c>
      <c r="K13" t="s">
        <v>86</v>
      </c>
      <c r="L13" t="s">
        <v>87</v>
      </c>
      <c r="M13" t="s">
        <v>88</v>
      </c>
      <c r="N13">
        <v>1</v>
      </c>
      <c r="O13" s="1">
        <v>44629.467627314814</v>
      </c>
      <c r="P13" s="1">
        <v>44629.473715277774</v>
      </c>
      <c r="Q13">
        <v>204</v>
      </c>
      <c r="R13">
        <v>322</v>
      </c>
      <c r="S13" t="b">
        <v>0</v>
      </c>
      <c r="T13" t="s">
        <v>89</v>
      </c>
      <c r="U13" t="b">
        <v>0</v>
      </c>
      <c r="V13" t="s">
        <v>121</v>
      </c>
      <c r="W13" s="1">
        <v>44629.473715277774</v>
      </c>
      <c r="X13">
        <v>322</v>
      </c>
      <c r="Y13">
        <v>37</v>
      </c>
      <c r="Z13">
        <v>0</v>
      </c>
      <c r="AA13">
        <v>37</v>
      </c>
      <c r="AB13">
        <v>0</v>
      </c>
      <c r="AC13">
        <v>24</v>
      </c>
      <c r="AD13">
        <v>-37</v>
      </c>
      <c r="AE13">
        <v>0</v>
      </c>
      <c r="AF13">
        <v>0</v>
      </c>
      <c r="AG13">
        <v>0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</row>
    <row r="14" spans="1:57" x14ac:dyDescent="0.45">
      <c r="A14" t="s">
        <v>129</v>
      </c>
      <c r="B14" t="s">
        <v>81</v>
      </c>
      <c r="C14" t="s">
        <v>113</v>
      </c>
      <c r="D14" t="s">
        <v>83</v>
      </c>
      <c r="E14" s="2" t="str">
        <f>HYPERLINK("capsilon://?command=openfolder&amp;siteaddress=FAM.docvelocity-na8.net&amp;folderid=FX110F0391-1D27-BCEA-8775-E40963EFF0E6","FX2203207")</f>
        <v>FX2203207</v>
      </c>
      <c r="F14" t="s">
        <v>19</v>
      </c>
      <c r="G14" t="s">
        <v>19</v>
      </c>
      <c r="H14" t="s">
        <v>84</v>
      </c>
      <c r="I14" t="s">
        <v>130</v>
      </c>
      <c r="J14">
        <v>0</v>
      </c>
      <c r="K14" t="s">
        <v>86</v>
      </c>
      <c r="L14" t="s">
        <v>87</v>
      </c>
      <c r="M14" t="s">
        <v>88</v>
      </c>
      <c r="N14">
        <v>1</v>
      </c>
      <c r="O14" s="1">
        <v>44629.471226851849</v>
      </c>
      <c r="P14" s="1">
        <v>44629.474317129629</v>
      </c>
      <c r="Q14">
        <v>216</v>
      </c>
      <c r="R14">
        <v>51</v>
      </c>
      <c r="S14" t="b">
        <v>0</v>
      </c>
      <c r="T14" t="s">
        <v>89</v>
      </c>
      <c r="U14" t="b">
        <v>0</v>
      </c>
      <c r="V14" t="s">
        <v>121</v>
      </c>
      <c r="W14" s="1">
        <v>44629.474317129629</v>
      </c>
      <c r="X14">
        <v>51</v>
      </c>
      <c r="Y14">
        <v>0</v>
      </c>
      <c r="Z14">
        <v>0</v>
      </c>
      <c r="AA14">
        <v>0</v>
      </c>
      <c r="AB14">
        <v>52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</row>
    <row r="15" spans="1:57" x14ac:dyDescent="0.45">
      <c r="A15" t="s">
        <v>131</v>
      </c>
      <c r="B15" t="s">
        <v>81</v>
      </c>
      <c r="C15" t="s">
        <v>123</v>
      </c>
      <c r="D15" t="s">
        <v>83</v>
      </c>
      <c r="E15" s="2" t="str">
        <f>HYPERLINK("capsilon://?command=openfolder&amp;siteaddress=FAM.docvelocity-na8.net&amp;folderid=FX49E969A9-5B1E-FC21-F231-95D5FEE6DD91","FX2203767")</f>
        <v>FX2203767</v>
      </c>
      <c r="F15" t="s">
        <v>19</v>
      </c>
      <c r="G15" t="s">
        <v>19</v>
      </c>
      <c r="H15" t="s">
        <v>84</v>
      </c>
      <c r="I15" t="s">
        <v>132</v>
      </c>
      <c r="J15">
        <v>0</v>
      </c>
      <c r="K15" t="s">
        <v>86</v>
      </c>
      <c r="L15" t="s">
        <v>87</v>
      </c>
      <c r="M15" t="s">
        <v>88</v>
      </c>
      <c r="N15">
        <v>1</v>
      </c>
      <c r="O15" s="1">
        <v>44629.55976851852</v>
      </c>
      <c r="P15" s="1">
        <v>44629.56722222222</v>
      </c>
      <c r="Q15">
        <v>10</v>
      </c>
      <c r="R15">
        <v>634</v>
      </c>
      <c r="S15" t="b">
        <v>0</v>
      </c>
      <c r="T15" t="s">
        <v>89</v>
      </c>
      <c r="U15" t="b">
        <v>0</v>
      </c>
      <c r="V15" t="s">
        <v>108</v>
      </c>
      <c r="W15" s="1">
        <v>44629.56722222222</v>
      </c>
      <c r="X15">
        <v>634</v>
      </c>
      <c r="Y15">
        <v>37</v>
      </c>
      <c r="Z15">
        <v>0</v>
      </c>
      <c r="AA15">
        <v>37</v>
      </c>
      <c r="AB15">
        <v>0</v>
      </c>
      <c r="AC15">
        <v>15</v>
      </c>
      <c r="AD15">
        <v>-37</v>
      </c>
      <c r="AE15">
        <v>0</v>
      </c>
      <c r="AF15">
        <v>0</v>
      </c>
      <c r="AG15">
        <v>0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</row>
    <row r="16" spans="1:57" x14ac:dyDescent="0.45">
      <c r="A16" t="s">
        <v>133</v>
      </c>
      <c r="B16" t="s">
        <v>81</v>
      </c>
      <c r="C16" t="s">
        <v>123</v>
      </c>
      <c r="D16" t="s">
        <v>83</v>
      </c>
      <c r="E16" s="2" t="str">
        <f>HYPERLINK("capsilon://?command=openfolder&amp;siteaddress=FAM.docvelocity-na8.net&amp;folderid=FX49E969A9-5B1E-FC21-F231-95D5FEE6DD91","FX2203767")</f>
        <v>FX2203767</v>
      </c>
      <c r="F16" t="s">
        <v>19</v>
      </c>
      <c r="G16" t="s">
        <v>19</v>
      </c>
      <c r="H16" t="s">
        <v>84</v>
      </c>
      <c r="I16" t="s">
        <v>134</v>
      </c>
      <c r="J16">
        <v>0</v>
      </c>
      <c r="K16" t="s">
        <v>86</v>
      </c>
      <c r="L16" t="s">
        <v>87</v>
      </c>
      <c r="M16" t="s">
        <v>88</v>
      </c>
      <c r="N16">
        <v>1</v>
      </c>
      <c r="O16" s="1">
        <v>44629.56150462963</v>
      </c>
      <c r="P16" s="1">
        <v>44629.570868055554</v>
      </c>
      <c r="Q16">
        <v>492</v>
      </c>
      <c r="R16">
        <v>317</v>
      </c>
      <c r="S16" t="b">
        <v>0</v>
      </c>
      <c r="T16" t="s">
        <v>89</v>
      </c>
      <c r="U16" t="b">
        <v>0</v>
      </c>
      <c r="V16" t="s">
        <v>111</v>
      </c>
      <c r="W16" s="1">
        <v>44629.570868055554</v>
      </c>
      <c r="X16">
        <v>317</v>
      </c>
      <c r="Y16">
        <v>37</v>
      </c>
      <c r="Z16">
        <v>0</v>
      </c>
      <c r="AA16">
        <v>37</v>
      </c>
      <c r="AB16">
        <v>0</v>
      </c>
      <c r="AC16">
        <v>14</v>
      </c>
      <c r="AD16">
        <v>-37</v>
      </c>
      <c r="AE16">
        <v>0</v>
      </c>
      <c r="AF16">
        <v>0</v>
      </c>
      <c r="AG16">
        <v>0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</row>
    <row r="17" spans="1:57" x14ac:dyDescent="0.45">
      <c r="A17" t="s">
        <v>135</v>
      </c>
      <c r="B17" t="s">
        <v>81</v>
      </c>
      <c r="C17" t="s">
        <v>127</v>
      </c>
      <c r="D17" t="s">
        <v>83</v>
      </c>
      <c r="E17" s="2" t="str">
        <f>HYPERLINK("capsilon://?command=openfolder&amp;siteaddress=FAM.docvelocity-na8.net&amp;folderid=FXCB8AF97F-2969-5FC6-9A2F-0B7D6AECDE01","FX22021458")</f>
        <v>FX22021458</v>
      </c>
      <c r="F17" t="s">
        <v>19</v>
      </c>
      <c r="G17" t="s">
        <v>19</v>
      </c>
      <c r="H17" t="s">
        <v>84</v>
      </c>
      <c r="I17" t="s">
        <v>136</v>
      </c>
      <c r="J17">
        <v>0</v>
      </c>
      <c r="K17" t="s">
        <v>86</v>
      </c>
      <c r="L17" t="s">
        <v>87</v>
      </c>
      <c r="M17" t="s">
        <v>88</v>
      </c>
      <c r="N17">
        <v>1</v>
      </c>
      <c r="O17" s="1">
        <v>44629.807986111111</v>
      </c>
      <c r="P17" s="1">
        <v>44629.824976851851</v>
      </c>
      <c r="Q17">
        <v>214</v>
      </c>
      <c r="R17">
        <v>1254</v>
      </c>
      <c r="S17" t="b">
        <v>0</v>
      </c>
      <c r="T17" t="s">
        <v>89</v>
      </c>
      <c r="U17" t="b">
        <v>0</v>
      </c>
      <c r="V17" t="s">
        <v>108</v>
      </c>
      <c r="W17" s="1">
        <v>44629.824976851851</v>
      </c>
      <c r="X17">
        <v>1254</v>
      </c>
      <c r="Y17">
        <v>52</v>
      </c>
      <c r="Z17">
        <v>0</v>
      </c>
      <c r="AA17">
        <v>52</v>
      </c>
      <c r="AB17">
        <v>0</v>
      </c>
      <c r="AC17">
        <v>26</v>
      </c>
      <c r="AD17">
        <v>-52</v>
      </c>
      <c r="AE17">
        <v>0</v>
      </c>
      <c r="AF17">
        <v>0</v>
      </c>
      <c r="AG17">
        <v>0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</row>
    <row r="18" spans="1:57" x14ac:dyDescent="0.45">
      <c r="A18" t="s">
        <v>137</v>
      </c>
      <c r="B18" t="s">
        <v>81</v>
      </c>
      <c r="C18" t="s">
        <v>96</v>
      </c>
      <c r="D18" t="s">
        <v>83</v>
      </c>
      <c r="E18" s="2" t="str">
        <f>HYPERLINK("capsilon://?command=openfolder&amp;siteaddress=FAM.docvelocity-na8.net&amp;folderid=FX995B9BC3-C4F8-EF0A-3FCA-BC1570BA8345","FX220212520")</f>
        <v>FX220212520</v>
      </c>
      <c r="F18" t="s">
        <v>19</v>
      </c>
      <c r="G18" t="s">
        <v>19</v>
      </c>
      <c r="H18" t="s">
        <v>84</v>
      </c>
      <c r="I18" t="s">
        <v>138</v>
      </c>
      <c r="J18">
        <v>0</v>
      </c>
      <c r="K18" t="s">
        <v>86</v>
      </c>
      <c r="L18" t="s">
        <v>87</v>
      </c>
      <c r="M18" t="s">
        <v>88</v>
      </c>
      <c r="N18">
        <v>1</v>
      </c>
      <c r="O18" s="1">
        <v>44630.539120370369</v>
      </c>
      <c r="P18" s="1">
        <v>44630.541215277779</v>
      </c>
      <c r="Q18">
        <v>21</v>
      </c>
      <c r="R18">
        <v>160</v>
      </c>
      <c r="S18" t="b">
        <v>0</v>
      </c>
      <c r="T18" t="s">
        <v>89</v>
      </c>
      <c r="U18" t="b">
        <v>0</v>
      </c>
      <c r="V18" t="s">
        <v>98</v>
      </c>
      <c r="W18" s="1">
        <v>44630.541215277779</v>
      </c>
      <c r="X18">
        <v>160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52</v>
      </c>
      <c r="AF18">
        <v>0</v>
      </c>
      <c r="AG18">
        <v>1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</row>
    <row r="19" spans="1:57" x14ac:dyDescent="0.45">
      <c r="A19" t="s">
        <v>139</v>
      </c>
      <c r="B19" t="s">
        <v>81</v>
      </c>
      <c r="C19" t="s">
        <v>96</v>
      </c>
      <c r="D19" t="s">
        <v>83</v>
      </c>
      <c r="E19" s="2" t="str">
        <f>HYPERLINK("capsilon://?command=openfolder&amp;siteaddress=FAM.docvelocity-na8.net&amp;folderid=FX995B9BC3-C4F8-EF0A-3FCA-BC1570BA8345","FX220212520")</f>
        <v>FX220212520</v>
      </c>
      <c r="F19" t="s">
        <v>19</v>
      </c>
      <c r="G19" t="s">
        <v>19</v>
      </c>
      <c r="H19" t="s">
        <v>84</v>
      </c>
      <c r="I19" t="s">
        <v>138</v>
      </c>
      <c r="J19">
        <v>0</v>
      </c>
      <c r="K19" t="s">
        <v>86</v>
      </c>
      <c r="L19" t="s">
        <v>87</v>
      </c>
      <c r="M19" t="s">
        <v>88</v>
      </c>
      <c r="N19">
        <v>1</v>
      </c>
      <c r="O19" s="1">
        <v>44630.541759259257</v>
      </c>
      <c r="P19" s="1">
        <v>44630.561296296299</v>
      </c>
      <c r="Q19">
        <v>552</v>
      </c>
      <c r="R19">
        <v>1136</v>
      </c>
      <c r="S19" t="b">
        <v>0</v>
      </c>
      <c r="T19" t="s">
        <v>89</v>
      </c>
      <c r="U19" t="b">
        <v>1</v>
      </c>
      <c r="V19" t="s">
        <v>140</v>
      </c>
      <c r="W19" s="1">
        <v>44630.561296296299</v>
      </c>
      <c r="X19">
        <v>1119</v>
      </c>
      <c r="Y19">
        <v>37</v>
      </c>
      <c r="Z19">
        <v>0</v>
      </c>
      <c r="AA19">
        <v>37</v>
      </c>
      <c r="AB19">
        <v>0</v>
      </c>
      <c r="AC19">
        <v>33</v>
      </c>
      <c r="AD19">
        <v>-37</v>
      </c>
      <c r="AE19">
        <v>0</v>
      </c>
      <c r="AF19">
        <v>0</v>
      </c>
      <c r="AG19">
        <v>0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</row>
    <row r="20" spans="1:57" x14ac:dyDescent="0.45">
      <c r="A20" t="s">
        <v>141</v>
      </c>
      <c r="B20" t="s">
        <v>81</v>
      </c>
      <c r="C20" t="s">
        <v>142</v>
      </c>
      <c r="D20" t="s">
        <v>83</v>
      </c>
      <c r="E20" s="2" t="str">
        <f>HYPERLINK("capsilon://?command=openfolder&amp;siteaddress=FAM.docvelocity-na8.net&amp;folderid=FX44AEE5FC-B30F-F6D4-B121-7B3C2E166DF6","FX22025298")</f>
        <v>FX22025298</v>
      </c>
      <c r="F20" t="s">
        <v>19</v>
      </c>
      <c r="G20" t="s">
        <v>19</v>
      </c>
      <c r="H20" t="s">
        <v>84</v>
      </c>
      <c r="I20" t="s">
        <v>143</v>
      </c>
      <c r="J20">
        <v>0</v>
      </c>
      <c r="K20" t="s">
        <v>86</v>
      </c>
      <c r="L20" t="s">
        <v>87</v>
      </c>
      <c r="M20" t="s">
        <v>88</v>
      </c>
      <c r="N20">
        <v>1</v>
      </c>
      <c r="O20" s="1">
        <v>44631.386655092596</v>
      </c>
      <c r="P20" s="1">
        <v>44631.391111111108</v>
      </c>
      <c r="Q20">
        <v>115</v>
      </c>
      <c r="R20">
        <v>270</v>
      </c>
      <c r="S20" t="b">
        <v>0</v>
      </c>
      <c r="T20" t="s">
        <v>89</v>
      </c>
      <c r="U20" t="b">
        <v>0</v>
      </c>
      <c r="V20" t="s">
        <v>94</v>
      </c>
      <c r="W20" s="1">
        <v>44631.391111111108</v>
      </c>
      <c r="X20">
        <v>255</v>
      </c>
      <c r="Y20">
        <v>37</v>
      </c>
      <c r="Z20">
        <v>0</v>
      </c>
      <c r="AA20">
        <v>37</v>
      </c>
      <c r="AB20">
        <v>0</v>
      </c>
      <c r="AC20">
        <v>8</v>
      </c>
      <c r="AD20">
        <v>-37</v>
      </c>
      <c r="AE20">
        <v>0</v>
      </c>
      <c r="AF20">
        <v>0</v>
      </c>
      <c r="AG20">
        <v>0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</row>
    <row r="21" spans="1:57" x14ac:dyDescent="0.45">
      <c r="A21" t="s">
        <v>144</v>
      </c>
      <c r="B21" t="s">
        <v>81</v>
      </c>
      <c r="C21" t="s">
        <v>145</v>
      </c>
      <c r="D21" t="s">
        <v>83</v>
      </c>
      <c r="E21" s="2" t="str">
        <f>HYPERLINK("capsilon://?command=openfolder&amp;siteaddress=FAM.docvelocity-na8.net&amp;folderid=FX0169A457-DE91-7748-D781-C98A6E52EC5C","FX22034918")</f>
        <v>FX22034918</v>
      </c>
      <c r="F21" t="s">
        <v>19</v>
      </c>
      <c r="G21" t="s">
        <v>19</v>
      </c>
      <c r="H21" t="s">
        <v>84</v>
      </c>
      <c r="I21" t="s">
        <v>146</v>
      </c>
      <c r="J21">
        <v>182</v>
      </c>
      <c r="K21" t="s">
        <v>86</v>
      </c>
      <c r="L21" t="s">
        <v>87</v>
      </c>
      <c r="M21" t="s">
        <v>88</v>
      </c>
      <c r="N21">
        <v>1</v>
      </c>
      <c r="O21" s="1">
        <v>44631.574606481481</v>
      </c>
      <c r="P21" s="1">
        <v>44631.583333333336</v>
      </c>
      <c r="Q21">
        <v>359</v>
      </c>
      <c r="R21">
        <v>395</v>
      </c>
      <c r="S21" t="b">
        <v>0</v>
      </c>
      <c r="T21" t="s">
        <v>89</v>
      </c>
      <c r="U21" t="b">
        <v>0</v>
      </c>
      <c r="V21" t="s">
        <v>147</v>
      </c>
      <c r="W21" s="1">
        <v>44631.583333333336</v>
      </c>
      <c r="X21">
        <v>382</v>
      </c>
      <c r="Y21">
        <v>145</v>
      </c>
      <c r="Z21">
        <v>0</v>
      </c>
      <c r="AA21">
        <v>145</v>
      </c>
      <c r="AB21">
        <v>0</v>
      </c>
      <c r="AC21">
        <v>20</v>
      </c>
      <c r="AD21">
        <v>37</v>
      </c>
      <c r="AE21">
        <v>0</v>
      </c>
      <c r="AF21">
        <v>0</v>
      </c>
      <c r="AG21">
        <v>0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</row>
    <row r="22" spans="1:57" x14ac:dyDescent="0.45">
      <c r="A22" t="s">
        <v>148</v>
      </c>
      <c r="B22" t="s">
        <v>81</v>
      </c>
      <c r="C22" t="s">
        <v>149</v>
      </c>
      <c r="D22" t="s">
        <v>83</v>
      </c>
      <c r="E22" s="2" t="str">
        <f>HYPERLINK("capsilon://?command=openfolder&amp;siteaddress=FAM.docvelocity-na8.net&amp;folderid=FX8CF3D74C-352B-98B4-DC80-CC3CD09D1428","FX211210162")</f>
        <v>FX211210162</v>
      </c>
      <c r="F22" t="s">
        <v>19</v>
      </c>
      <c r="G22" t="s">
        <v>19</v>
      </c>
      <c r="H22" t="s">
        <v>84</v>
      </c>
      <c r="I22" t="s">
        <v>150</v>
      </c>
      <c r="J22">
        <v>73</v>
      </c>
      <c r="K22" t="s">
        <v>86</v>
      </c>
      <c r="L22" t="s">
        <v>87</v>
      </c>
      <c r="M22" t="s">
        <v>88</v>
      </c>
      <c r="N22">
        <v>1</v>
      </c>
      <c r="O22" s="1">
        <v>44631.591493055559</v>
      </c>
      <c r="P22" s="1">
        <v>44631.595405092594</v>
      </c>
      <c r="Q22">
        <v>38</v>
      </c>
      <c r="R22">
        <v>300</v>
      </c>
      <c r="S22" t="b">
        <v>0</v>
      </c>
      <c r="T22" t="s">
        <v>89</v>
      </c>
      <c r="U22" t="b">
        <v>0</v>
      </c>
      <c r="V22" t="s">
        <v>94</v>
      </c>
      <c r="W22" s="1">
        <v>44631.595405092594</v>
      </c>
      <c r="X22">
        <v>300</v>
      </c>
      <c r="Y22">
        <v>63</v>
      </c>
      <c r="Z22">
        <v>0</v>
      </c>
      <c r="AA22">
        <v>63</v>
      </c>
      <c r="AB22">
        <v>0</v>
      </c>
      <c r="AC22">
        <v>10</v>
      </c>
      <c r="AD22">
        <v>10</v>
      </c>
      <c r="AE22">
        <v>0</v>
      </c>
      <c r="AF22">
        <v>0</v>
      </c>
      <c r="AG22">
        <v>0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</row>
    <row r="23" spans="1:57" x14ac:dyDescent="0.45">
      <c r="A23" t="s">
        <v>151</v>
      </c>
      <c r="B23" t="s">
        <v>81</v>
      </c>
      <c r="C23" t="s">
        <v>152</v>
      </c>
      <c r="D23" t="s">
        <v>83</v>
      </c>
      <c r="E23" s="2" t="str">
        <f>HYPERLINK("capsilon://?command=openfolder&amp;siteaddress=FAM.docvelocity-na8.net&amp;folderid=FX38B445C8-1B22-939A-68ED-A3136570F6B0","FX220211888")</f>
        <v>FX220211888</v>
      </c>
      <c r="F23" t="s">
        <v>19</v>
      </c>
      <c r="G23" t="s">
        <v>19</v>
      </c>
      <c r="H23" t="s">
        <v>84</v>
      </c>
      <c r="I23" t="s">
        <v>153</v>
      </c>
      <c r="J23">
        <v>334</v>
      </c>
      <c r="K23" t="s">
        <v>86</v>
      </c>
      <c r="L23" t="s">
        <v>87</v>
      </c>
      <c r="M23" t="s">
        <v>88</v>
      </c>
      <c r="N23">
        <v>1</v>
      </c>
      <c r="O23" s="1">
        <v>44631.598263888889</v>
      </c>
      <c r="P23" s="1">
        <v>44631.613240740742</v>
      </c>
      <c r="Q23">
        <v>132</v>
      </c>
      <c r="R23">
        <v>1162</v>
      </c>
      <c r="S23" t="b">
        <v>0</v>
      </c>
      <c r="T23" t="s">
        <v>89</v>
      </c>
      <c r="U23" t="b">
        <v>0</v>
      </c>
      <c r="V23" t="s">
        <v>147</v>
      </c>
      <c r="W23" s="1">
        <v>44631.613240740742</v>
      </c>
      <c r="X23">
        <v>1140</v>
      </c>
      <c r="Y23">
        <v>277</v>
      </c>
      <c r="Z23">
        <v>0</v>
      </c>
      <c r="AA23">
        <v>277</v>
      </c>
      <c r="AB23">
        <v>0</v>
      </c>
      <c r="AC23">
        <v>54</v>
      </c>
      <c r="AD23">
        <v>57</v>
      </c>
      <c r="AE23">
        <v>0</v>
      </c>
      <c r="AF23">
        <v>0</v>
      </c>
      <c r="AG23">
        <v>0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</row>
    <row r="24" spans="1:57" x14ac:dyDescent="0.45">
      <c r="A24" t="s">
        <v>154</v>
      </c>
      <c r="B24" t="s">
        <v>81</v>
      </c>
      <c r="C24" t="s">
        <v>155</v>
      </c>
      <c r="D24" t="s">
        <v>83</v>
      </c>
      <c r="E24" s="2" t="str">
        <f>HYPERLINK("capsilon://?command=openfolder&amp;siteaddress=FAM.docvelocity-na8.net&amp;folderid=FXB3B3F35D-B038-C2F6-FAF8-0665DC6148F3","FX22035728")</f>
        <v>FX22035728</v>
      </c>
      <c r="F24" t="s">
        <v>19</v>
      </c>
      <c r="G24" t="s">
        <v>19</v>
      </c>
      <c r="H24" t="s">
        <v>84</v>
      </c>
      <c r="I24" t="s">
        <v>156</v>
      </c>
      <c r="J24">
        <v>224</v>
      </c>
      <c r="K24" t="s">
        <v>86</v>
      </c>
      <c r="L24" t="s">
        <v>87</v>
      </c>
      <c r="M24" t="s">
        <v>88</v>
      </c>
      <c r="N24">
        <v>1</v>
      </c>
      <c r="O24" s="1">
        <v>44634.383055555554</v>
      </c>
      <c r="P24" s="1">
        <v>44634.405405092592</v>
      </c>
      <c r="Q24">
        <v>1160</v>
      </c>
      <c r="R24">
        <v>771</v>
      </c>
      <c r="S24" t="b">
        <v>0</v>
      </c>
      <c r="T24" t="s">
        <v>89</v>
      </c>
      <c r="U24" t="b">
        <v>0</v>
      </c>
      <c r="V24" t="s">
        <v>121</v>
      </c>
      <c r="W24" s="1">
        <v>44634.405405092592</v>
      </c>
      <c r="X24">
        <v>757</v>
      </c>
      <c r="Y24">
        <v>183</v>
      </c>
      <c r="Z24">
        <v>0</v>
      </c>
      <c r="AA24">
        <v>183</v>
      </c>
      <c r="AB24">
        <v>0</v>
      </c>
      <c r="AC24">
        <v>32</v>
      </c>
      <c r="AD24">
        <v>41</v>
      </c>
      <c r="AE24">
        <v>0</v>
      </c>
      <c r="AF24">
        <v>0</v>
      </c>
      <c r="AG24">
        <v>0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</row>
    <row r="25" spans="1:57" x14ac:dyDescent="0.45">
      <c r="A25" t="s">
        <v>157</v>
      </c>
      <c r="B25" t="s">
        <v>81</v>
      </c>
      <c r="C25" t="s">
        <v>113</v>
      </c>
      <c r="D25" t="s">
        <v>83</v>
      </c>
      <c r="E25" s="2" t="str">
        <f>HYPERLINK("capsilon://?command=openfolder&amp;siteaddress=FAM.docvelocity-na8.net&amp;folderid=FX110F0391-1D27-BCEA-8775-E40963EFF0E6","FX2203207")</f>
        <v>FX2203207</v>
      </c>
      <c r="F25" t="s">
        <v>19</v>
      </c>
      <c r="G25" t="s">
        <v>19</v>
      </c>
      <c r="H25" t="s">
        <v>84</v>
      </c>
      <c r="I25" t="s">
        <v>158</v>
      </c>
      <c r="J25">
        <v>28</v>
      </c>
      <c r="K25" t="s">
        <v>86</v>
      </c>
      <c r="L25" t="s">
        <v>87</v>
      </c>
      <c r="M25" t="s">
        <v>88</v>
      </c>
      <c r="N25">
        <v>1</v>
      </c>
      <c r="O25" s="1">
        <v>44635.703263888892</v>
      </c>
      <c r="P25" s="1">
        <v>44635.707546296297</v>
      </c>
      <c r="Q25">
        <v>64</v>
      </c>
      <c r="R25">
        <v>306</v>
      </c>
      <c r="S25" t="b">
        <v>0</v>
      </c>
      <c r="T25" t="s">
        <v>89</v>
      </c>
      <c r="U25" t="b">
        <v>0</v>
      </c>
      <c r="V25" t="s">
        <v>159</v>
      </c>
      <c r="W25" s="1">
        <v>44635.707546296297</v>
      </c>
      <c r="X25">
        <v>306</v>
      </c>
      <c r="Y25">
        <v>21</v>
      </c>
      <c r="Z25">
        <v>0</v>
      </c>
      <c r="AA25">
        <v>21</v>
      </c>
      <c r="AB25">
        <v>0</v>
      </c>
      <c r="AC25">
        <v>1</v>
      </c>
      <c r="AD25">
        <v>7</v>
      </c>
      <c r="AE25">
        <v>0</v>
      </c>
      <c r="AF25">
        <v>0</v>
      </c>
      <c r="AG25">
        <v>0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</row>
    <row r="26" spans="1:57" x14ac:dyDescent="0.45">
      <c r="A26" t="s">
        <v>160</v>
      </c>
      <c r="B26" t="s">
        <v>81</v>
      </c>
      <c r="C26" t="s">
        <v>113</v>
      </c>
      <c r="D26" t="s">
        <v>83</v>
      </c>
      <c r="E26" s="2" t="str">
        <f>HYPERLINK("capsilon://?command=openfolder&amp;siteaddress=FAM.docvelocity-na8.net&amp;folderid=FX110F0391-1D27-BCEA-8775-E40963EFF0E6","FX2203207")</f>
        <v>FX2203207</v>
      </c>
      <c r="F26" t="s">
        <v>19</v>
      </c>
      <c r="G26" t="s">
        <v>19</v>
      </c>
      <c r="H26" t="s">
        <v>84</v>
      </c>
      <c r="I26" t="s">
        <v>161</v>
      </c>
      <c r="J26">
        <v>0</v>
      </c>
      <c r="K26" t="s">
        <v>86</v>
      </c>
      <c r="L26" t="s">
        <v>87</v>
      </c>
      <c r="M26" t="s">
        <v>88</v>
      </c>
      <c r="N26">
        <v>1</v>
      </c>
      <c r="O26" s="1">
        <v>44636.293611111112</v>
      </c>
      <c r="P26" s="1">
        <v>44636.311944444446</v>
      </c>
      <c r="Q26">
        <v>1500</v>
      </c>
      <c r="R26">
        <v>84</v>
      </c>
      <c r="S26" t="b">
        <v>0</v>
      </c>
      <c r="T26" t="s">
        <v>89</v>
      </c>
      <c r="U26" t="b">
        <v>0</v>
      </c>
      <c r="V26" t="s">
        <v>162</v>
      </c>
      <c r="W26" s="1">
        <v>44636.311944444446</v>
      </c>
      <c r="X26">
        <v>70</v>
      </c>
      <c r="Y26">
        <v>0</v>
      </c>
      <c r="Z26">
        <v>0</v>
      </c>
      <c r="AA26">
        <v>0</v>
      </c>
      <c r="AB26">
        <v>52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</row>
    <row r="27" spans="1:57" x14ac:dyDescent="0.45">
      <c r="A27" t="s">
        <v>163</v>
      </c>
      <c r="B27" t="s">
        <v>81</v>
      </c>
      <c r="C27" t="s">
        <v>164</v>
      </c>
      <c r="D27" t="s">
        <v>83</v>
      </c>
      <c r="E27" s="2" t="str">
        <f>HYPERLINK("capsilon://?command=openfolder&amp;siteaddress=FAM.docvelocity-na8.net&amp;folderid=FXE14C1571-DD0C-F314-4B0D-49B43E747407","FX22025014")</f>
        <v>FX22025014</v>
      </c>
      <c r="F27" t="s">
        <v>19</v>
      </c>
      <c r="G27" t="s">
        <v>19</v>
      </c>
      <c r="H27" t="s">
        <v>84</v>
      </c>
      <c r="I27" t="s">
        <v>165</v>
      </c>
      <c r="J27">
        <v>487</v>
      </c>
      <c r="K27" t="s">
        <v>86</v>
      </c>
      <c r="L27" t="s">
        <v>87</v>
      </c>
      <c r="M27" t="s">
        <v>88</v>
      </c>
      <c r="N27">
        <v>1</v>
      </c>
      <c r="O27" s="1">
        <v>44636.371018518519</v>
      </c>
      <c r="P27" s="1">
        <v>44636.420775462961</v>
      </c>
      <c r="Q27">
        <v>2961</v>
      </c>
      <c r="R27">
        <v>1338</v>
      </c>
      <c r="S27" t="b">
        <v>0</v>
      </c>
      <c r="T27" t="s">
        <v>89</v>
      </c>
      <c r="U27" t="b">
        <v>0</v>
      </c>
      <c r="V27" t="s">
        <v>166</v>
      </c>
      <c r="W27" s="1">
        <v>44636.420775462961</v>
      </c>
      <c r="X27">
        <v>798</v>
      </c>
      <c r="Y27">
        <v>408</v>
      </c>
      <c r="Z27">
        <v>0</v>
      </c>
      <c r="AA27">
        <v>408</v>
      </c>
      <c r="AB27">
        <v>0</v>
      </c>
      <c r="AC27">
        <v>37</v>
      </c>
      <c r="AD27">
        <v>79</v>
      </c>
      <c r="AE27">
        <v>0</v>
      </c>
      <c r="AF27">
        <v>0</v>
      </c>
      <c r="AG27">
        <v>0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</row>
    <row r="28" spans="1:57" x14ac:dyDescent="0.45">
      <c r="A28" t="s">
        <v>167</v>
      </c>
      <c r="B28" t="s">
        <v>81</v>
      </c>
      <c r="C28" t="s">
        <v>168</v>
      </c>
      <c r="D28" t="s">
        <v>83</v>
      </c>
      <c r="E28" s="2" t="str">
        <f>HYPERLINK("capsilon://?command=openfolder&amp;siteaddress=FAM.docvelocity-na8.net&amp;folderid=FX3136A1CB-4BF8-5472-F8AE-8825F2A00E1D","FX22037021")</f>
        <v>FX22037021</v>
      </c>
      <c r="F28" t="s">
        <v>19</v>
      </c>
      <c r="G28" t="s">
        <v>19</v>
      </c>
      <c r="H28" t="s">
        <v>84</v>
      </c>
      <c r="I28" t="s">
        <v>169</v>
      </c>
      <c r="J28">
        <v>124</v>
      </c>
      <c r="K28" t="s">
        <v>86</v>
      </c>
      <c r="L28" t="s">
        <v>87</v>
      </c>
      <c r="M28" t="s">
        <v>88</v>
      </c>
      <c r="N28">
        <v>1</v>
      </c>
      <c r="O28" s="1">
        <v>44636.385983796295</v>
      </c>
      <c r="P28" s="1">
        <v>44636.415034722224</v>
      </c>
      <c r="Q28">
        <v>1822</v>
      </c>
      <c r="R28">
        <v>688</v>
      </c>
      <c r="S28" t="b">
        <v>0</v>
      </c>
      <c r="T28" t="s">
        <v>89</v>
      </c>
      <c r="U28" t="b">
        <v>0</v>
      </c>
      <c r="V28" t="s">
        <v>170</v>
      </c>
      <c r="W28" s="1">
        <v>44636.415034722224</v>
      </c>
      <c r="X28">
        <v>688</v>
      </c>
      <c r="Y28">
        <v>107</v>
      </c>
      <c r="Z28">
        <v>0</v>
      </c>
      <c r="AA28">
        <v>107</v>
      </c>
      <c r="AB28">
        <v>0</v>
      </c>
      <c r="AC28">
        <v>6</v>
      </c>
      <c r="AD28">
        <v>17</v>
      </c>
      <c r="AE28">
        <v>0</v>
      </c>
      <c r="AF28">
        <v>0</v>
      </c>
      <c r="AG28">
        <v>0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</row>
    <row r="29" spans="1:57" x14ac:dyDescent="0.45">
      <c r="A29" t="s">
        <v>171</v>
      </c>
      <c r="B29" t="s">
        <v>81</v>
      </c>
      <c r="C29" t="s">
        <v>168</v>
      </c>
      <c r="D29" t="s">
        <v>83</v>
      </c>
      <c r="E29" s="2" t="str">
        <f>HYPERLINK("capsilon://?command=openfolder&amp;siteaddress=FAM.docvelocity-na8.net&amp;folderid=FX3136A1CB-4BF8-5472-F8AE-8825F2A00E1D","FX22037021")</f>
        <v>FX22037021</v>
      </c>
      <c r="F29" t="s">
        <v>19</v>
      </c>
      <c r="G29" t="s">
        <v>19</v>
      </c>
      <c r="H29" t="s">
        <v>84</v>
      </c>
      <c r="I29" t="s">
        <v>172</v>
      </c>
      <c r="J29">
        <v>28</v>
      </c>
      <c r="K29" t="s">
        <v>86</v>
      </c>
      <c r="L29" t="s">
        <v>87</v>
      </c>
      <c r="M29" t="s">
        <v>88</v>
      </c>
      <c r="N29">
        <v>1</v>
      </c>
      <c r="O29" s="1">
        <v>44636.557233796295</v>
      </c>
      <c r="P29" s="1">
        <v>44636.559259259258</v>
      </c>
      <c r="Q29">
        <v>4</v>
      </c>
      <c r="R29">
        <v>171</v>
      </c>
      <c r="S29" t="b">
        <v>0</v>
      </c>
      <c r="T29" t="s">
        <v>89</v>
      </c>
      <c r="U29" t="b">
        <v>0</v>
      </c>
      <c r="V29" t="s">
        <v>173</v>
      </c>
      <c r="W29" s="1">
        <v>44636.559259259258</v>
      </c>
      <c r="X29">
        <v>171</v>
      </c>
      <c r="Y29">
        <v>21</v>
      </c>
      <c r="Z29">
        <v>0</v>
      </c>
      <c r="AA29">
        <v>21</v>
      </c>
      <c r="AB29">
        <v>0</v>
      </c>
      <c r="AC29">
        <v>1</v>
      </c>
      <c r="AD29">
        <v>7</v>
      </c>
      <c r="AE29">
        <v>0</v>
      </c>
      <c r="AF29">
        <v>0</v>
      </c>
      <c r="AG29">
        <v>0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</row>
    <row r="30" spans="1:57" x14ac:dyDescent="0.45">
      <c r="A30" t="s">
        <v>174</v>
      </c>
      <c r="B30" t="s">
        <v>81</v>
      </c>
      <c r="C30" t="s">
        <v>168</v>
      </c>
      <c r="D30" t="s">
        <v>83</v>
      </c>
      <c r="E30" s="2" t="str">
        <f>HYPERLINK("capsilon://?command=openfolder&amp;siteaddress=FAM.docvelocity-na8.net&amp;folderid=FX3136A1CB-4BF8-5472-F8AE-8825F2A00E1D","FX22037021")</f>
        <v>FX22037021</v>
      </c>
      <c r="F30" t="s">
        <v>19</v>
      </c>
      <c r="G30" t="s">
        <v>19</v>
      </c>
      <c r="H30" t="s">
        <v>84</v>
      </c>
      <c r="I30" t="s">
        <v>175</v>
      </c>
      <c r="J30">
        <v>106</v>
      </c>
      <c r="K30" t="s">
        <v>86</v>
      </c>
      <c r="L30" t="s">
        <v>87</v>
      </c>
      <c r="M30" t="s">
        <v>88</v>
      </c>
      <c r="N30">
        <v>1</v>
      </c>
      <c r="O30" s="1">
        <v>44636.566851851851</v>
      </c>
      <c r="P30" s="1">
        <v>44636.570729166669</v>
      </c>
      <c r="Q30">
        <v>5</v>
      </c>
      <c r="R30">
        <v>330</v>
      </c>
      <c r="S30" t="b">
        <v>0</v>
      </c>
      <c r="T30" t="s">
        <v>89</v>
      </c>
      <c r="U30" t="b">
        <v>0</v>
      </c>
      <c r="V30" t="s">
        <v>176</v>
      </c>
      <c r="W30" s="1">
        <v>44636.570729166669</v>
      </c>
      <c r="X30">
        <v>330</v>
      </c>
      <c r="Y30">
        <v>96</v>
      </c>
      <c r="Z30">
        <v>0</v>
      </c>
      <c r="AA30">
        <v>96</v>
      </c>
      <c r="AB30">
        <v>0</v>
      </c>
      <c r="AC30">
        <v>3</v>
      </c>
      <c r="AD30">
        <v>10</v>
      </c>
      <c r="AE30">
        <v>0</v>
      </c>
      <c r="AF30">
        <v>0</v>
      </c>
      <c r="AG30">
        <v>0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</row>
    <row r="31" spans="1:57" x14ac:dyDescent="0.45">
      <c r="A31" t="s">
        <v>177</v>
      </c>
      <c r="B31" t="s">
        <v>81</v>
      </c>
      <c r="C31" t="s">
        <v>82</v>
      </c>
      <c r="D31" t="s">
        <v>83</v>
      </c>
      <c r="E31" s="2" t="str">
        <f>HYPERLINK("capsilon://?command=openfolder&amp;siteaddress=FAM.docvelocity-na8.net&amp;folderid=FX92568082-2496-9782-F2E9-921EA7B3A0AA","FX220212000")</f>
        <v>FX220212000</v>
      </c>
      <c r="F31" t="s">
        <v>19</v>
      </c>
      <c r="G31" t="s">
        <v>19</v>
      </c>
      <c r="H31" t="s">
        <v>84</v>
      </c>
      <c r="I31" t="s">
        <v>178</v>
      </c>
      <c r="J31">
        <v>65</v>
      </c>
      <c r="K31" t="s">
        <v>86</v>
      </c>
      <c r="L31" t="s">
        <v>87</v>
      </c>
      <c r="M31" t="s">
        <v>88</v>
      </c>
      <c r="N31">
        <v>1</v>
      </c>
      <c r="O31" s="1">
        <v>44636.5937962963</v>
      </c>
      <c r="P31" s="1">
        <v>44636.598379629628</v>
      </c>
      <c r="Q31">
        <v>6</v>
      </c>
      <c r="R31">
        <v>390</v>
      </c>
      <c r="S31" t="b">
        <v>0</v>
      </c>
      <c r="T31" t="s">
        <v>89</v>
      </c>
      <c r="U31" t="b">
        <v>0</v>
      </c>
      <c r="V31" t="s">
        <v>179</v>
      </c>
      <c r="W31" s="1">
        <v>44636.598379629628</v>
      </c>
      <c r="X31">
        <v>390</v>
      </c>
      <c r="Y31">
        <v>50</v>
      </c>
      <c r="Z31">
        <v>0</v>
      </c>
      <c r="AA31">
        <v>50</v>
      </c>
      <c r="AB31">
        <v>0</v>
      </c>
      <c r="AC31">
        <v>4</v>
      </c>
      <c r="AD31">
        <v>15</v>
      </c>
      <c r="AE31">
        <v>0</v>
      </c>
      <c r="AF31">
        <v>0</v>
      </c>
      <c r="AG31">
        <v>0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</row>
    <row r="32" spans="1:57" x14ac:dyDescent="0.45">
      <c r="A32" t="s">
        <v>180</v>
      </c>
      <c r="B32" t="s">
        <v>81</v>
      </c>
      <c r="C32" t="s">
        <v>181</v>
      </c>
      <c r="D32" t="s">
        <v>83</v>
      </c>
      <c r="E32" s="2" t="str">
        <f>HYPERLINK("capsilon://?command=openfolder&amp;siteaddress=FAM.docvelocity-na8.net&amp;folderid=FXB92681D3-DCE0-546E-8887-EC3F497A2919","FX220210953")</f>
        <v>FX220210953</v>
      </c>
      <c r="F32" t="s">
        <v>19</v>
      </c>
      <c r="G32" t="s">
        <v>19</v>
      </c>
      <c r="H32" t="s">
        <v>84</v>
      </c>
      <c r="I32" t="s">
        <v>182</v>
      </c>
      <c r="J32">
        <v>523</v>
      </c>
      <c r="K32" t="s">
        <v>86</v>
      </c>
      <c r="L32" t="s">
        <v>87</v>
      </c>
      <c r="M32" t="s">
        <v>88</v>
      </c>
      <c r="N32">
        <v>1</v>
      </c>
      <c r="O32" s="1">
        <v>44636.632824074077</v>
      </c>
      <c r="P32" s="1">
        <v>44636.644791666666</v>
      </c>
      <c r="Q32">
        <v>3</v>
      </c>
      <c r="R32">
        <v>1031</v>
      </c>
      <c r="S32" t="b">
        <v>0</v>
      </c>
      <c r="T32" t="s">
        <v>89</v>
      </c>
      <c r="U32" t="b">
        <v>0</v>
      </c>
      <c r="V32" t="s">
        <v>173</v>
      </c>
      <c r="W32" s="1">
        <v>44636.644791666666</v>
      </c>
      <c r="X32">
        <v>1031</v>
      </c>
      <c r="Y32">
        <v>347</v>
      </c>
      <c r="Z32">
        <v>0</v>
      </c>
      <c r="AA32">
        <v>347</v>
      </c>
      <c r="AB32">
        <v>93</v>
      </c>
      <c r="AC32">
        <v>27</v>
      </c>
      <c r="AD32">
        <v>176</v>
      </c>
      <c r="AE32">
        <v>0</v>
      </c>
      <c r="AF32">
        <v>0</v>
      </c>
      <c r="AG32">
        <v>0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</row>
    <row r="33" spans="1:57" x14ac:dyDescent="0.45">
      <c r="A33" t="s">
        <v>183</v>
      </c>
      <c r="B33" t="s">
        <v>81</v>
      </c>
      <c r="C33" t="s">
        <v>82</v>
      </c>
      <c r="D33" t="s">
        <v>83</v>
      </c>
      <c r="E33" s="2" t="str">
        <f>HYPERLINK("capsilon://?command=openfolder&amp;siteaddress=FAM.docvelocity-na8.net&amp;folderid=FX92568082-2496-9782-F2E9-921EA7B3A0AA","FX220212000")</f>
        <v>FX220212000</v>
      </c>
      <c r="F33" t="s">
        <v>19</v>
      </c>
      <c r="G33" t="s">
        <v>19</v>
      </c>
      <c r="H33" t="s">
        <v>84</v>
      </c>
      <c r="I33" t="s">
        <v>184</v>
      </c>
      <c r="J33">
        <v>28</v>
      </c>
      <c r="K33" t="s">
        <v>185</v>
      </c>
      <c r="L33" t="s">
        <v>19</v>
      </c>
      <c r="M33" t="s">
        <v>83</v>
      </c>
      <c r="N33">
        <v>0</v>
      </c>
      <c r="O33" s="1">
        <v>44636.634756944448</v>
      </c>
      <c r="P33" s="1">
        <v>44636.635138888887</v>
      </c>
      <c r="Q33">
        <v>33</v>
      </c>
      <c r="R33">
        <v>0</v>
      </c>
      <c r="S33" t="b">
        <v>0</v>
      </c>
      <c r="T33" t="s">
        <v>89</v>
      </c>
      <c r="U33" t="b">
        <v>0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</row>
    <row r="34" spans="1:57" x14ac:dyDescent="0.45">
      <c r="A34" t="s">
        <v>186</v>
      </c>
      <c r="B34" t="s">
        <v>81</v>
      </c>
      <c r="C34" t="s">
        <v>187</v>
      </c>
      <c r="D34" t="s">
        <v>83</v>
      </c>
      <c r="E34" s="2" t="str">
        <f>HYPERLINK("capsilon://?command=openfolder&amp;siteaddress=FAM.docvelocity-na8.net&amp;folderid=FXC81CCF5B-C391-3588-A95C-7340841A85B5","FX22037003")</f>
        <v>FX22037003</v>
      </c>
      <c r="F34" t="s">
        <v>19</v>
      </c>
      <c r="G34" t="s">
        <v>19</v>
      </c>
      <c r="H34" t="s">
        <v>84</v>
      </c>
      <c r="I34" t="s">
        <v>188</v>
      </c>
      <c r="J34">
        <v>195</v>
      </c>
      <c r="K34" t="s">
        <v>86</v>
      </c>
      <c r="L34" t="s">
        <v>87</v>
      </c>
      <c r="M34" t="s">
        <v>88</v>
      </c>
      <c r="N34">
        <v>1</v>
      </c>
      <c r="O34" s="1">
        <v>44636.655543981484</v>
      </c>
      <c r="P34" s="1">
        <v>44636.666354166664</v>
      </c>
      <c r="Q34">
        <v>70</v>
      </c>
      <c r="R34">
        <v>864</v>
      </c>
      <c r="S34" t="b">
        <v>0</v>
      </c>
      <c r="T34" t="s">
        <v>89</v>
      </c>
      <c r="U34" t="b">
        <v>0</v>
      </c>
      <c r="V34" t="s">
        <v>179</v>
      </c>
      <c r="W34" s="1">
        <v>44636.666354166664</v>
      </c>
      <c r="X34">
        <v>864</v>
      </c>
      <c r="Y34">
        <v>158</v>
      </c>
      <c r="Z34">
        <v>0</v>
      </c>
      <c r="AA34">
        <v>158</v>
      </c>
      <c r="AB34">
        <v>0</v>
      </c>
      <c r="AC34">
        <v>25</v>
      </c>
      <c r="AD34">
        <v>37</v>
      </c>
      <c r="AE34">
        <v>0</v>
      </c>
      <c r="AF34">
        <v>0</v>
      </c>
      <c r="AG34">
        <v>0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</row>
    <row r="35" spans="1:57" x14ac:dyDescent="0.45">
      <c r="A35" t="s">
        <v>189</v>
      </c>
      <c r="B35" t="s">
        <v>81</v>
      </c>
      <c r="C35" t="s">
        <v>190</v>
      </c>
      <c r="D35" t="s">
        <v>83</v>
      </c>
      <c r="E35" s="2" t="str">
        <f>HYPERLINK("capsilon://?command=openfolder&amp;siteaddress=FAM.docvelocity-na8.net&amp;folderid=FXE7AA8002-095B-8C9C-1A60-F4F303E18774","FX22036989")</f>
        <v>FX22036989</v>
      </c>
      <c r="F35" t="s">
        <v>19</v>
      </c>
      <c r="G35" t="s">
        <v>19</v>
      </c>
      <c r="H35" t="s">
        <v>84</v>
      </c>
      <c r="I35" t="s">
        <v>191</v>
      </c>
      <c r="J35">
        <v>144</v>
      </c>
      <c r="K35" t="s">
        <v>86</v>
      </c>
      <c r="L35" t="s">
        <v>87</v>
      </c>
      <c r="M35" t="s">
        <v>88</v>
      </c>
      <c r="N35">
        <v>1</v>
      </c>
      <c r="O35" s="1">
        <v>44637.371932870374</v>
      </c>
      <c r="P35" s="1">
        <v>44637.374374999999</v>
      </c>
      <c r="Q35">
        <v>5</v>
      </c>
      <c r="R35">
        <v>206</v>
      </c>
      <c r="S35" t="b">
        <v>0</v>
      </c>
      <c r="T35" t="s">
        <v>89</v>
      </c>
      <c r="U35" t="b">
        <v>0</v>
      </c>
      <c r="V35" t="s">
        <v>166</v>
      </c>
      <c r="W35" s="1">
        <v>44637.374374999999</v>
      </c>
      <c r="X35">
        <v>206</v>
      </c>
      <c r="Y35">
        <v>108</v>
      </c>
      <c r="Z35">
        <v>0</v>
      </c>
      <c r="AA35">
        <v>108</v>
      </c>
      <c r="AB35">
        <v>0</v>
      </c>
      <c r="AC35">
        <v>7</v>
      </c>
      <c r="AD35">
        <v>36</v>
      </c>
      <c r="AE35">
        <v>0</v>
      </c>
      <c r="AF35">
        <v>0</v>
      </c>
      <c r="AG35">
        <v>0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</row>
    <row r="36" spans="1:57" x14ac:dyDescent="0.45">
      <c r="A36" t="s">
        <v>192</v>
      </c>
      <c r="B36" t="s">
        <v>81</v>
      </c>
      <c r="C36" t="s">
        <v>181</v>
      </c>
      <c r="D36" t="s">
        <v>83</v>
      </c>
      <c r="E36" s="2" t="str">
        <f>HYPERLINK("capsilon://?command=openfolder&amp;siteaddress=FAM.docvelocity-na8.net&amp;folderid=FXB92681D3-DCE0-546E-8887-EC3F497A2919","FX220210953")</f>
        <v>FX220210953</v>
      </c>
      <c r="F36" t="s">
        <v>19</v>
      </c>
      <c r="G36" t="s">
        <v>19</v>
      </c>
      <c r="H36" t="s">
        <v>84</v>
      </c>
      <c r="I36" t="s">
        <v>193</v>
      </c>
      <c r="J36">
        <v>0</v>
      </c>
      <c r="K36" t="s">
        <v>86</v>
      </c>
      <c r="L36" t="s">
        <v>87</v>
      </c>
      <c r="M36" t="s">
        <v>88</v>
      </c>
      <c r="N36">
        <v>1</v>
      </c>
      <c r="O36" s="1">
        <v>44637.460555555554</v>
      </c>
      <c r="P36" s="1">
        <v>44637.464282407411</v>
      </c>
      <c r="Q36">
        <v>153</v>
      </c>
      <c r="R36">
        <v>169</v>
      </c>
      <c r="S36" t="b">
        <v>0</v>
      </c>
      <c r="T36" t="s">
        <v>89</v>
      </c>
      <c r="U36" t="b">
        <v>0</v>
      </c>
      <c r="V36" t="s">
        <v>194</v>
      </c>
      <c r="W36" s="1">
        <v>44637.464282407411</v>
      </c>
      <c r="X36">
        <v>169</v>
      </c>
      <c r="Y36">
        <v>9</v>
      </c>
      <c r="Z36">
        <v>0</v>
      </c>
      <c r="AA36">
        <v>9</v>
      </c>
      <c r="AB36">
        <v>0</v>
      </c>
      <c r="AC36">
        <v>1</v>
      </c>
      <c r="AD36">
        <v>-9</v>
      </c>
      <c r="AE36">
        <v>0</v>
      </c>
      <c r="AF36">
        <v>0</v>
      </c>
      <c r="AG36">
        <v>0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</row>
    <row r="37" spans="1:57" x14ac:dyDescent="0.45">
      <c r="A37" t="s">
        <v>195</v>
      </c>
      <c r="B37" t="s">
        <v>81</v>
      </c>
      <c r="C37" t="s">
        <v>196</v>
      </c>
      <c r="D37" t="s">
        <v>83</v>
      </c>
      <c r="E37" s="2" t="str">
        <f>HYPERLINK("capsilon://?command=openfolder&amp;siteaddress=FAM.docvelocity-na8.net&amp;folderid=FXFB4D9909-DFF3-FF3D-B3A5-08B05CDBD785","FX220212109")</f>
        <v>FX220212109</v>
      </c>
      <c r="F37" t="s">
        <v>19</v>
      </c>
      <c r="G37" t="s">
        <v>19</v>
      </c>
      <c r="H37" t="s">
        <v>84</v>
      </c>
      <c r="I37" t="s">
        <v>197</v>
      </c>
      <c r="J37">
        <v>0</v>
      </c>
      <c r="K37" t="s">
        <v>86</v>
      </c>
      <c r="L37" t="s">
        <v>87</v>
      </c>
      <c r="M37" t="s">
        <v>88</v>
      </c>
      <c r="N37">
        <v>1</v>
      </c>
      <c r="O37" s="1">
        <v>44622.419305555559</v>
      </c>
      <c r="P37" s="1">
        <v>44622.500671296293</v>
      </c>
      <c r="Q37">
        <v>6403</v>
      </c>
      <c r="R37">
        <v>627</v>
      </c>
      <c r="S37" t="b">
        <v>0</v>
      </c>
      <c r="T37" t="s">
        <v>89</v>
      </c>
      <c r="U37" t="b">
        <v>0</v>
      </c>
      <c r="V37" t="s">
        <v>98</v>
      </c>
      <c r="W37" s="1">
        <v>44622.500671296293</v>
      </c>
      <c r="X37">
        <v>314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37</v>
      </c>
      <c r="AF37">
        <v>0</v>
      </c>
      <c r="AG37">
        <v>4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</row>
    <row r="38" spans="1:57" x14ac:dyDescent="0.45">
      <c r="A38" t="s">
        <v>198</v>
      </c>
      <c r="B38" t="s">
        <v>81</v>
      </c>
      <c r="C38" t="s">
        <v>152</v>
      </c>
      <c r="D38" t="s">
        <v>83</v>
      </c>
      <c r="E38" s="2" t="str">
        <f>HYPERLINK("capsilon://?command=openfolder&amp;siteaddress=FAM.docvelocity-na8.net&amp;folderid=FX38B445C8-1B22-939A-68ED-A3136570F6B0","FX220211888")</f>
        <v>FX220211888</v>
      </c>
      <c r="F38" t="s">
        <v>19</v>
      </c>
      <c r="G38" t="s">
        <v>19</v>
      </c>
      <c r="H38" t="s">
        <v>84</v>
      </c>
      <c r="I38" t="s">
        <v>199</v>
      </c>
      <c r="J38">
        <v>0</v>
      </c>
      <c r="K38" t="s">
        <v>86</v>
      </c>
      <c r="L38" t="s">
        <v>87</v>
      </c>
      <c r="M38" t="s">
        <v>88</v>
      </c>
      <c r="N38">
        <v>1</v>
      </c>
      <c r="O38" s="1">
        <v>44637.502280092594</v>
      </c>
      <c r="P38" s="1">
        <v>44637.513958333337</v>
      </c>
      <c r="Q38">
        <v>331</v>
      </c>
      <c r="R38">
        <v>678</v>
      </c>
      <c r="S38" t="b">
        <v>0</v>
      </c>
      <c r="T38" t="s">
        <v>89</v>
      </c>
      <c r="U38" t="b">
        <v>0</v>
      </c>
      <c r="V38" t="s">
        <v>200</v>
      </c>
      <c r="W38" s="1">
        <v>44637.513958333337</v>
      </c>
      <c r="X38">
        <v>241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52</v>
      </c>
      <c r="AF38">
        <v>0</v>
      </c>
      <c r="AG38">
        <v>1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</row>
    <row r="39" spans="1:57" x14ac:dyDescent="0.45">
      <c r="A39" t="s">
        <v>201</v>
      </c>
      <c r="B39" t="s">
        <v>81</v>
      </c>
      <c r="C39" t="s">
        <v>152</v>
      </c>
      <c r="D39" t="s">
        <v>83</v>
      </c>
      <c r="E39" s="2" t="str">
        <f>HYPERLINK("capsilon://?command=openfolder&amp;siteaddress=FAM.docvelocity-na8.net&amp;folderid=FX38B445C8-1B22-939A-68ED-A3136570F6B0","FX220211888")</f>
        <v>FX220211888</v>
      </c>
      <c r="F39" t="s">
        <v>19</v>
      </c>
      <c r="G39" t="s">
        <v>19</v>
      </c>
      <c r="H39" t="s">
        <v>84</v>
      </c>
      <c r="I39" t="s">
        <v>199</v>
      </c>
      <c r="J39">
        <v>0</v>
      </c>
      <c r="K39" t="s">
        <v>86</v>
      </c>
      <c r="L39" t="s">
        <v>87</v>
      </c>
      <c r="M39" t="s">
        <v>88</v>
      </c>
      <c r="N39">
        <v>1</v>
      </c>
      <c r="O39" s="1">
        <v>44637.514386574076</v>
      </c>
      <c r="P39" s="1">
        <v>44637.551354166666</v>
      </c>
      <c r="Q39">
        <v>258</v>
      </c>
      <c r="R39">
        <v>2936</v>
      </c>
      <c r="S39" t="b">
        <v>0</v>
      </c>
      <c r="T39" t="s">
        <v>89</v>
      </c>
      <c r="U39" t="b">
        <v>1</v>
      </c>
      <c r="V39" t="s">
        <v>159</v>
      </c>
      <c r="W39" s="1">
        <v>44637.551354166666</v>
      </c>
      <c r="X39">
        <v>2617</v>
      </c>
      <c r="Y39">
        <v>37</v>
      </c>
      <c r="Z39">
        <v>0</v>
      </c>
      <c r="AA39">
        <v>37</v>
      </c>
      <c r="AB39">
        <v>0</v>
      </c>
      <c r="AC39">
        <v>18</v>
      </c>
      <c r="AD39">
        <v>-37</v>
      </c>
      <c r="AE39">
        <v>0</v>
      </c>
      <c r="AF39">
        <v>0</v>
      </c>
      <c r="AG39">
        <v>0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</row>
    <row r="40" spans="1:57" x14ac:dyDescent="0.45">
      <c r="A40" t="s">
        <v>202</v>
      </c>
      <c r="B40" t="s">
        <v>81</v>
      </c>
      <c r="C40" t="s">
        <v>187</v>
      </c>
      <c r="D40" t="s">
        <v>83</v>
      </c>
      <c r="E40" s="2" t="str">
        <f>HYPERLINK("capsilon://?command=openfolder&amp;siteaddress=FAM.docvelocity-na8.net&amp;folderid=FXC81CCF5B-C391-3588-A95C-7340841A85B5","FX22037003")</f>
        <v>FX22037003</v>
      </c>
      <c r="F40" t="s">
        <v>19</v>
      </c>
      <c r="G40" t="s">
        <v>19</v>
      </c>
      <c r="H40" t="s">
        <v>84</v>
      </c>
      <c r="I40" t="s">
        <v>203</v>
      </c>
      <c r="J40">
        <v>28</v>
      </c>
      <c r="K40" t="s">
        <v>86</v>
      </c>
      <c r="L40" t="s">
        <v>87</v>
      </c>
      <c r="M40" t="s">
        <v>88</v>
      </c>
      <c r="N40">
        <v>1</v>
      </c>
      <c r="O40" s="1">
        <v>44638.375949074078</v>
      </c>
      <c r="P40" s="1">
        <v>44638.38758101852</v>
      </c>
      <c r="Q40">
        <v>466</v>
      </c>
      <c r="R40">
        <v>539</v>
      </c>
      <c r="S40" t="b">
        <v>0</v>
      </c>
      <c r="T40" t="s">
        <v>89</v>
      </c>
      <c r="U40" t="b">
        <v>0</v>
      </c>
      <c r="V40" t="s">
        <v>166</v>
      </c>
      <c r="W40" s="1">
        <v>44638.38758101852</v>
      </c>
      <c r="X40">
        <v>474</v>
      </c>
      <c r="Y40">
        <v>21</v>
      </c>
      <c r="Z40">
        <v>0</v>
      </c>
      <c r="AA40">
        <v>21</v>
      </c>
      <c r="AB40">
        <v>0</v>
      </c>
      <c r="AC40">
        <v>20</v>
      </c>
      <c r="AD40">
        <v>7</v>
      </c>
      <c r="AE40">
        <v>0</v>
      </c>
      <c r="AF40">
        <v>0</v>
      </c>
      <c r="AG40">
        <v>0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</row>
    <row r="41" spans="1:57" x14ac:dyDescent="0.45">
      <c r="A41" t="s">
        <v>204</v>
      </c>
      <c r="B41" t="s">
        <v>81</v>
      </c>
      <c r="C41" t="s">
        <v>187</v>
      </c>
      <c r="D41" t="s">
        <v>83</v>
      </c>
      <c r="E41" s="2" t="str">
        <f>HYPERLINK("capsilon://?command=openfolder&amp;siteaddress=FAM.docvelocity-na8.net&amp;folderid=FXC81CCF5B-C391-3588-A95C-7340841A85B5","FX22037003")</f>
        <v>FX22037003</v>
      </c>
      <c r="F41" t="s">
        <v>19</v>
      </c>
      <c r="G41" t="s">
        <v>19</v>
      </c>
      <c r="H41" t="s">
        <v>84</v>
      </c>
      <c r="I41" t="s">
        <v>205</v>
      </c>
      <c r="J41">
        <v>32</v>
      </c>
      <c r="K41" t="s">
        <v>86</v>
      </c>
      <c r="L41" t="s">
        <v>87</v>
      </c>
      <c r="M41" t="s">
        <v>88</v>
      </c>
      <c r="N41">
        <v>1</v>
      </c>
      <c r="O41" s="1">
        <v>44638.37641203704</v>
      </c>
      <c r="P41" s="1">
        <v>44638.386006944442</v>
      </c>
      <c r="Q41">
        <v>701</v>
      </c>
      <c r="R41">
        <v>128</v>
      </c>
      <c r="S41" t="b">
        <v>0</v>
      </c>
      <c r="T41" t="s">
        <v>89</v>
      </c>
      <c r="U41" t="b">
        <v>0</v>
      </c>
      <c r="V41" t="s">
        <v>200</v>
      </c>
      <c r="W41" s="1">
        <v>44638.386006944442</v>
      </c>
      <c r="X41">
        <v>120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32</v>
      </c>
      <c r="AE41">
        <v>27</v>
      </c>
      <c r="AF41">
        <v>0</v>
      </c>
      <c r="AG41">
        <v>1</v>
      </c>
      <c r="AH41" t="s">
        <v>89</v>
      </c>
      <c r="AI41" t="s">
        <v>89</v>
      </c>
      <c r="AJ41" t="s">
        <v>89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</row>
    <row r="42" spans="1:57" x14ac:dyDescent="0.45">
      <c r="A42" t="s">
        <v>206</v>
      </c>
      <c r="B42" t="s">
        <v>81</v>
      </c>
      <c r="C42" t="s">
        <v>196</v>
      </c>
      <c r="D42" t="s">
        <v>83</v>
      </c>
      <c r="E42" s="2" t="str">
        <f>HYPERLINK("capsilon://?command=openfolder&amp;siteaddress=FAM.docvelocity-na8.net&amp;folderid=FXFB4D9909-DFF3-FF3D-B3A5-08B05CDBD785","FX220212109")</f>
        <v>FX220212109</v>
      </c>
      <c r="F42" t="s">
        <v>19</v>
      </c>
      <c r="G42" t="s">
        <v>19</v>
      </c>
      <c r="H42" t="s">
        <v>84</v>
      </c>
      <c r="I42" t="s">
        <v>197</v>
      </c>
      <c r="J42">
        <v>0</v>
      </c>
      <c r="K42" t="s">
        <v>86</v>
      </c>
      <c r="L42" t="s">
        <v>87</v>
      </c>
      <c r="M42" t="s">
        <v>88</v>
      </c>
      <c r="N42">
        <v>1</v>
      </c>
      <c r="O42" s="1">
        <v>44622.501122685186</v>
      </c>
      <c r="P42" s="1">
        <v>44622.523634259262</v>
      </c>
      <c r="Q42">
        <v>673</v>
      </c>
      <c r="R42">
        <v>1272</v>
      </c>
      <c r="S42" t="b">
        <v>0</v>
      </c>
      <c r="T42" t="s">
        <v>89</v>
      </c>
      <c r="U42" t="b">
        <v>1</v>
      </c>
      <c r="V42" t="s">
        <v>94</v>
      </c>
      <c r="W42" s="1">
        <v>44622.523634259262</v>
      </c>
      <c r="X42">
        <v>1250</v>
      </c>
      <c r="Y42">
        <v>74</v>
      </c>
      <c r="Z42">
        <v>0</v>
      </c>
      <c r="AA42">
        <v>74</v>
      </c>
      <c r="AB42">
        <v>74</v>
      </c>
      <c r="AC42">
        <v>62</v>
      </c>
      <c r="AD42">
        <v>-74</v>
      </c>
      <c r="AE42">
        <v>0</v>
      </c>
      <c r="AF42">
        <v>0</v>
      </c>
      <c r="AG42">
        <v>0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</row>
    <row r="43" spans="1:57" x14ac:dyDescent="0.45">
      <c r="A43" t="s">
        <v>207</v>
      </c>
      <c r="B43" t="s">
        <v>81</v>
      </c>
      <c r="C43" t="s">
        <v>187</v>
      </c>
      <c r="D43" t="s">
        <v>83</v>
      </c>
      <c r="E43" s="2" t="str">
        <f>HYPERLINK("capsilon://?command=openfolder&amp;siteaddress=FAM.docvelocity-na8.net&amp;folderid=FXC81CCF5B-C391-3588-A95C-7340841A85B5","FX22037003")</f>
        <v>FX22037003</v>
      </c>
      <c r="F43" t="s">
        <v>19</v>
      </c>
      <c r="G43" t="s">
        <v>19</v>
      </c>
      <c r="H43" t="s">
        <v>84</v>
      </c>
      <c r="I43" t="s">
        <v>208</v>
      </c>
      <c r="J43">
        <v>32</v>
      </c>
      <c r="K43" t="s">
        <v>86</v>
      </c>
      <c r="L43" t="s">
        <v>87</v>
      </c>
      <c r="M43" t="s">
        <v>88</v>
      </c>
      <c r="N43">
        <v>1</v>
      </c>
      <c r="O43" s="1">
        <v>44641.356435185182</v>
      </c>
      <c r="P43" s="1">
        <v>44641.633101851854</v>
      </c>
      <c r="Q43">
        <v>23083</v>
      </c>
      <c r="R43">
        <v>821</v>
      </c>
      <c r="S43" t="b">
        <v>0</v>
      </c>
      <c r="T43" t="s">
        <v>89</v>
      </c>
      <c r="U43" t="b">
        <v>0</v>
      </c>
      <c r="V43" t="s">
        <v>209</v>
      </c>
      <c r="W43" s="1">
        <v>44641.633101851854</v>
      </c>
      <c r="X43">
        <v>121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32</v>
      </c>
      <c r="AE43">
        <v>27</v>
      </c>
      <c r="AF43">
        <v>0</v>
      </c>
      <c r="AG43">
        <v>1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</row>
    <row r="44" spans="1:57" x14ac:dyDescent="0.45">
      <c r="A44" t="s">
        <v>210</v>
      </c>
      <c r="B44" t="s">
        <v>81</v>
      </c>
      <c r="C44" t="s">
        <v>187</v>
      </c>
      <c r="D44" t="s">
        <v>83</v>
      </c>
      <c r="E44" s="2" t="str">
        <f>HYPERLINK("capsilon://?command=openfolder&amp;siteaddress=FAM.docvelocity-na8.net&amp;folderid=FXC81CCF5B-C391-3588-A95C-7340841A85B5","FX22037003")</f>
        <v>FX22037003</v>
      </c>
      <c r="F44" t="s">
        <v>19</v>
      </c>
      <c r="G44" t="s">
        <v>19</v>
      </c>
      <c r="H44" t="s">
        <v>84</v>
      </c>
      <c r="I44" t="s">
        <v>211</v>
      </c>
      <c r="J44">
        <v>28</v>
      </c>
      <c r="K44" t="s">
        <v>86</v>
      </c>
      <c r="L44" t="s">
        <v>87</v>
      </c>
      <c r="M44" t="s">
        <v>88</v>
      </c>
      <c r="N44">
        <v>1</v>
      </c>
      <c r="O44" s="1">
        <v>44641.357118055559</v>
      </c>
      <c r="P44" s="1">
        <v>44641.517476851855</v>
      </c>
      <c r="Q44">
        <v>13535</v>
      </c>
      <c r="R44">
        <v>320</v>
      </c>
      <c r="S44" t="b">
        <v>0</v>
      </c>
      <c r="T44" t="s">
        <v>89</v>
      </c>
      <c r="U44" t="b">
        <v>0</v>
      </c>
      <c r="V44" t="s">
        <v>212</v>
      </c>
      <c r="W44" s="1">
        <v>44641.517476851855</v>
      </c>
      <c r="X44">
        <v>287</v>
      </c>
      <c r="Y44">
        <v>21</v>
      </c>
      <c r="Z44">
        <v>0</v>
      </c>
      <c r="AA44">
        <v>21</v>
      </c>
      <c r="AB44">
        <v>0</v>
      </c>
      <c r="AC44">
        <v>20</v>
      </c>
      <c r="AD44">
        <v>7</v>
      </c>
      <c r="AE44">
        <v>0</v>
      </c>
      <c r="AF44">
        <v>0</v>
      </c>
      <c r="AG44">
        <v>0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</row>
    <row r="45" spans="1:57" x14ac:dyDescent="0.45">
      <c r="A45" t="s">
        <v>213</v>
      </c>
      <c r="B45" t="s">
        <v>81</v>
      </c>
      <c r="C45" t="s">
        <v>187</v>
      </c>
      <c r="D45" t="s">
        <v>83</v>
      </c>
      <c r="E45" s="2" t="str">
        <f>HYPERLINK("capsilon://?command=openfolder&amp;siteaddress=FAM.docvelocity-na8.net&amp;folderid=FXC81CCF5B-C391-3588-A95C-7340841A85B5","FX22037003")</f>
        <v>FX22037003</v>
      </c>
      <c r="F45" t="s">
        <v>19</v>
      </c>
      <c r="G45" t="s">
        <v>19</v>
      </c>
      <c r="H45" t="s">
        <v>84</v>
      </c>
      <c r="I45" t="s">
        <v>214</v>
      </c>
      <c r="J45">
        <v>28</v>
      </c>
      <c r="K45" t="s">
        <v>86</v>
      </c>
      <c r="L45" t="s">
        <v>87</v>
      </c>
      <c r="M45" t="s">
        <v>88</v>
      </c>
      <c r="N45">
        <v>1</v>
      </c>
      <c r="O45" s="1">
        <v>44641.358425925922</v>
      </c>
      <c r="P45" s="1">
        <v>44641.520208333335</v>
      </c>
      <c r="Q45">
        <v>13577</v>
      </c>
      <c r="R45">
        <v>401</v>
      </c>
      <c r="S45" t="b">
        <v>0</v>
      </c>
      <c r="T45" t="s">
        <v>89</v>
      </c>
      <c r="U45" t="b">
        <v>0</v>
      </c>
      <c r="V45" t="s">
        <v>215</v>
      </c>
      <c r="W45" s="1">
        <v>44641.520208333335</v>
      </c>
      <c r="X45">
        <v>365</v>
      </c>
      <c r="Y45">
        <v>21</v>
      </c>
      <c r="Z45">
        <v>0</v>
      </c>
      <c r="AA45">
        <v>21</v>
      </c>
      <c r="AB45">
        <v>0</v>
      </c>
      <c r="AC45">
        <v>20</v>
      </c>
      <c r="AD45">
        <v>7</v>
      </c>
      <c r="AE45">
        <v>0</v>
      </c>
      <c r="AF45">
        <v>0</v>
      </c>
      <c r="AG45">
        <v>0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</row>
    <row r="46" spans="1:57" x14ac:dyDescent="0.45">
      <c r="A46" t="s">
        <v>216</v>
      </c>
      <c r="B46" t="s">
        <v>81</v>
      </c>
      <c r="C46" t="s">
        <v>187</v>
      </c>
      <c r="D46" t="s">
        <v>83</v>
      </c>
      <c r="E46" s="2" t="str">
        <f>HYPERLINK("capsilon://?command=openfolder&amp;siteaddress=FAM.docvelocity-na8.net&amp;folderid=FXC81CCF5B-C391-3588-A95C-7340841A85B5","FX22037003")</f>
        <v>FX22037003</v>
      </c>
      <c r="F46" t="s">
        <v>19</v>
      </c>
      <c r="G46" t="s">
        <v>19</v>
      </c>
      <c r="H46" t="s">
        <v>84</v>
      </c>
      <c r="I46" t="s">
        <v>205</v>
      </c>
      <c r="J46">
        <v>32</v>
      </c>
      <c r="K46" t="s">
        <v>86</v>
      </c>
      <c r="L46" t="s">
        <v>87</v>
      </c>
      <c r="M46" t="s">
        <v>88</v>
      </c>
      <c r="N46">
        <v>1</v>
      </c>
      <c r="O46" s="1">
        <v>44641.359317129631</v>
      </c>
      <c r="P46" s="1">
        <v>44641.523668981485</v>
      </c>
      <c r="Q46">
        <v>10402</v>
      </c>
      <c r="R46">
        <v>3798</v>
      </c>
      <c r="S46" t="b">
        <v>0</v>
      </c>
      <c r="T46" t="s">
        <v>89</v>
      </c>
      <c r="U46" t="b">
        <v>1</v>
      </c>
      <c r="V46" t="s">
        <v>159</v>
      </c>
      <c r="W46" s="1">
        <v>44641.523668981485</v>
      </c>
      <c r="X46">
        <v>3675</v>
      </c>
      <c r="Y46">
        <v>58</v>
      </c>
      <c r="Z46">
        <v>0</v>
      </c>
      <c r="AA46">
        <v>58</v>
      </c>
      <c r="AB46">
        <v>0</v>
      </c>
      <c r="AC46">
        <v>57</v>
      </c>
      <c r="AD46">
        <v>-26</v>
      </c>
      <c r="AE46">
        <v>0</v>
      </c>
      <c r="AF46">
        <v>0</v>
      </c>
      <c r="AG46">
        <v>0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</row>
    <row r="47" spans="1:57" x14ac:dyDescent="0.45">
      <c r="A47" t="s">
        <v>217</v>
      </c>
      <c r="B47" t="s">
        <v>81</v>
      </c>
      <c r="C47" t="s">
        <v>218</v>
      </c>
      <c r="D47" t="s">
        <v>83</v>
      </c>
      <c r="E47" s="2" t="str">
        <f>HYPERLINK("capsilon://?command=openfolder&amp;siteaddress=FAM.docvelocity-na8.net&amp;folderid=FX6A950C53-298D-E50F-7AA0-D48393568D0A","FX22038176")</f>
        <v>FX22038176</v>
      </c>
      <c r="F47" t="s">
        <v>19</v>
      </c>
      <c r="G47" t="s">
        <v>19</v>
      </c>
      <c r="H47" t="s">
        <v>84</v>
      </c>
      <c r="I47" t="s">
        <v>219</v>
      </c>
      <c r="J47">
        <v>218</v>
      </c>
      <c r="K47" t="s">
        <v>86</v>
      </c>
      <c r="L47" t="s">
        <v>87</v>
      </c>
      <c r="M47" t="s">
        <v>88</v>
      </c>
      <c r="N47">
        <v>1</v>
      </c>
      <c r="O47" s="1">
        <v>44641.369305555556</v>
      </c>
      <c r="P47" s="1">
        <v>44641.521979166668</v>
      </c>
      <c r="Q47">
        <v>12803</v>
      </c>
      <c r="R47">
        <v>388</v>
      </c>
      <c r="S47" t="b">
        <v>0</v>
      </c>
      <c r="T47" t="s">
        <v>89</v>
      </c>
      <c r="U47" t="b">
        <v>0</v>
      </c>
      <c r="V47" t="s">
        <v>212</v>
      </c>
      <c r="W47" s="1">
        <v>44641.521979166668</v>
      </c>
      <c r="X47">
        <v>388</v>
      </c>
      <c r="Y47">
        <v>184</v>
      </c>
      <c r="Z47">
        <v>0</v>
      </c>
      <c r="AA47">
        <v>184</v>
      </c>
      <c r="AB47">
        <v>0</v>
      </c>
      <c r="AC47">
        <v>14</v>
      </c>
      <c r="AD47">
        <v>34</v>
      </c>
      <c r="AE47">
        <v>0</v>
      </c>
      <c r="AF47">
        <v>0</v>
      </c>
      <c r="AG47">
        <v>0</v>
      </c>
      <c r="AH47" t="s">
        <v>89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</row>
    <row r="48" spans="1:57" x14ac:dyDescent="0.45">
      <c r="A48" t="s">
        <v>220</v>
      </c>
      <c r="B48" t="s">
        <v>81</v>
      </c>
      <c r="C48" t="s">
        <v>152</v>
      </c>
      <c r="D48" t="s">
        <v>83</v>
      </c>
      <c r="E48" s="2" t="str">
        <f>HYPERLINK("capsilon://?command=openfolder&amp;siteaddress=FAM.docvelocity-na8.net&amp;folderid=FX38B445C8-1B22-939A-68ED-A3136570F6B0","FX220211888")</f>
        <v>FX220211888</v>
      </c>
      <c r="F48" t="s">
        <v>19</v>
      </c>
      <c r="G48" t="s">
        <v>19</v>
      </c>
      <c r="H48" t="s">
        <v>84</v>
      </c>
      <c r="I48" t="s">
        <v>221</v>
      </c>
      <c r="J48">
        <v>95</v>
      </c>
      <c r="K48" t="s">
        <v>86</v>
      </c>
      <c r="L48" t="s">
        <v>87</v>
      </c>
      <c r="M48" t="s">
        <v>88</v>
      </c>
      <c r="N48">
        <v>1</v>
      </c>
      <c r="O48" s="1">
        <v>44641.376898148148</v>
      </c>
      <c r="P48" s="1">
        <v>44641.635277777779</v>
      </c>
      <c r="Q48">
        <v>21851</v>
      </c>
      <c r="R48">
        <v>473</v>
      </c>
      <c r="S48" t="b">
        <v>0</v>
      </c>
      <c r="T48" t="s">
        <v>89</v>
      </c>
      <c r="U48" t="b">
        <v>0</v>
      </c>
      <c r="V48" t="s">
        <v>209</v>
      </c>
      <c r="W48" s="1">
        <v>44641.635277777779</v>
      </c>
      <c r="X48">
        <v>187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95</v>
      </c>
      <c r="AE48">
        <v>90</v>
      </c>
      <c r="AF48">
        <v>0</v>
      </c>
      <c r="AG48">
        <v>4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</row>
    <row r="49" spans="1:57" x14ac:dyDescent="0.45">
      <c r="A49" t="s">
        <v>222</v>
      </c>
      <c r="B49" t="s">
        <v>81</v>
      </c>
      <c r="C49" t="s">
        <v>168</v>
      </c>
      <c r="D49" t="s">
        <v>83</v>
      </c>
      <c r="E49" s="2" t="str">
        <f>HYPERLINK("capsilon://?command=openfolder&amp;siteaddress=FAM.docvelocity-na8.net&amp;folderid=FX3136A1CB-4BF8-5472-F8AE-8825F2A00E1D","FX22037021")</f>
        <v>FX22037021</v>
      </c>
      <c r="F49" t="s">
        <v>19</v>
      </c>
      <c r="G49" t="s">
        <v>19</v>
      </c>
      <c r="H49" t="s">
        <v>84</v>
      </c>
      <c r="I49" t="s">
        <v>223</v>
      </c>
      <c r="J49">
        <v>101</v>
      </c>
      <c r="K49" t="s">
        <v>86</v>
      </c>
      <c r="L49" t="s">
        <v>87</v>
      </c>
      <c r="M49" t="s">
        <v>88</v>
      </c>
      <c r="N49">
        <v>1</v>
      </c>
      <c r="O49" s="1">
        <v>44641.546840277777</v>
      </c>
      <c r="P49" s="1">
        <v>44641.551134259258</v>
      </c>
      <c r="Q49">
        <v>105</v>
      </c>
      <c r="R49">
        <v>266</v>
      </c>
      <c r="S49" t="b">
        <v>0</v>
      </c>
      <c r="T49" t="s">
        <v>89</v>
      </c>
      <c r="U49" t="b">
        <v>0</v>
      </c>
      <c r="V49" t="s">
        <v>224</v>
      </c>
      <c r="W49" s="1">
        <v>44641.551134259258</v>
      </c>
      <c r="X49">
        <v>266</v>
      </c>
      <c r="Y49">
        <v>91</v>
      </c>
      <c r="Z49">
        <v>0</v>
      </c>
      <c r="AA49">
        <v>91</v>
      </c>
      <c r="AB49">
        <v>0</v>
      </c>
      <c r="AC49">
        <v>5</v>
      </c>
      <c r="AD49">
        <v>10</v>
      </c>
      <c r="AE49">
        <v>0</v>
      </c>
      <c r="AF49">
        <v>0</v>
      </c>
      <c r="AG49">
        <v>0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</row>
    <row r="50" spans="1:57" x14ac:dyDescent="0.45">
      <c r="A50" t="s">
        <v>225</v>
      </c>
      <c r="B50" t="s">
        <v>81</v>
      </c>
      <c r="C50" t="s">
        <v>187</v>
      </c>
      <c r="D50" t="s">
        <v>83</v>
      </c>
      <c r="E50" s="2" t="str">
        <f>HYPERLINK("capsilon://?command=openfolder&amp;siteaddress=FAM.docvelocity-na8.net&amp;folderid=FXC81CCF5B-C391-3588-A95C-7340841A85B5","FX22037003")</f>
        <v>FX22037003</v>
      </c>
      <c r="F50" t="s">
        <v>19</v>
      </c>
      <c r="G50" t="s">
        <v>19</v>
      </c>
      <c r="H50" t="s">
        <v>84</v>
      </c>
      <c r="I50" t="s">
        <v>208</v>
      </c>
      <c r="J50">
        <v>32</v>
      </c>
      <c r="K50" t="s">
        <v>86</v>
      </c>
      <c r="L50" t="s">
        <v>87</v>
      </c>
      <c r="M50" t="s">
        <v>88</v>
      </c>
      <c r="N50">
        <v>1</v>
      </c>
      <c r="O50" s="1">
        <v>44641.634004629632</v>
      </c>
      <c r="P50" s="1">
        <v>44641.672222222223</v>
      </c>
      <c r="Q50">
        <v>961</v>
      </c>
      <c r="R50">
        <v>2341</v>
      </c>
      <c r="S50" t="b">
        <v>0</v>
      </c>
      <c r="T50" t="s">
        <v>89</v>
      </c>
      <c r="U50" t="b">
        <v>1</v>
      </c>
      <c r="V50" t="s">
        <v>100</v>
      </c>
      <c r="W50" s="1">
        <v>44641.672222222223</v>
      </c>
      <c r="X50">
        <v>2321</v>
      </c>
      <c r="Y50">
        <v>58</v>
      </c>
      <c r="Z50">
        <v>0</v>
      </c>
      <c r="AA50">
        <v>58</v>
      </c>
      <c r="AB50">
        <v>0</v>
      </c>
      <c r="AC50">
        <v>57</v>
      </c>
      <c r="AD50">
        <v>-26</v>
      </c>
      <c r="AE50">
        <v>0</v>
      </c>
      <c r="AF50">
        <v>0</v>
      </c>
      <c r="AG50">
        <v>0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</row>
    <row r="51" spans="1:57" x14ac:dyDescent="0.45">
      <c r="A51" t="s">
        <v>226</v>
      </c>
      <c r="B51" t="s">
        <v>81</v>
      </c>
      <c r="C51" t="s">
        <v>152</v>
      </c>
      <c r="D51" t="s">
        <v>83</v>
      </c>
      <c r="E51" s="2" t="str">
        <f>HYPERLINK("capsilon://?command=openfolder&amp;siteaddress=FAM.docvelocity-na8.net&amp;folderid=FX38B445C8-1B22-939A-68ED-A3136570F6B0","FX220211888")</f>
        <v>FX220211888</v>
      </c>
      <c r="F51" t="s">
        <v>19</v>
      </c>
      <c r="G51" t="s">
        <v>19</v>
      </c>
      <c r="H51" t="s">
        <v>84</v>
      </c>
      <c r="I51" t="s">
        <v>221</v>
      </c>
      <c r="J51">
        <v>167</v>
      </c>
      <c r="K51" t="s">
        <v>86</v>
      </c>
      <c r="L51" t="s">
        <v>87</v>
      </c>
      <c r="M51" t="s">
        <v>88</v>
      </c>
      <c r="N51">
        <v>1</v>
      </c>
      <c r="O51" s="1">
        <v>44641.635891203703</v>
      </c>
      <c r="P51" s="1">
        <v>44641.662407407406</v>
      </c>
      <c r="Q51">
        <v>1875</v>
      </c>
      <c r="R51">
        <v>416</v>
      </c>
      <c r="S51" t="b">
        <v>0</v>
      </c>
      <c r="T51" t="s">
        <v>89</v>
      </c>
      <c r="U51" t="b">
        <v>1</v>
      </c>
      <c r="V51" t="s">
        <v>173</v>
      </c>
      <c r="W51" s="1">
        <v>44641.662407407406</v>
      </c>
      <c r="X51">
        <v>404</v>
      </c>
      <c r="Y51">
        <v>147</v>
      </c>
      <c r="Z51">
        <v>0</v>
      </c>
      <c r="AA51">
        <v>147</v>
      </c>
      <c r="AB51">
        <v>0</v>
      </c>
      <c r="AC51">
        <v>9</v>
      </c>
      <c r="AD51">
        <v>20</v>
      </c>
      <c r="AE51">
        <v>0</v>
      </c>
      <c r="AF51">
        <v>0</v>
      </c>
      <c r="AG51">
        <v>0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</row>
    <row r="52" spans="1:57" x14ac:dyDescent="0.45">
      <c r="A52" t="s">
        <v>227</v>
      </c>
      <c r="B52" t="s">
        <v>81</v>
      </c>
      <c r="C52" t="s">
        <v>228</v>
      </c>
      <c r="D52" t="s">
        <v>83</v>
      </c>
      <c r="E52" s="2" t="str">
        <f>HYPERLINK("capsilon://?command=openfolder&amp;siteaddress=FAM.docvelocity-na8.net&amp;folderid=FXE7CA933A-CA1C-6D40-A3AF-047B82456C84","FX22039435")</f>
        <v>FX22039435</v>
      </c>
      <c r="F52" t="s">
        <v>19</v>
      </c>
      <c r="G52" t="s">
        <v>19</v>
      </c>
      <c r="H52" t="s">
        <v>84</v>
      </c>
      <c r="I52" t="s">
        <v>229</v>
      </c>
      <c r="J52">
        <v>293</v>
      </c>
      <c r="K52" t="s">
        <v>86</v>
      </c>
      <c r="L52" t="s">
        <v>87</v>
      </c>
      <c r="M52" t="s">
        <v>88</v>
      </c>
      <c r="N52">
        <v>1</v>
      </c>
      <c r="O52" s="1">
        <v>44641.669583333336</v>
      </c>
      <c r="P52" s="1">
        <v>44641.685439814813</v>
      </c>
      <c r="Q52">
        <v>144</v>
      </c>
      <c r="R52">
        <v>1226</v>
      </c>
      <c r="S52" t="b">
        <v>0</v>
      </c>
      <c r="T52" t="s">
        <v>89</v>
      </c>
      <c r="U52" t="b">
        <v>0</v>
      </c>
      <c r="V52" t="s">
        <v>230</v>
      </c>
      <c r="W52" s="1">
        <v>44641.685439814813</v>
      </c>
      <c r="X52">
        <v>1215</v>
      </c>
      <c r="Y52">
        <v>245</v>
      </c>
      <c r="Z52">
        <v>0</v>
      </c>
      <c r="AA52">
        <v>245</v>
      </c>
      <c r="AB52">
        <v>0</v>
      </c>
      <c r="AC52">
        <v>24</v>
      </c>
      <c r="AD52">
        <v>48</v>
      </c>
      <c r="AE52">
        <v>0</v>
      </c>
      <c r="AF52">
        <v>0</v>
      </c>
      <c r="AG52">
        <v>0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</row>
    <row r="53" spans="1:57" x14ac:dyDescent="0.45">
      <c r="A53" t="s">
        <v>231</v>
      </c>
      <c r="B53" t="s">
        <v>81</v>
      </c>
      <c r="C53" t="s">
        <v>181</v>
      </c>
      <c r="D53" t="s">
        <v>83</v>
      </c>
      <c r="E53" s="2" t="str">
        <f>HYPERLINK("capsilon://?command=openfolder&amp;siteaddress=FAM.docvelocity-na8.net&amp;folderid=FXB92681D3-DCE0-546E-8887-EC3F497A2919","FX220210953")</f>
        <v>FX220210953</v>
      </c>
      <c r="F53" t="s">
        <v>19</v>
      </c>
      <c r="G53" t="s">
        <v>19</v>
      </c>
      <c r="H53" t="s">
        <v>84</v>
      </c>
      <c r="I53" t="s">
        <v>232</v>
      </c>
      <c r="J53">
        <v>81</v>
      </c>
      <c r="K53" t="s">
        <v>86</v>
      </c>
      <c r="L53" t="s">
        <v>87</v>
      </c>
      <c r="M53" t="s">
        <v>88</v>
      </c>
      <c r="N53">
        <v>1</v>
      </c>
      <c r="O53" s="1">
        <v>44641.720717592594</v>
      </c>
      <c r="P53" s="1">
        <v>44641.739398148151</v>
      </c>
      <c r="Q53">
        <v>1316</v>
      </c>
      <c r="R53">
        <v>298</v>
      </c>
      <c r="S53" t="b">
        <v>0</v>
      </c>
      <c r="T53" t="s">
        <v>89</v>
      </c>
      <c r="U53" t="b">
        <v>0</v>
      </c>
      <c r="V53" t="s">
        <v>176</v>
      </c>
      <c r="W53" s="1">
        <v>44641.739398148151</v>
      </c>
      <c r="X53">
        <v>298</v>
      </c>
      <c r="Y53">
        <v>76</v>
      </c>
      <c r="Z53">
        <v>0</v>
      </c>
      <c r="AA53">
        <v>76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</row>
    <row r="54" spans="1:57" x14ac:dyDescent="0.45">
      <c r="A54" t="s">
        <v>233</v>
      </c>
      <c r="B54" t="s">
        <v>81</v>
      </c>
      <c r="C54" t="s">
        <v>145</v>
      </c>
      <c r="D54" t="s">
        <v>83</v>
      </c>
      <c r="E54" s="2" t="str">
        <f>HYPERLINK("capsilon://?command=openfolder&amp;siteaddress=FAM.docvelocity-na8.net&amp;folderid=FX0169A457-DE91-7748-D781-C98A6E52EC5C","FX22034918")</f>
        <v>FX22034918</v>
      </c>
      <c r="F54" t="s">
        <v>19</v>
      </c>
      <c r="G54" t="s">
        <v>19</v>
      </c>
      <c r="H54" t="s">
        <v>84</v>
      </c>
      <c r="I54" t="s">
        <v>234</v>
      </c>
      <c r="J54">
        <v>28</v>
      </c>
      <c r="K54" t="s">
        <v>86</v>
      </c>
      <c r="L54" t="s">
        <v>87</v>
      </c>
      <c r="M54" t="s">
        <v>88</v>
      </c>
      <c r="N54">
        <v>1</v>
      </c>
      <c r="O54" s="1">
        <v>44642.393368055556</v>
      </c>
      <c r="P54" s="1">
        <v>44642.398692129631</v>
      </c>
      <c r="Q54">
        <v>302</v>
      </c>
      <c r="R54">
        <v>158</v>
      </c>
      <c r="S54" t="b">
        <v>0</v>
      </c>
      <c r="T54" t="s">
        <v>89</v>
      </c>
      <c r="U54" t="b">
        <v>0</v>
      </c>
      <c r="V54" t="s">
        <v>200</v>
      </c>
      <c r="W54" s="1">
        <v>44642.398692129631</v>
      </c>
      <c r="X54">
        <v>158</v>
      </c>
      <c r="Y54">
        <v>21</v>
      </c>
      <c r="Z54">
        <v>0</v>
      </c>
      <c r="AA54">
        <v>21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0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</row>
    <row r="55" spans="1:57" x14ac:dyDescent="0.45">
      <c r="A55" t="s">
        <v>235</v>
      </c>
      <c r="B55" t="s">
        <v>81</v>
      </c>
      <c r="C55" t="s">
        <v>145</v>
      </c>
      <c r="D55" t="s">
        <v>83</v>
      </c>
      <c r="E55" s="2" t="str">
        <f>HYPERLINK("capsilon://?command=openfolder&amp;siteaddress=FAM.docvelocity-na8.net&amp;folderid=FX0169A457-DE91-7748-D781-C98A6E52EC5C","FX22034918")</f>
        <v>FX22034918</v>
      </c>
      <c r="F55" t="s">
        <v>19</v>
      </c>
      <c r="G55" t="s">
        <v>19</v>
      </c>
      <c r="H55" t="s">
        <v>84</v>
      </c>
      <c r="I55" t="s">
        <v>236</v>
      </c>
      <c r="J55">
        <v>28</v>
      </c>
      <c r="K55" t="s">
        <v>86</v>
      </c>
      <c r="L55" t="s">
        <v>87</v>
      </c>
      <c r="M55" t="s">
        <v>88</v>
      </c>
      <c r="N55">
        <v>1</v>
      </c>
      <c r="O55" s="1">
        <v>44642.432939814818</v>
      </c>
      <c r="P55" s="1">
        <v>44642.470694444448</v>
      </c>
      <c r="Q55">
        <v>2682</v>
      </c>
      <c r="R55">
        <v>580</v>
      </c>
      <c r="S55" t="b">
        <v>0</v>
      </c>
      <c r="T55" t="s">
        <v>89</v>
      </c>
      <c r="U55" t="b">
        <v>0</v>
      </c>
      <c r="V55" t="s">
        <v>237</v>
      </c>
      <c r="W55" s="1">
        <v>44642.470694444448</v>
      </c>
      <c r="X55">
        <v>580</v>
      </c>
      <c r="Y55">
        <v>21</v>
      </c>
      <c r="Z55">
        <v>0</v>
      </c>
      <c r="AA55">
        <v>21</v>
      </c>
      <c r="AB55">
        <v>0</v>
      </c>
      <c r="AC55">
        <v>0</v>
      </c>
      <c r="AD55">
        <v>7</v>
      </c>
      <c r="AE55">
        <v>0</v>
      </c>
      <c r="AF55">
        <v>0</v>
      </c>
      <c r="AG55">
        <v>0</v>
      </c>
      <c r="AH55" t="s">
        <v>89</v>
      </c>
      <c r="AI55" t="s">
        <v>89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</row>
    <row r="56" spans="1:57" x14ac:dyDescent="0.45">
      <c r="A56" t="s">
        <v>238</v>
      </c>
      <c r="B56" t="s">
        <v>81</v>
      </c>
      <c r="C56" t="s">
        <v>181</v>
      </c>
      <c r="D56" t="s">
        <v>83</v>
      </c>
      <c r="E56" s="2" t="str">
        <f>HYPERLINK("capsilon://?command=openfolder&amp;siteaddress=FAM.docvelocity-na8.net&amp;folderid=FXB92681D3-DCE0-546E-8887-EC3F497A2919","FX220210953")</f>
        <v>FX220210953</v>
      </c>
      <c r="F56" t="s">
        <v>19</v>
      </c>
      <c r="G56" t="s">
        <v>19</v>
      </c>
      <c r="H56" t="s">
        <v>84</v>
      </c>
      <c r="I56" t="s">
        <v>239</v>
      </c>
      <c r="J56">
        <v>349</v>
      </c>
      <c r="K56" t="s">
        <v>86</v>
      </c>
      <c r="L56" t="s">
        <v>87</v>
      </c>
      <c r="M56" t="s">
        <v>88</v>
      </c>
      <c r="N56">
        <v>1</v>
      </c>
      <c r="O56" s="1">
        <v>44643.347893518519</v>
      </c>
      <c r="P56" s="1">
        <v>44643.354629629626</v>
      </c>
      <c r="Q56">
        <v>134</v>
      </c>
      <c r="R56">
        <v>448</v>
      </c>
      <c r="S56" t="b">
        <v>0</v>
      </c>
      <c r="T56" t="s">
        <v>89</v>
      </c>
      <c r="U56" t="b">
        <v>0</v>
      </c>
      <c r="V56" t="s">
        <v>170</v>
      </c>
      <c r="W56" s="1">
        <v>44643.354629629626</v>
      </c>
      <c r="X56">
        <v>448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349</v>
      </c>
      <c r="AE56">
        <v>344</v>
      </c>
      <c r="AF56">
        <v>0</v>
      </c>
      <c r="AG56">
        <v>7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</row>
    <row r="57" spans="1:57" x14ac:dyDescent="0.45">
      <c r="A57" t="s">
        <v>240</v>
      </c>
      <c r="B57" t="s">
        <v>81</v>
      </c>
      <c r="C57" t="s">
        <v>181</v>
      </c>
      <c r="D57" t="s">
        <v>83</v>
      </c>
      <c r="E57" s="2" t="str">
        <f>HYPERLINK("capsilon://?command=openfolder&amp;siteaddress=FAM.docvelocity-na8.net&amp;folderid=FXB92681D3-DCE0-546E-8887-EC3F497A2919","FX220210953")</f>
        <v>FX220210953</v>
      </c>
      <c r="F57" t="s">
        <v>19</v>
      </c>
      <c r="G57" t="s">
        <v>19</v>
      </c>
      <c r="H57" t="s">
        <v>84</v>
      </c>
      <c r="I57" t="s">
        <v>239</v>
      </c>
      <c r="J57">
        <v>493</v>
      </c>
      <c r="K57" t="s">
        <v>86</v>
      </c>
      <c r="L57" t="s">
        <v>87</v>
      </c>
      <c r="M57" t="s">
        <v>88</v>
      </c>
      <c r="N57">
        <v>1</v>
      </c>
      <c r="O57" s="1">
        <v>44643.355624999997</v>
      </c>
      <c r="P57" s="1">
        <v>44643.366215277776</v>
      </c>
      <c r="Q57">
        <v>11</v>
      </c>
      <c r="R57">
        <v>904</v>
      </c>
      <c r="S57" t="b">
        <v>0</v>
      </c>
      <c r="T57" t="s">
        <v>89</v>
      </c>
      <c r="U57" t="b">
        <v>1</v>
      </c>
      <c r="V57" t="s">
        <v>200</v>
      </c>
      <c r="W57" s="1">
        <v>44643.366215277776</v>
      </c>
      <c r="X57">
        <v>904</v>
      </c>
      <c r="Y57">
        <v>274</v>
      </c>
      <c r="Z57">
        <v>0</v>
      </c>
      <c r="AA57">
        <v>274</v>
      </c>
      <c r="AB57">
        <v>184</v>
      </c>
      <c r="AC57">
        <v>5</v>
      </c>
      <c r="AD57">
        <v>219</v>
      </c>
      <c r="AE57">
        <v>0</v>
      </c>
      <c r="AF57">
        <v>0</v>
      </c>
      <c r="AG57">
        <v>0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</row>
    <row r="58" spans="1:57" x14ac:dyDescent="0.45">
      <c r="A58" t="s">
        <v>241</v>
      </c>
      <c r="B58" t="s">
        <v>81</v>
      </c>
      <c r="C58" t="s">
        <v>82</v>
      </c>
      <c r="D58" t="s">
        <v>83</v>
      </c>
      <c r="E58" s="2" t="str">
        <f>HYPERLINK("capsilon://?command=openfolder&amp;siteaddress=FAM.docvelocity-na8.net&amp;folderid=FX92568082-2496-9782-F2E9-921EA7B3A0AA","FX220212000")</f>
        <v>FX220212000</v>
      </c>
      <c r="F58" t="s">
        <v>19</v>
      </c>
      <c r="G58" t="s">
        <v>19</v>
      </c>
      <c r="H58" t="s">
        <v>84</v>
      </c>
      <c r="I58" t="s">
        <v>242</v>
      </c>
      <c r="J58">
        <v>0</v>
      </c>
      <c r="K58" t="s">
        <v>86</v>
      </c>
      <c r="L58" t="s">
        <v>87</v>
      </c>
      <c r="M58" t="s">
        <v>88</v>
      </c>
      <c r="N58">
        <v>1</v>
      </c>
      <c r="O58" s="1">
        <v>44622.613634259258</v>
      </c>
      <c r="P58" s="1">
        <v>44622.647002314814</v>
      </c>
      <c r="Q58">
        <v>8</v>
      </c>
      <c r="R58">
        <v>2875</v>
      </c>
      <c r="S58" t="b">
        <v>0</v>
      </c>
      <c r="T58" t="s">
        <v>89</v>
      </c>
      <c r="U58" t="b">
        <v>0</v>
      </c>
      <c r="V58" t="s">
        <v>111</v>
      </c>
      <c r="W58" s="1">
        <v>44622.647002314814</v>
      </c>
      <c r="X58">
        <v>2855</v>
      </c>
      <c r="Y58">
        <v>355</v>
      </c>
      <c r="Z58">
        <v>0</v>
      </c>
      <c r="AA58">
        <v>355</v>
      </c>
      <c r="AB58">
        <v>0</v>
      </c>
      <c r="AC58">
        <v>196</v>
      </c>
      <c r="AD58">
        <v>-355</v>
      </c>
      <c r="AE58">
        <v>0</v>
      </c>
      <c r="AF58">
        <v>0</v>
      </c>
      <c r="AG58">
        <v>0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</row>
    <row r="59" spans="1:57" x14ac:dyDescent="0.45">
      <c r="A59" t="s">
        <v>243</v>
      </c>
      <c r="B59" t="s">
        <v>81</v>
      </c>
      <c r="C59" t="s">
        <v>96</v>
      </c>
      <c r="D59" t="s">
        <v>83</v>
      </c>
      <c r="E59" s="2" t="str">
        <f>HYPERLINK("capsilon://?command=openfolder&amp;siteaddress=FAM.docvelocity-na8.net&amp;folderid=FX995B9BC3-C4F8-EF0A-3FCA-BC1570BA8345","FX220212520")</f>
        <v>FX220212520</v>
      </c>
      <c r="F59" t="s">
        <v>19</v>
      </c>
      <c r="G59" t="s">
        <v>19</v>
      </c>
      <c r="H59" t="s">
        <v>84</v>
      </c>
      <c r="I59" t="s">
        <v>244</v>
      </c>
      <c r="J59">
        <v>0</v>
      </c>
      <c r="K59" t="s">
        <v>86</v>
      </c>
      <c r="L59" t="s">
        <v>87</v>
      </c>
      <c r="M59" t="s">
        <v>88</v>
      </c>
      <c r="N59">
        <v>1</v>
      </c>
      <c r="O59" s="1">
        <v>44644.333912037036</v>
      </c>
      <c r="P59" s="1">
        <v>44644.345196759263</v>
      </c>
      <c r="Q59">
        <v>567</v>
      </c>
      <c r="R59">
        <v>408</v>
      </c>
      <c r="S59" t="b">
        <v>0</v>
      </c>
      <c r="T59" t="s">
        <v>89</v>
      </c>
      <c r="U59" t="b">
        <v>0</v>
      </c>
      <c r="V59" t="s">
        <v>245</v>
      </c>
      <c r="W59" s="1">
        <v>44644.345196759263</v>
      </c>
      <c r="X59">
        <v>332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52</v>
      </c>
      <c r="AF59">
        <v>0</v>
      </c>
      <c r="AG59">
        <v>1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</row>
    <row r="60" spans="1:57" x14ac:dyDescent="0.45">
      <c r="A60" t="s">
        <v>246</v>
      </c>
      <c r="B60" t="s">
        <v>81</v>
      </c>
      <c r="C60" t="s">
        <v>96</v>
      </c>
      <c r="D60" t="s">
        <v>83</v>
      </c>
      <c r="E60" s="2" t="str">
        <f>HYPERLINK("capsilon://?command=openfolder&amp;siteaddress=FAM.docvelocity-na8.net&amp;folderid=FX995B9BC3-C4F8-EF0A-3FCA-BC1570BA8345","FX220212520")</f>
        <v>FX220212520</v>
      </c>
      <c r="F60" t="s">
        <v>19</v>
      </c>
      <c r="G60" t="s">
        <v>19</v>
      </c>
      <c r="H60" t="s">
        <v>84</v>
      </c>
      <c r="I60" t="s">
        <v>247</v>
      </c>
      <c r="J60">
        <v>0</v>
      </c>
      <c r="K60" t="s">
        <v>86</v>
      </c>
      <c r="L60" t="s">
        <v>87</v>
      </c>
      <c r="M60" t="s">
        <v>88</v>
      </c>
      <c r="N60">
        <v>1</v>
      </c>
      <c r="O60" s="1">
        <v>44644.337442129632</v>
      </c>
      <c r="P60" s="1">
        <v>44644.346053240741</v>
      </c>
      <c r="Q60">
        <v>436</v>
      </c>
      <c r="R60">
        <v>308</v>
      </c>
      <c r="S60" t="b">
        <v>0</v>
      </c>
      <c r="T60" t="s">
        <v>89</v>
      </c>
      <c r="U60" t="b">
        <v>0</v>
      </c>
      <c r="V60" t="s">
        <v>248</v>
      </c>
      <c r="W60" s="1">
        <v>44644.346053240741</v>
      </c>
      <c r="X60">
        <v>308</v>
      </c>
      <c r="Y60">
        <v>0</v>
      </c>
      <c r="Z60">
        <v>0</v>
      </c>
      <c r="AA60">
        <v>0</v>
      </c>
      <c r="AB60">
        <v>52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89</v>
      </c>
      <c r="AI60" t="s">
        <v>89</v>
      </c>
      <c r="AJ60" t="s">
        <v>89</v>
      </c>
      <c r="AK60" t="s">
        <v>89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</row>
    <row r="61" spans="1:57" x14ac:dyDescent="0.45">
      <c r="A61" t="s">
        <v>249</v>
      </c>
      <c r="B61" t="s">
        <v>81</v>
      </c>
      <c r="C61" t="s">
        <v>96</v>
      </c>
      <c r="D61" t="s">
        <v>83</v>
      </c>
      <c r="E61" s="2" t="str">
        <f>HYPERLINK("capsilon://?command=openfolder&amp;siteaddress=FAM.docvelocity-na8.net&amp;folderid=FX995B9BC3-C4F8-EF0A-3FCA-BC1570BA8345","FX220212520")</f>
        <v>FX220212520</v>
      </c>
      <c r="F61" t="s">
        <v>19</v>
      </c>
      <c r="G61" t="s">
        <v>19</v>
      </c>
      <c r="H61" t="s">
        <v>84</v>
      </c>
      <c r="I61" t="s">
        <v>244</v>
      </c>
      <c r="J61">
        <v>0</v>
      </c>
      <c r="K61" t="s">
        <v>86</v>
      </c>
      <c r="L61" t="s">
        <v>87</v>
      </c>
      <c r="M61" t="s">
        <v>88</v>
      </c>
      <c r="N61">
        <v>1</v>
      </c>
      <c r="O61" s="1">
        <v>44644.345567129632</v>
      </c>
      <c r="P61" s="1">
        <v>44644.379594907405</v>
      </c>
      <c r="Q61">
        <v>69</v>
      </c>
      <c r="R61">
        <v>2871</v>
      </c>
      <c r="S61" t="b">
        <v>0</v>
      </c>
      <c r="T61" t="s">
        <v>89</v>
      </c>
      <c r="U61" t="b">
        <v>1</v>
      </c>
      <c r="V61" t="s">
        <v>170</v>
      </c>
      <c r="W61" s="1">
        <v>44644.379594907405</v>
      </c>
      <c r="X61">
        <v>1277</v>
      </c>
      <c r="Y61">
        <v>37</v>
      </c>
      <c r="Z61">
        <v>0</v>
      </c>
      <c r="AA61">
        <v>37</v>
      </c>
      <c r="AB61">
        <v>0</v>
      </c>
      <c r="AC61">
        <v>34</v>
      </c>
      <c r="AD61">
        <v>-37</v>
      </c>
      <c r="AE61">
        <v>0</v>
      </c>
      <c r="AF61">
        <v>0</v>
      </c>
      <c r="AG61">
        <v>0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</row>
    <row r="62" spans="1:57" x14ac:dyDescent="0.45">
      <c r="A62" t="s">
        <v>250</v>
      </c>
      <c r="B62" t="s">
        <v>81</v>
      </c>
      <c r="C62" t="s">
        <v>251</v>
      </c>
      <c r="D62" t="s">
        <v>83</v>
      </c>
      <c r="E62" s="2" t="str">
        <f>HYPERLINK("capsilon://?command=openfolder&amp;siteaddress=FAM.docvelocity-na8.net&amp;folderid=FXF2737DEE-184E-71A4-3403-2EB8FDC2EF3A","FX220311565")</f>
        <v>FX220311565</v>
      </c>
      <c r="F62" t="s">
        <v>19</v>
      </c>
      <c r="G62" t="s">
        <v>19</v>
      </c>
      <c r="H62" t="s">
        <v>84</v>
      </c>
      <c r="I62" t="s">
        <v>252</v>
      </c>
      <c r="J62">
        <v>152</v>
      </c>
      <c r="K62" t="s">
        <v>86</v>
      </c>
      <c r="L62" t="s">
        <v>87</v>
      </c>
      <c r="M62" t="s">
        <v>88</v>
      </c>
      <c r="N62">
        <v>1</v>
      </c>
      <c r="O62" s="1">
        <v>44648.432013888887</v>
      </c>
      <c r="P62" s="1">
        <v>44648.467152777775</v>
      </c>
      <c r="Q62">
        <v>2369</v>
      </c>
      <c r="R62">
        <v>667</v>
      </c>
      <c r="S62" t="b">
        <v>0</v>
      </c>
      <c r="T62" t="s">
        <v>89</v>
      </c>
      <c r="U62" t="b">
        <v>0</v>
      </c>
      <c r="V62" t="s">
        <v>162</v>
      </c>
      <c r="W62" s="1">
        <v>44648.467152777775</v>
      </c>
      <c r="X62">
        <v>667</v>
      </c>
      <c r="Y62">
        <v>132</v>
      </c>
      <c r="Z62">
        <v>0</v>
      </c>
      <c r="AA62">
        <v>132</v>
      </c>
      <c r="AB62">
        <v>0</v>
      </c>
      <c r="AC62">
        <v>10</v>
      </c>
      <c r="AD62">
        <v>20</v>
      </c>
      <c r="AE62">
        <v>0</v>
      </c>
      <c r="AF62">
        <v>0</v>
      </c>
      <c r="AG62">
        <v>0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</row>
    <row r="63" spans="1:57" x14ac:dyDescent="0.45">
      <c r="A63" t="s">
        <v>253</v>
      </c>
      <c r="B63" t="s">
        <v>81</v>
      </c>
      <c r="C63" t="s">
        <v>254</v>
      </c>
      <c r="D63" t="s">
        <v>83</v>
      </c>
      <c r="E63" s="2" t="str">
        <f>HYPERLINK("capsilon://?command=openfolder&amp;siteaddress=FAM.docvelocity-na8.net&amp;folderid=FXD9513B59-BB07-021E-305A-D4CCF709EDDF","FX22036298")</f>
        <v>FX22036298</v>
      </c>
      <c r="F63" t="s">
        <v>19</v>
      </c>
      <c r="G63" t="s">
        <v>19</v>
      </c>
      <c r="H63" t="s">
        <v>84</v>
      </c>
      <c r="I63" t="s">
        <v>255</v>
      </c>
      <c r="J63">
        <v>152</v>
      </c>
      <c r="K63" t="s">
        <v>86</v>
      </c>
      <c r="L63" t="s">
        <v>87</v>
      </c>
      <c r="M63" t="s">
        <v>88</v>
      </c>
      <c r="N63">
        <v>1</v>
      </c>
      <c r="O63" s="1">
        <v>44648.4450462963</v>
      </c>
      <c r="P63" s="1">
        <v>44648.465613425928</v>
      </c>
      <c r="Q63">
        <v>1239</v>
      </c>
      <c r="R63">
        <v>538</v>
      </c>
      <c r="S63" t="b">
        <v>0</v>
      </c>
      <c r="T63" t="s">
        <v>89</v>
      </c>
      <c r="U63" t="b">
        <v>0</v>
      </c>
      <c r="V63" t="s">
        <v>248</v>
      </c>
      <c r="W63" s="1">
        <v>44648.465613425928</v>
      </c>
      <c r="X63">
        <v>529</v>
      </c>
      <c r="Y63">
        <v>132</v>
      </c>
      <c r="Z63">
        <v>0</v>
      </c>
      <c r="AA63">
        <v>132</v>
      </c>
      <c r="AB63">
        <v>0</v>
      </c>
      <c r="AC63">
        <v>10</v>
      </c>
      <c r="AD63">
        <v>20</v>
      </c>
      <c r="AE63">
        <v>0</v>
      </c>
      <c r="AF63">
        <v>0</v>
      </c>
      <c r="AG63">
        <v>0</v>
      </c>
      <c r="AH63" t="s">
        <v>89</v>
      </c>
      <c r="AI63" t="s">
        <v>89</v>
      </c>
      <c r="AJ63" t="s">
        <v>89</v>
      </c>
      <c r="AK63" t="s">
        <v>89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</row>
    <row r="64" spans="1:57" x14ac:dyDescent="0.45">
      <c r="A64" t="s">
        <v>256</v>
      </c>
      <c r="B64" t="s">
        <v>81</v>
      </c>
      <c r="C64" t="s">
        <v>257</v>
      </c>
      <c r="D64" t="s">
        <v>83</v>
      </c>
      <c r="E64" s="2" t="str">
        <f>HYPERLINK("capsilon://?command=openfolder&amp;siteaddress=FAM.docvelocity-na8.net&amp;folderid=FX160F69C2-AEFE-E050-8EB2-E638677D7374","FX22036286")</f>
        <v>FX22036286</v>
      </c>
      <c r="F64" t="s">
        <v>19</v>
      </c>
      <c r="G64" t="s">
        <v>19</v>
      </c>
      <c r="H64" t="s">
        <v>84</v>
      </c>
      <c r="I64" t="s">
        <v>258</v>
      </c>
      <c r="J64">
        <v>152</v>
      </c>
      <c r="K64" t="s">
        <v>86</v>
      </c>
      <c r="L64" t="s">
        <v>87</v>
      </c>
      <c r="M64" t="s">
        <v>88</v>
      </c>
      <c r="N64">
        <v>1</v>
      </c>
      <c r="O64" s="1">
        <v>44648.475173611114</v>
      </c>
      <c r="P64" s="1">
        <v>44648.493530092594</v>
      </c>
      <c r="Q64">
        <v>883</v>
      </c>
      <c r="R64">
        <v>703</v>
      </c>
      <c r="S64" t="b">
        <v>0</v>
      </c>
      <c r="T64" t="s">
        <v>89</v>
      </c>
      <c r="U64" t="b">
        <v>0</v>
      </c>
      <c r="V64" t="s">
        <v>173</v>
      </c>
      <c r="W64" s="1">
        <v>44648.493530092594</v>
      </c>
      <c r="X64">
        <v>596</v>
      </c>
      <c r="Y64">
        <v>132</v>
      </c>
      <c r="Z64">
        <v>0</v>
      </c>
      <c r="AA64">
        <v>132</v>
      </c>
      <c r="AB64">
        <v>0</v>
      </c>
      <c r="AC64">
        <v>10</v>
      </c>
      <c r="AD64">
        <v>20</v>
      </c>
      <c r="AE64">
        <v>0</v>
      </c>
      <c r="AF64">
        <v>0</v>
      </c>
      <c r="AG64">
        <v>0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</row>
    <row r="65" spans="1:57" x14ac:dyDescent="0.45">
      <c r="A65" t="s">
        <v>259</v>
      </c>
      <c r="B65" t="s">
        <v>81</v>
      </c>
      <c r="C65" t="s">
        <v>260</v>
      </c>
      <c r="D65" t="s">
        <v>83</v>
      </c>
      <c r="E65" s="2" t="str">
        <f>HYPERLINK("capsilon://?command=openfolder&amp;siteaddress=FAM.docvelocity-na8.net&amp;folderid=FX0C354933-6F8B-CC64-3405-F9F337C52C2A","FX22036342")</f>
        <v>FX22036342</v>
      </c>
      <c r="F65" t="s">
        <v>19</v>
      </c>
      <c r="G65" t="s">
        <v>19</v>
      </c>
      <c r="H65" t="s">
        <v>84</v>
      </c>
      <c r="I65" t="s">
        <v>261</v>
      </c>
      <c r="J65">
        <v>152</v>
      </c>
      <c r="K65" t="s">
        <v>86</v>
      </c>
      <c r="L65" t="s">
        <v>87</v>
      </c>
      <c r="M65" t="s">
        <v>88</v>
      </c>
      <c r="N65">
        <v>1</v>
      </c>
      <c r="O65" s="1">
        <v>44648.499768518515</v>
      </c>
      <c r="P65" s="1">
        <v>44648.507256944446</v>
      </c>
      <c r="Q65">
        <v>86</v>
      </c>
      <c r="R65">
        <v>561</v>
      </c>
      <c r="S65" t="b">
        <v>0</v>
      </c>
      <c r="T65" t="s">
        <v>89</v>
      </c>
      <c r="U65" t="b">
        <v>0</v>
      </c>
      <c r="V65" t="s">
        <v>212</v>
      </c>
      <c r="W65" s="1">
        <v>44648.507256944446</v>
      </c>
      <c r="X65">
        <v>346</v>
      </c>
      <c r="Y65">
        <v>132</v>
      </c>
      <c r="Z65">
        <v>0</v>
      </c>
      <c r="AA65">
        <v>132</v>
      </c>
      <c r="AB65">
        <v>0</v>
      </c>
      <c r="AC65">
        <v>10</v>
      </c>
      <c r="AD65">
        <v>20</v>
      </c>
      <c r="AE65">
        <v>0</v>
      </c>
      <c r="AF65">
        <v>0</v>
      </c>
      <c r="AG65">
        <v>0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</row>
    <row r="66" spans="1:57" x14ac:dyDescent="0.45">
      <c r="A66" t="s">
        <v>262</v>
      </c>
      <c r="B66" t="s">
        <v>81</v>
      </c>
      <c r="C66" t="s">
        <v>263</v>
      </c>
      <c r="D66" t="s">
        <v>83</v>
      </c>
      <c r="E66" s="2" t="str">
        <f>HYPERLINK("capsilon://?command=openfolder&amp;siteaddress=FAM.docvelocity-na8.net&amp;folderid=FXEABCF523-9F17-96DF-E984-9A9A193368E6","FX22038427")</f>
        <v>FX22038427</v>
      </c>
      <c r="F66" t="s">
        <v>19</v>
      </c>
      <c r="G66" t="s">
        <v>19</v>
      </c>
      <c r="H66" t="s">
        <v>84</v>
      </c>
      <c r="I66" t="s">
        <v>264</v>
      </c>
      <c r="J66">
        <v>325</v>
      </c>
      <c r="K66" t="s">
        <v>86</v>
      </c>
      <c r="L66" t="s">
        <v>87</v>
      </c>
      <c r="M66" t="s">
        <v>88</v>
      </c>
      <c r="N66">
        <v>1</v>
      </c>
      <c r="O66" s="1">
        <v>44650.592638888891</v>
      </c>
      <c r="P66" s="1">
        <v>44650.620821759258</v>
      </c>
      <c r="Q66">
        <v>597</v>
      </c>
      <c r="R66">
        <v>1838</v>
      </c>
      <c r="S66" t="b">
        <v>0</v>
      </c>
      <c r="T66" t="s">
        <v>89</v>
      </c>
      <c r="U66" t="b">
        <v>0</v>
      </c>
      <c r="V66" t="s">
        <v>159</v>
      </c>
      <c r="W66" s="1">
        <v>44650.620821759258</v>
      </c>
      <c r="X66">
        <v>1630</v>
      </c>
      <c r="Y66">
        <v>277</v>
      </c>
      <c r="Z66">
        <v>0</v>
      </c>
      <c r="AA66">
        <v>277</v>
      </c>
      <c r="AB66">
        <v>0</v>
      </c>
      <c r="AC66">
        <v>9</v>
      </c>
      <c r="AD66">
        <v>48</v>
      </c>
      <c r="AE66">
        <v>0</v>
      </c>
      <c r="AF66">
        <v>0</v>
      </c>
      <c r="AG66">
        <v>0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</row>
    <row r="67" spans="1:57" x14ac:dyDescent="0.45">
      <c r="A67" t="s">
        <v>265</v>
      </c>
      <c r="B67" t="s">
        <v>81</v>
      </c>
      <c r="C67" t="s">
        <v>266</v>
      </c>
      <c r="D67" t="s">
        <v>83</v>
      </c>
      <c r="E67" s="2" t="str">
        <f>HYPERLINK("capsilon://?command=openfolder&amp;siteaddress=FAM.docvelocity-na8.net&amp;folderid=FXC311A139-EDC3-FA3D-24BE-A714182935CF","FX21112771")</f>
        <v>FX21112771</v>
      </c>
      <c r="F67" t="s">
        <v>19</v>
      </c>
      <c r="G67" t="s">
        <v>19</v>
      </c>
      <c r="H67" t="s">
        <v>84</v>
      </c>
      <c r="I67" t="s">
        <v>267</v>
      </c>
      <c r="J67">
        <v>28</v>
      </c>
      <c r="K67" t="s">
        <v>86</v>
      </c>
      <c r="L67" t="s">
        <v>87</v>
      </c>
      <c r="M67" t="s">
        <v>88</v>
      </c>
      <c r="N67">
        <v>1</v>
      </c>
      <c r="O67" s="1">
        <v>44650.739849537036</v>
      </c>
      <c r="P67" s="1">
        <v>44650.747546296298</v>
      </c>
      <c r="Q67">
        <v>154</v>
      </c>
      <c r="R67">
        <v>511</v>
      </c>
      <c r="S67" t="b">
        <v>0</v>
      </c>
      <c r="T67" t="s">
        <v>89</v>
      </c>
      <c r="U67" t="b">
        <v>0</v>
      </c>
      <c r="V67" t="s">
        <v>230</v>
      </c>
      <c r="W67" s="1">
        <v>44650.747546296298</v>
      </c>
      <c r="X67">
        <v>272</v>
      </c>
      <c r="Y67">
        <v>21</v>
      </c>
      <c r="Z67">
        <v>0</v>
      </c>
      <c r="AA67">
        <v>21</v>
      </c>
      <c r="AB67">
        <v>0</v>
      </c>
      <c r="AC67">
        <v>6</v>
      </c>
      <c r="AD67">
        <v>7</v>
      </c>
      <c r="AE67">
        <v>0</v>
      </c>
      <c r="AF67">
        <v>0</v>
      </c>
      <c r="AG67">
        <v>0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</row>
    <row r="68" spans="1:57" x14ac:dyDescent="0.45">
      <c r="A68" t="s">
        <v>268</v>
      </c>
      <c r="B68" t="s">
        <v>81</v>
      </c>
      <c r="C68" t="s">
        <v>257</v>
      </c>
      <c r="D68" t="s">
        <v>83</v>
      </c>
      <c r="E68" s="2" t="str">
        <f>HYPERLINK("capsilon://?command=openfolder&amp;siteaddress=FAM.docvelocity-na8.net&amp;folderid=FX160F69C2-AEFE-E050-8EB2-E638677D7374","FX22036286")</f>
        <v>FX22036286</v>
      </c>
      <c r="F68" t="s">
        <v>19</v>
      </c>
      <c r="G68" t="s">
        <v>19</v>
      </c>
      <c r="H68" t="s">
        <v>84</v>
      </c>
      <c r="I68" t="s">
        <v>269</v>
      </c>
      <c r="J68">
        <v>28</v>
      </c>
      <c r="K68" t="s">
        <v>86</v>
      </c>
      <c r="L68" t="s">
        <v>87</v>
      </c>
      <c r="M68" t="s">
        <v>88</v>
      </c>
      <c r="N68">
        <v>1</v>
      </c>
      <c r="O68" s="1">
        <v>44651.615127314813</v>
      </c>
      <c r="P68" s="1">
        <v>44651.627858796295</v>
      </c>
      <c r="Q68">
        <v>667</v>
      </c>
      <c r="R68">
        <v>433</v>
      </c>
      <c r="S68" t="b">
        <v>0</v>
      </c>
      <c r="T68" t="s">
        <v>89</v>
      </c>
      <c r="U68" t="b">
        <v>0</v>
      </c>
      <c r="V68" t="s">
        <v>270</v>
      </c>
      <c r="W68" s="1">
        <v>44651.627858796295</v>
      </c>
      <c r="X68">
        <v>433</v>
      </c>
      <c r="Y68">
        <v>21</v>
      </c>
      <c r="Z68">
        <v>0</v>
      </c>
      <c r="AA68">
        <v>21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0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</row>
    <row r="69" spans="1:57" x14ac:dyDescent="0.45">
      <c r="A69" t="s">
        <v>271</v>
      </c>
      <c r="B69" t="s">
        <v>81</v>
      </c>
      <c r="C69" t="s">
        <v>254</v>
      </c>
      <c r="D69" t="s">
        <v>83</v>
      </c>
      <c r="E69" s="2" t="str">
        <f>HYPERLINK("capsilon://?command=openfolder&amp;siteaddress=FAM.docvelocity-na8.net&amp;folderid=FXD9513B59-BB07-021E-305A-D4CCF709EDDF","FX22036298")</f>
        <v>FX22036298</v>
      </c>
      <c r="F69" t="s">
        <v>19</v>
      </c>
      <c r="G69" t="s">
        <v>19</v>
      </c>
      <c r="H69" t="s">
        <v>84</v>
      </c>
      <c r="I69" t="s">
        <v>272</v>
      </c>
      <c r="J69">
        <v>28</v>
      </c>
      <c r="K69" t="s">
        <v>86</v>
      </c>
      <c r="L69" t="s">
        <v>87</v>
      </c>
      <c r="M69" t="s">
        <v>88</v>
      </c>
      <c r="N69">
        <v>1</v>
      </c>
      <c r="O69" s="1">
        <v>44651.616388888891</v>
      </c>
      <c r="P69" s="1">
        <v>44651.632094907407</v>
      </c>
      <c r="Q69">
        <v>992</v>
      </c>
      <c r="R69">
        <v>365</v>
      </c>
      <c r="S69" t="b">
        <v>0</v>
      </c>
      <c r="T69" t="s">
        <v>89</v>
      </c>
      <c r="U69" t="b">
        <v>0</v>
      </c>
      <c r="V69" t="s">
        <v>270</v>
      </c>
      <c r="W69" s="1">
        <v>44651.632094907407</v>
      </c>
      <c r="X69">
        <v>365</v>
      </c>
      <c r="Y69">
        <v>21</v>
      </c>
      <c r="Z69">
        <v>0</v>
      </c>
      <c r="AA69">
        <v>21</v>
      </c>
      <c r="AB69">
        <v>0</v>
      </c>
      <c r="AC69">
        <v>1</v>
      </c>
      <c r="AD69">
        <v>7</v>
      </c>
      <c r="AE69">
        <v>0</v>
      </c>
      <c r="AF69">
        <v>0</v>
      </c>
      <c r="AG69">
        <v>0</v>
      </c>
      <c r="AH69" t="s">
        <v>89</v>
      </c>
      <c r="AI69" t="s">
        <v>89</v>
      </c>
      <c r="AJ69" t="s">
        <v>89</v>
      </c>
      <c r="AK69" t="s">
        <v>89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89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</row>
    <row r="70" spans="1:57" x14ac:dyDescent="0.45">
      <c r="A70" t="s">
        <v>273</v>
      </c>
      <c r="B70" t="s">
        <v>81</v>
      </c>
      <c r="C70" t="s">
        <v>260</v>
      </c>
      <c r="D70" t="s">
        <v>83</v>
      </c>
      <c r="E70" s="2" t="str">
        <f>HYPERLINK("capsilon://?command=openfolder&amp;siteaddress=FAM.docvelocity-na8.net&amp;folderid=FX0C354933-6F8B-CC64-3405-F9F337C52C2A","FX22036342")</f>
        <v>FX22036342</v>
      </c>
      <c r="F70" t="s">
        <v>19</v>
      </c>
      <c r="G70" t="s">
        <v>19</v>
      </c>
      <c r="H70" t="s">
        <v>84</v>
      </c>
      <c r="I70" t="s">
        <v>274</v>
      </c>
      <c r="J70">
        <v>28</v>
      </c>
      <c r="K70" t="s">
        <v>86</v>
      </c>
      <c r="L70" t="s">
        <v>87</v>
      </c>
      <c r="M70" t="s">
        <v>88</v>
      </c>
      <c r="N70">
        <v>1</v>
      </c>
      <c r="O70" s="1">
        <v>44651.617615740739</v>
      </c>
      <c r="P70" s="1">
        <v>44651.642048611109</v>
      </c>
      <c r="Q70">
        <v>1252</v>
      </c>
      <c r="R70">
        <v>859</v>
      </c>
      <c r="S70" t="b">
        <v>0</v>
      </c>
      <c r="T70" t="s">
        <v>89</v>
      </c>
      <c r="U70" t="b">
        <v>0</v>
      </c>
      <c r="V70" t="s">
        <v>270</v>
      </c>
      <c r="W70" s="1">
        <v>44651.642048611109</v>
      </c>
      <c r="X70">
        <v>859</v>
      </c>
      <c r="Y70">
        <v>21</v>
      </c>
      <c r="Z70">
        <v>0</v>
      </c>
      <c r="AA70">
        <v>21</v>
      </c>
      <c r="AB70">
        <v>0</v>
      </c>
      <c r="AC70">
        <v>1</v>
      </c>
      <c r="AD70">
        <v>7</v>
      </c>
      <c r="AE70">
        <v>0</v>
      </c>
      <c r="AF70">
        <v>0</v>
      </c>
      <c r="AG70">
        <v>0</v>
      </c>
      <c r="AH70" t="s">
        <v>89</v>
      </c>
      <c r="AI70" t="s">
        <v>89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</row>
    <row r="71" spans="1:57" x14ac:dyDescent="0.45">
      <c r="A71" t="s">
        <v>275</v>
      </c>
      <c r="B71" t="s">
        <v>81</v>
      </c>
      <c r="C71" t="s">
        <v>251</v>
      </c>
      <c r="D71" t="s">
        <v>83</v>
      </c>
      <c r="E71" s="2" t="str">
        <f>HYPERLINK("capsilon://?command=openfolder&amp;siteaddress=FAM.docvelocity-na8.net&amp;folderid=FXF2737DEE-184E-71A4-3403-2EB8FDC2EF3A","FX220311565")</f>
        <v>FX220311565</v>
      </c>
      <c r="F71" t="s">
        <v>19</v>
      </c>
      <c r="G71" t="s">
        <v>19</v>
      </c>
      <c r="H71" t="s">
        <v>84</v>
      </c>
      <c r="I71" t="s">
        <v>276</v>
      </c>
      <c r="J71">
        <v>28</v>
      </c>
      <c r="K71" t="s">
        <v>86</v>
      </c>
      <c r="L71" t="s">
        <v>87</v>
      </c>
      <c r="M71" t="s">
        <v>88</v>
      </c>
      <c r="N71">
        <v>1</v>
      </c>
      <c r="O71" s="1">
        <v>44651.618692129632</v>
      </c>
      <c r="P71" s="1">
        <v>44651.642060185186</v>
      </c>
      <c r="Q71">
        <v>1862</v>
      </c>
      <c r="R71">
        <v>157</v>
      </c>
      <c r="S71" t="b">
        <v>0</v>
      </c>
      <c r="T71" t="s">
        <v>89</v>
      </c>
      <c r="U71" t="b">
        <v>0</v>
      </c>
      <c r="V71" t="s">
        <v>212</v>
      </c>
      <c r="W71" s="1">
        <v>44651.642060185186</v>
      </c>
      <c r="X71">
        <v>132</v>
      </c>
      <c r="Y71">
        <v>21</v>
      </c>
      <c r="Z71">
        <v>0</v>
      </c>
      <c r="AA71">
        <v>21</v>
      </c>
      <c r="AB71">
        <v>0</v>
      </c>
      <c r="AC71">
        <v>1</v>
      </c>
      <c r="AD71">
        <v>7</v>
      </c>
      <c r="AE71">
        <v>0</v>
      </c>
      <c r="AF71">
        <v>0</v>
      </c>
      <c r="AG71">
        <v>0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</row>
    <row r="72" spans="1:57" x14ac:dyDescent="0.45">
      <c r="A72" t="s">
        <v>277</v>
      </c>
      <c r="B72" t="s">
        <v>81</v>
      </c>
      <c r="C72" t="s">
        <v>82</v>
      </c>
      <c r="D72" t="s">
        <v>83</v>
      </c>
      <c r="E72" s="2" t="str">
        <f>HYPERLINK("capsilon://?command=openfolder&amp;siteaddress=FAM.docvelocity-na8.net&amp;folderid=FX92568082-2496-9782-F2E9-921EA7B3A0AA","FX220212000")</f>
        <v>FX220212000</v>
      </c>
      <c r="F72" t="s">
        <v>19</v>
      </c>
      <c r="G72" t="s">
        <v>19</v>
      </c>
      <c r="H72" t="s">
        <v>84</v>
      </c>
      <c r="I72" t="s">
        <v>278</v>
      </c>
      <c r="J72">
        <v>0</v>
      </c>
      <c r="K72" t="s">
        <v>86</v>
      </c>
      <c r="L72" t="s">
        <v>87</v>
      </c>
      <c r="M72" t="s">
        <v>88</v>
      </c>
      <c r="N72">
        <v>1</v>
      </c>
      <c r="O72" s="1">
        <v>44651.623842592591</v>
      </c>
      <c r="P72" s="1">
        <v>44651.660104166665</v>
      </c>
      <c r="Q72">
        <v>3049</v>
      </c>
      <c r="R72">
        <v>84</v>
      </c>
      <c r="S72" t="b">
        <v>0</v>
      </c>
      <c r="T72" t="s">
        <v>89</v>
      </c>
      <c r="U72" t="b">
        <v>0</v>
      </c>
      <c r="V72" t="s">
        <v>230</v>
      </c>
      <c r="W72" s="1">
        <v>44651.660104166665</v>
      </c>
      <c r="X72">
        <v>28</v>
      </c>
      <c r="Y72">
        <v>0</v>
      </c>
      <c r="Z72">
        <v>0</v>
      </c>
      <c r="AA72">
        <v>0</v>
      </c>
      <c r="AB72">
        <v>52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89</v>
      </c>
      <c r="AI72" t="s">
        <v>89</v>
      </c>
      <c r="AJ72" t="s">
        <v>89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</row>
    <row r="73" spans="1:57" x14ac:dyDescent="0.45">
      <c r="A73" t="s">
        <v>279</v>
      </c>
      <c r="B73" t="s">
        <v>81</v>
      </c>
      <c r="C73" t="s">
        <v>119</v>
      </c>
      <c r="D73" t="s">
        <v>83</v>
      </c>
      <c r="E73" s="2" t="str">
        <f>HYPERLINK("capsilon://?command=openfolder&amp;siteaddress=FAM.docvelocity-na8.net&amp;folderid=FX846575A7-7C00-4445-81DF-3F8B626FCD85","FX220212280")</f>
        <v>FX220212280</v>
      </c>
      <c r="F73" t="s">
        <v>19</v>
      </c>
      <c r="G73" t="s">
        <v>19</v>
      </c>
      <c r="H73" t="s">
        <v>84</v>
      </c>
      <c r="I73" t="s">
        <v>280</v>
      </c>
      <c r="J73">
        <v>0</v>
      </c>
      <c r="K73" t="s">
        <v>86</v>
      </c>
      <c r="L73" t="s">
        <v>87</v>
      </c>
      <c r="M73" t="s">
        <v>88</v>
      </c>
      <c r="N73">
        <v>1</v>
      </c>
      <c r="O73" s="1">
        <v>44623.393263888887</v>
      </c>
      <c r="P73" s="1">
        <v>44623.407824074071</v>
      </c>
      <c r="Q73">
        <v>158</v>
      </c>
      <c r="R73">
        <v>1100</v>
      </c>
      <c r="S73" t="b">
        <v>0</v>
      </c>
      <c r="T73" t="s">
        <v>89</v>
      </c>
      <c r="U73" t="b">
        <v>0</v>
      </c>
      <c r="V73" t="s">
        <v>94</v>
      </c>
      <c r="W73" s="1">
        <v>44623.407824074071</v>
      </c>
      <c r="X73">
        <v>1100</v>
      </c>
      <c r="Y73">
        <v>149</v>
      </c>
      <c r="Z73">
        <v>0</v>
      </c>
      <c r="AA73">
        <v>149</v>
      </c>
      <c r="AB73">
        <v>0</v>
      </c>
      <c r="AC73">
        <v>33</v>
      </c>
      <c r="AD73">
        <v>-149</v>
      </c>
      <c r="AE73">
        <v>0</v>
      </c>
      <c r="AF73">
        <v>0</v>
      </c>
      <c r="AG73">
        <v>0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</row>
    <row r="74" spans="1:57" x14ac:dyDescent="0.45">
      <c r="A74" t="s">
        <v>281</v>
      </c>
      <c r="B74" t="s">
        <v>81</v>
      </c>
      <c r="C74" t="s">
        <v>282</v>
      </c>
      <c r="D74" t="s">
        <v>83</v>
      </c>
      <c r="E74" s="2" t="str">
        <f>HYPERLINK("capsilon://?command=openfolder&amp;siteaddress=FAM.docvelocity-na8.net&amp;folderid=FXC358460D-CFFC-710E-FC17-8A61D8B3EA6A","FX220313598")</f>
        <v>FX220313598</v>
      </c>
      <c r="F74" t="s">
        <v>19</v>
      </c>
      <c r="G74" t="s">
        <v>19</v>
      </c>
      <c r="H74" t="s">
        <v>84</v>
      </c>
      <c r="I74" t="s">
        <v>283</v>
      </c>
      <c r="J74">
        <v>372</v>
      </c>
      <c r="K74" t="s">
        <v>86</v>
      </c>
      <c r="L74" t="s">
        <v>87</v>
      </c>
      <c r="M74" t="s">
        <v>88</v>
      </c>
      <c r="N74">
        <v>1</v>
      </c>
      <c r="O74" s="1">
        <v>44652.674537037034</v>
      </c>
      <c r="P74" s="1">
        <v>44652.693032407406</v>
      </c>
      <c r="Q74">
        <v>129</v>
      </c>
      <c r="R74">
        <v>1469</v>
      </c>
      <c r="S74" t="b">
        <v>0</v>
      </c>
      <c r="T74" t="s">
        <v>89</v>
      </c>
      <c r="U74" t="b">
        <v>0</v>
      </c>
      <c r="V74" t="s">
        <v>230</v>
      </c>
      <c r="W74" s="1">
        <v>44652.693032407406</v>
      </c>
      <c r="X74">
        <v>1456</v>
      </c>
      <c r="Y74">
        <v>318</v>
      </c>
      <c r="Z74">
        <v>0</v>
      </c>
      <c r="AA74">
        <v>318</v>
      </c>
      <c r="AB74">
        <v>0</v>
      </c>
      <c r="AC74">
        <v>26</v>
      </c>
      <c r="AD74">
        <v>54</v>
      </c>
      <c r="AE74">
        <v>0</v>
      </c>
      <c r="AF74">
        <v>0</v>
      </c>
      <c r="AG74">
        <v>0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2022-04-02T12:00:00Z</dcterms:created>
  <dcterms:modified xsi:type="dcterms:W3CDTF">2022-04-18T14:31:13Z</dcterms:modified>
</cp:coreProperties>
</file>