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 Reports/FAM/2022/06_June 2022/"/>
    </mc:Choice>
  </mc:AlternateContent>
  <xr:revisionPtr revIDLastSave="1" documentId="11_3D871262E37686CDE117A81EA15CFCC0AD9F843E" xr6:coauthVersionLast="47" xr6:coauthVersionMax="47" xr10:uidLastSave="{16152E40-59EB-435E-9431-939D61750060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<sst xmlns="http://schemas.openxmlformats.org/spreadsheetml/2006/main" count="1591" uniqueCount="251">
  <si>
    <t>Site Address:</t>
  </si>
  <si>
    <t>FAM.docvelocity-na8.net</t>
  </si>
  <si>
    <t>Report Name:</t>
  </si>
  <si>
    <t>Daily Completed Report - Analyzer TPO Conditions</t>
  </si>
  <si>
    <t>Report Type:</t>
  </si>
  <si>
    <t>Completed Workitem Report</t>
  </si>
  <si>
    <t>Report Period:</t>
  </si>
  <si>
    <t>Month-to-date</t>
  </si>
  <si>
    <t>Queue Id:</t>
  </si>
  <si>
    <t>QUE5D2E6935-BBC1-C9E9-81E5-DE67701C11B4</t>
  </si>
  <si>
    <t>Queue Name:</t>
  </si>
  <si>
    <t>Analyzers - TPO Conditions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</si>
  <si>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</si>
  <si>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</si>
  <si>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</si>
  <si>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</si>
  <si>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</si>
  <si>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</si>
  <si>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</si>
  <si>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</si>
  <si>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Kishor.Gunjal@ICE.com</t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</si>
  <si>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</si>
  <si>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</si>
  <si>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</si>
  <si>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</si>
  <si>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</si>
  <si>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</si>
  <si>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</si>
  <si>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</si>
  <si>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</si>
  <si>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</si>
  <si>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</si>
  <si>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</si>
  <si>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</si>
  <si>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</si>
  <si>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</si>
  <si>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</si>
  <si>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</si>
  <si>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</si>
  <si>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</si>
  <si>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</si>
  <si>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</si>
  <si>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</si>
  <si>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</si>
  <si>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</si>
  <si>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</si>
  <si>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</si>
  <si>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</si>
  <si>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</si>
  <si>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</si>
  <si>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</si>
  <si>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</si>
  <si>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</si>
  <si>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</si>
  <si>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</si>
  <si>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</si>
  <si>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</si>
  <si>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</si>
  <si>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</si>
  <si>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</si>
  <si>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</si>
  <si>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</si>
  <si>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</si>
  <si>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</si>
  <si>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</si>
  <si>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</si>
  <si>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</si>
  <si>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</si>
  <si>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</si>
  <si>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</si>
  <si>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</si>
  <si>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</si>
  <si>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</si>
  <si>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</si>
  <si>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</si>
  <si>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</si>
  <si>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</si>
  <si>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</si>
  <si>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</si>
  <si>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WI2206606</t>
  </si>
  <si>
    <t>DATA_VALIDATION</t>
  </si>
  <si>
    <t>201340000935</t>
  </si>
  <si>
    <t>Folder</t>
  </si>
  <si>
    <t>Mailitem</t>
  </si>
  <si>
    <t>MI22065331</t>
  </si>
  <si>
    <t>COMPLETED</t>
  </si>
  <si>
    <t>MARK_AS_COMPLETED</t>
  </si>
  <si>
    <t>Queue</t>
  </si>
  <si>
    <t>N/A</t>
  </si>
  <si>
    <t>Nikita Mandage</t>
  </si>
  <si>
    <t>Aparna Chavan</t>
  </si>
  <si>
    <t>WI2206690</t>
  </si>
  <si>
    <t>201300023636</t>
  </si>
  <si>
    <t>MI22066162</t>
  </si>
  <si>
    <t>Aditya Tade</t>
  </si>
  <si>
    <t>WI2206714</t>
  </si>
  <si>
    <t>201110012847</t>
  </si>
  <si>
    <t>MI22066357</t>
  </si>
  <si>
    <t>Varsha Dombale</t>
  </si>
  <si>
    <t>Raman Vaidya</t>
  </si>
  <si>
    <t>WI2206744</t>
  </si>
  <si>
    <t>MI22066521</t>
  </si>
  <si>
    <t>Akash Pawar</t>
  </si>
  <si>
    <t>WI2206831</t>
  </si>
  <si>
    <t>201130013793</t>
  </si>
  <si>
    <t>MI22067238</t>
  </si>
  <si>
    <t>Sushant Bhambure</t>
  </si>
  <si>
    <t>WI22061045</t>
  </si>
  <si>
    <t>201130013779</t>
  </si>
  <si>
    <t>MI22068335</t>
  </si>
  <si>
    <t>Nisha Verma</t>
  </si>
  <si>
    <t>WI22061052</t>
  </si>
  <si>
    <t>MI22068368</t>
  </si>
  <si>
    <t>WI22061507</t>
  </si>
  <si>
    <t>201300023214</t>
  </si>
  <si>
    <t>MI220611881</t>
  </si>
  <si>
    <t>Shubham Karwate</t>
  </si>
  <si>
    <t>WI22061510</t>
  </si>
  <si>
    <t>201330007073</t>
  </si>
  <si>
    <t>MI220611913</t>
  </si>
  <si>
    <t>Nayan Naramshettiwar</t>
  </si>
  <si>
    <t>Mohini Shinde</t>
  </si>
  <si>
    <t>WI22061512</t>
  </si>
  <si>
    <t>201300023576</t>
  </si>
  <si>
    <t>MI220611944</t>
  </si>
  <si>
    <t>Pooja Supekar</t>
  </si>
  <si>
    <t>WI22061564</t>
  </si>
  <si>
    <t>201340000941</t>
  </si>
  <si>
    <t>MI220612791</t>
  </si>
  <si>
    <t>WI22061814</t>
  </si>
  <si>
    <t>201300023555</t>
  </si>
  <si>
    <t>MI220614705</t>
  </si>
  <si>
    <t>Payal Pathare</t>
  </si>
  <si>
    <t>WI22061849</t>
  </si>
  <si>
    <t>201300023372</t>
  </si>
  <si>
    <t>MI220615031</t>
  </si>
  <si>
    <t>WI22061865</t>
  </si>
  <si>
    <t>201340000901</t>
  </si>
  <si>
    <t>MI220615149</t>
  </si>
  <si>
    <t>WI22061944</t>
  </si>
  <si>
    <t>Swapnil Chavan</t>
  </si>
  <si>
    <t>Dashrath Soren</t>
  </si>
  <si>
    <t>WI22061996</t>
  </si>
  <si>
    <t>MI220616514</t>
  </si>
  <si>
    <t>Archana Bhujbal</t>
  </si>
  <si>
    <t>WI22062055</t>
  </si>
  <si>
    <t>Ketan Pathak</t>
  </si>
  <si>
    <t>WI22062081</t>
  </si>
  <si>
    <t>WI22062127</t>
  </si>
  <si>
    <t>WI22062334</t>
  </si>
  <si>
    <t>201330007318</t>
  </si>
  <si>
    <t>MI220619057</t>
  </si>
  <si>
    <t>WI22062338</t>
  </si>
  <si>
    <t>MI220619083</t>
  </si>
  <si>
    <t>WI22062417</t>
  </si>
  <si>
    <t>201330007049</t>
  </si>
  <si>
    <t>MI220619799</t>
  </si>
  <si>
    <t>WI22062421</t>
  </si>
  <si>
    <t>MI220619826</t>
  </si>
  <si>
    <t>WI22062422</t>
  </si>
  <si>
    <t>MI220619848</t>
  </si>
  <si>
    <t>Ganesh Bavdiwale</t>
  </si>
  <si>
    <t>WI22062430</t>
  </si>
  <si>
    <t>MI220619869</t>
  </si>
  <si>
    <t>WI22062437</t>
  </si>
  <si>
    <t>MI220619914</t>
  </si>
  <si>
    <t>WI22062441</t>
  </si>
  <si>
    <t>MI220619922</t>
  </si>
  <si>
    <t>WI22062676</t>
  </si>
  <si>
    <t>201130013825</t>
  </si>
  <si>
    <t>MI220621333</t>
  </si>
  <si>
    <t>Shivani Narwade</t>
  </si>
  <si>
    <t>WI22062952</t>
  </si>
  <si>
    <t>201130013700</t>
  </si>
  <si>
    <t>MI220623741</t>
  </si>
  <si>
    <t>WI22062970</t>
  </si>
  <si>
    <t>201110012780</t>
  </si>
  <si>
    <t>MI220623873</t>
  </si>
  <si>
    <t>WI22063094</t>
  </si>
  <si>
    <t>201340000845</t>
  </si>
  <si>
    <t>MI220624609</t>
  </si>
  <si>
    <t>WI22063218</t>
  </si>
  <si>
    <t>201330006900</t>
  </si>
  <si>
    <t>MI220625389</t>
  </si>
  <si>
    <t>WI22063219</t>
  </si>
  <si>
    <t>MI220625405</t>
  </si>
  <si>
    <t>WI22063222</t>
  </si>
  <si>
    <t>MI220625391</t>
  </si>
  <si>
    <t>WI22063224</t>
  </si>
  <si>
    <t>MI220625414</t>
  </si>
  <si>
    <t>WI22063228</t>
  </si>
  <si>
    <t>MI220625454</t>
  </si>
  <si>
    <t>WI22063243</t>
  </si>
  <si>
    <t>WI22063252</t>
  </si>
  <si>
    <t>201130013880</t>
  </si>
  <si>
    <t>MI220625650</t>
  </si>
  <si>
    <t>Samadhan Kamble</t>
  </si>
  <si>
    <t>WI22063529</t>
  </si>
  <si>
    <t>201330007239</t>
  </si>
  <si>
    <t>MI220627512</t>
  </si>
  <si>
    <t>WI22063628</t>
  </si>
  <si>
    <t>201340000944</t>
  </si>
  <si>
    <t>MI220628633</t>
  </si>
  <si>
    <t>WI22063768</t>
  </si>
  <si>
    <t>201300018024</t>
  </si>
  <si>
    <t>MI220630496</t>
  </si>
  <si>
    <t>WI22063859</t>
  </si>
  <si>
    <t>MI220631716</t>
  </si>
  <si>
    <t>WI22063860</t>
  </si>
  <si>
    <t>MI220631707</t>
  </si>
  <si>
    <t>WI22063893</t>
  </si>
  <si>
    <t>MI220632161</t>
  </si>
  <si>
    <t>WI22063909</t>
  </si>
  <si>
    <t>201100015085</t>
  </si>
  <si>
    <t>MI220632517</t>
  </si>
  <si>
    <t>WI22063915</t>
  </si>
  <si>
    <t>201330007237</t>
  </si>
  <si>
    <t>MI220632605</t>
  </si>
  <si>
    <t>WI22064144</t>
  </si>
  <si>
    <t>201330006615</t>
  </si>
  <si>
    <t>MI220634375</t>
  </si>
  <si>
    <t>Komal Kharde</t>
  </si>
  <si>
    <t>Sanjana Uttekar</t>
  </si>
  <si>
    <t>WI22064271</t>
  </si>
  <si>
    <t>201330004118</t>
  </si>
  <si>
    <t>MI220635462</t>
  </si>
  <si>
    <t>Kalyani Mane</t>
  </si>
  <si>
    <t>Supriya Khape</t>
  </si>
  <si>
    <t>WI22064272</t>
  </si>
  <si>
    <t>MI220635463</t>
  </si>
  <si>
    <t>WI22064273</t>
  </si>
  <si>
    <t>MI220635466</t>
  </si>
  <si>
    <t>Malleshwari Bonla</t>
  </si>
  <si>
    <t>WI22064274</t>
  </si>
  <si>
    <t>MI220635467</t>
  </si>
  <si>
    <t>Mohit Bilampelli</t>
  </si>
  <si>
    <t>WI22064276</t>
  </si>
  <si>
    <t>MI220635470</t>
  </si>
  <si>
    <t>WI22064283</t>
  </si>
  <si>
    <t>201130013817</t>
  </si>
  <si>
    <t>MI220635640</t>
  </si>
  <si>
    <t>WI22064285</t>
  </si>
  <si>
    <t>201130013843</t>
  </si>
  <si>
    <t>MI220635682</t>
  </si>
  <si>
    <t>WI22064626</t>
  </si>
  <si>
    <t>201300023483</t>
  </si>
  <si>
    <t>MI220638253</t>
  </si>
  <si>
    <t>WI22064827</t>
  </si>
  <si>
    <t>201300021945</t>
  </si>
  <si>
    <t>MI220639591</t>
  </si>
  <si>
    <t>Saloni Uttekar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</si>
</sst>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/>
  </sheetViews>
  <sheetFormatPr defaultRowHeight="14.25" x14ac:dyDescent="0.45"/>
  <cols>
    <col min="1" max="1" width="17.53125" customWidth="1"/>
    <col min="2" max="2" width="45.7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44714.41667564815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44712.958333333336</v>
      </c>
    </row>
    <row r="10" spans="1:2" x14ac:dyDescent="0.45">
      <c r="A10" t="s">
        <v>16</v>
      </c>
      <c r="B10" s="1">
        <v>44714.41667564815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57"/>
  <sheetViews>
    <sheetView tabSelected="1" topLeftCell="S1" workbookViewId="0">
      <selection activeCell="X1" sqref="X1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  <c r="AQ1" s="3" t="s">
        <v>64</v>
      </c>
      <c r="AR1" s="3" t="s">
        <v>65</v>
      </c>
      <c r="AS1" s="3" t="s">
        <v>66</v>
      </c>
      <c r="AT1" s="3" t="s">
        <v>67</v>
      </c>
      <c r="AU1" s="3" t="s">
        <v>68</v>
      </c>
      <c r="AV1" s="3" t="s">
        <v>69</v>
      </c>
      <c r="AW1" s="3" t="s">
        <v>70</v>
      </c>
      <c r="AX1" s="3" t="s">
        <v>71</v>
      </c>
      <c r="AY1" s="3" t="s">
        <v>72</v>
      </c>
      <c r="AZ1" s="3" t="s">
        <v>73</v>
      </c>
      <c r="BA1" s="3" t="s">
        <v>74</v>
      </c>
      <c r="BB1" s="3" t="s">
        <v>75</v>
      </c>
      <c r="BC1" s="3" t="s">
        <v>76</v>
      </c>
      <c r="BD1" s="3" t="s">
        <v>77</v>
      </c>
      <c r="BE1" s="3" t="s">
        <v>78</v>
      </c>
    </row>
    <row r="2" spans="1:57" x14ac:dyDescent="0.45">
      <c r="A2" t="s">
        <v>79</v>
      </c>
      <c r="B2" t="s">
        <v>80</v>
      </c>
      <c r="C2" t="s">
        <v>81</v>
      </c>
      <c r="D2" t="s">
        <v>82</v>
      </c>
      <c r="E2" s="2" t="str">
        <f>HYPERLINK("capsilon://?command=openfolder&amp;siteaddress=FAM.docvelocity-na8.net&amp;folderid=FX4671A0E3-F480-9773-7D84-B37EE2C29C89","FX22056241")</f>
        <v>FX22056241</v>
      </c>
      <c r="F2" t="s">
        <v>19</v>
      </c>
      <c r="G2" t="s">
        <v>19</v>
      </c>
      <c r="H2" t="s">
        <v>83</v>
      </c>
      <c r="I2" t="s">
        <v>84</v>
      </c>
      <c r="J2">
        <v>0</v>
      </c>
      <c r="K2" t="s">
        <v>85</v>
      </c>
      <c r="L2" t="s">
        <v>86</v>
      </c>
      <c r="M2" t="s">
        <v>87</v>
      </c>
      <c r="N2">
        <v>2</v>
      </c>
      <c r="O2" s="1">
        <v>44713.37972222222</v>
      </c>
      <c r="P2" s="1">
        <v>44713.38484953704</v>
      </c>
      <c r="Q2">
        <v>68</v>
      </c>
      <c r="R2">
        <v>375</v>
      </c>
      <c r="S2" t="b">
        <v>0</v>
      </c>
      <c r="T2" t="s">
        <v>88</v>
      </c>
      <c r="U2" t="b">
        <v>0</v>
      </c>
      <c r="V2" t="s">
        <v>89</v>
      </c>
      <c r="W2" s="1">
        <v>44713.383668981478</v>
      </c>
      <c r="X2">
        <v>289</v>
      </c>
      <c r="Y2">
        <v>9</v>
      </c>
      <c r="Z2">
        <v>0</v>
      </c>
      <c r="AA2">
        <v>9</v>
      </c>
      <c r="AB2">
        <v>0</v>
      </c>
      <c r="AC2">
        <v>1</v>
      </c>
      <c r="AD2">
        <v>-9</v>
      </c>
      <c r="AE2">
        <v>0</v>
      </c>
      <c r="AF2">
        <v>0</v>
      </c>
      <c r="AG2">
        <v>0</v>
      </c>
      <c r="AH2" t="s">
        <v>90</v>
      </c>
      <c r="AI2" s="1">
        <v>44713.38484953704</v>
      </c>
      <c r="AJ2">
        <v>86</v>
      </c>
      <c r="AK2">
        <v>0</v>
      </c>
      <c r="AL2">
        <v>0</v>
      </c>
      <c r="AM2">
        <v>0</v>
      </c>
      <c r="AN2">
        <v>0</v>
      </c>
      <c r="AO2">
        <v>0</v>
      </c>
      <c r="AP2">
        <v>-9</v>
      </c>
      <c r="AQ2">
        <v>0</v>
      </c>
      <c r="AR2">
        <v>0</v>
      </c>
      <c r="AS2">
        <v>0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</row>
    <row r="3" spans="1:57" x14ac:dyDescent="0.45">
      <c r="A3" t="s">
        <v>91</v>
      </c>
      <c r="B3" t="s">
        <v>80</v>
      </c>
      <c r="C3" t="s">
        <v>92</v>
      </c>
      <c r="D3" t="s">
        <v>82</v>
      </c>
      <c r="E3" s="2" t="str">
        <f>HYPERLINK("capsilon://?command=openfolder&amp;siteaddress=FAM.docvelocity-na8.net&amp;folderid=FX08832089-D3D4-8CBD-F442-A47227B6BB10","FX22057646")</f>
        <v>FX22057646</v>
      </c>
      <c r="F3" t="s">
        <v>19</v>
      </c>
      <c r="G3" t="s">
        <v>19</v>
      </c>
      <c r="H3" t="s">
        <v>83</v>
      </c>
      <c r="I3" t="s">
        <v>93</v>
      </c>
      <c r="J3">
        <v>0</v>
      </c>
      <c r="K3" t="s">
        <v>85</v>
      </c>
      <c r="L3" t="s">
        <v>86</v>
      </c>
      <c r="M3" t="s">
        <v>87</v>
      </c>
      <c r="N3">
        <v>2</v>
      </c>
      <c r="O3" s="1">
        <v>44713.39943287037</v>
      </c>
      <c r="P3" s="1">
        <v>44713.414247685185</v>
      </c>
      <c r="Q3">
        <v>231</v>
      </c>
      <c r="R3">
        <v>1049</v>
      </c>
      <c r="S3" t="b">
        <v>0</v>
      </c>
      <c r="T3" t="s">
        <v>88</v>
      </c>
      <c r="U3" t="b">
        <v>0</v>
      </c>
      <c r="V3" t="s">
        <v>89</v>
      </c>
      <c r="W3" s="1">
        <v>44713.409432870372</v>
      </c>
      <c r="X3">
        <v>861</v>
      </c>
      <c r="Y3">
        <v>52</v>
      </c>
      <c r="Z3">
        <v>0</v>
      </c>
      <c r="AA3">
        <v>52</v>
      </c>
      <c r="AB3">
        <v>0</v>
      </c>
      <c r="AC3">
        <v>42</v>
      </c>
      <c r="AD3">
        <v>-52</v>
      </c>
      <c r="AE3">
        <v>0</v>
      </c>
      <c r="AF3">
        <v>0</v>
      </c>
      <c r="AG3">
        <v>0</v>
      </c>
      <c r="AH3" t="s">
        <v>94</v>
      </c>
      <c r="AI3" s="1">
        <v>44713.414247685185</v>
      </c>
      <c r="AJ3">
        <v>188</v>
      </c>
      <c r="AK3">
        <v>0</v>
      </c>
      <c r="AL3">
        <v>0</v>
      </c>
      <c r="AM3">
        <v>0</v>
      </c>
      <c r="AN3">
        <v>0</v>
      </c>
      <c r="AO3">
        <v>0</v>
      </c>
      <c r="AP3">
        <v>-52</v>
      </c>
      <c r="AQ3">
        <v>0</v>
      </c>
      <c r="AR3">
        <v>0</v>
      </c>
      <c r="AS3">
        <v>0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</row>
    <row r="4" spans="1:57" x14ac:dyDescent="0.45">
      <c r="A4" t="s">
        <v>95</v>
      </c>
      <c r="B4" t="s">
        <v>80</v>
      </c>
      <c r="C4" t="s">
        <v>96</v>
      </c>
      <c r="D4" t="s">
        <v>82</v>
      </c>
      <c r="E4" s="2" t="str">
        <f>HYPERLINK("capsilon://?command=openfolder&amp;siteaddress=FAM.docvelocity-na8.net&amp;folderid=FXFE480005-D451-3D1C-D098-81A8240C1774","FX22058613")</f>
        <v>FX22058613</v>
      </c>
      <c r="F4" t="s">
        <v>19</v>
      </c>
      <c r="G4" t="s">
        <v>19</v>
      </c>
      <c r="H4" t="s">
        <v>83</v>
      </c>
      <c r="I4" t="s">
        <v>97</v>
      </c>
      <c r="J4">
        <v>0</v>
      </c>
      <c r="K4" t="s">
        <v>85</v>
      </c>
      <c r="L4" t="s">
        <v>86</v>
      </c>
      <c r="M4" t="s">
        <v>87</v>
      </c>
      <c r="N4">
        <v>2</v>
      </c>
      <c r="O4" s="1">
        <v>44713.402939814812</v>
      </c>
      <c r="P4" s="1">
        <v>44713.414050925923</v>
      </c>
      <c r="Q4">
        <v>4</v>
      </c>
      <c r="R4">
        <v>956</v>
      </c>
      <c r="S4" t="b">
        <v>0</v>
      </c>
      <c r="T4" t="s">
        <v>88</v>
      </c>
      <c r="U4" t="b">
        <v>0</v>
      </c>
      <c r="V4" t="s">
        <v>98</v>
      </c>
      <c r="W4" s="1">
        <v>44713.407835648148</v>
      </c>
      <c r="X4">
        <v>419</v>
      </c>
      <c r="Y4">
        <v>52</v>
      </c>
      <c r="Z4">
        <v>0</v>
      </c>
      <c r="AA4">
        <v>52</v>
      </c>
      <c r="AB4">
        <v>0</v>
      </c>
      <c r="AC4">
        <v>39</v>
      </c>
      <c r="AD4">
        <v>-52</v>
      </c>
      <c r="AE4">
        <v>0</v>
      </c>
      <c r="AF4">
        <v>0</v>
      </c>
      <c r="AG4">
        <v>0</v>
      </c>
      <c r="AH4" t="s">
        <v>99</v>
      </c>
      <c r="AI4" s="1">
        <v>44713.414050925923</v>
      </c>
      <c r="AJ4">
        <v>537</v>
      </c>
      <c r="AK4">
        <v>2</v>
      </c>
      <c r="AL4">
        <v>0</v>
      </c>
      <c r="AM4">
        <v>2</v>
      </c>
      <c r="AN4">
        <v>0</v>
      </c>
      <c r="AO4">
        <v>2</v>
      </c>
      <c r="AP4">
        <v>-54</v>
      </c>
      <c r="AQ4">
        <v>0</v>
      </c>
      <c r="AR4">
        <v>0</v>
      </c>
      <c r="AS4">
        <v>0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</row>
    <row r="5" spans="1:57" x14ac:dyDescent="0.45">
      <c r="A5" t="s">
        <v>100</v>
      </c>
      <c r="B5" t="s">
        <v>80</v>
      </c>
      <c r="C5" t="s">
        <v>96</v>
      </c>
      <c r="D5" t="s">
        <v>82</v>
      </c>
      <c r="E5" s="2" t="str">
        <f>HYPERLINK("capsilon://?command=openfolder&amp;siteaddress=FAM.docvelocity-na8.net&amp;folderid=FXFE480005-D451-3D1C-D098-81A8240C1774","FX22058613")</f>
        <v>FX22058613</v>
      </c>
      <c r="F5" t="s">
        <v>19</v>
      </c>
      <c r="G5" t="s">
        <v>19</v>
      </c>
      <c r="H5" t="s">
        <v>83</v>
      </c>
      <c r="I5" t="s">
        <v>101</v>
      </c>
      <c r="J5">
        <v>32</v>
      </c>
      <c r="K5" t="s">
        <v>85</v>
      </c>
      <c r="L5" t="s">
        <v>86</v>
      </c>
      <c r="M5" t="s">
        <v>87</v>
      </c>
      <c r="N5">
        <v>2</v>
      </c>
      <c r="O5" s="1">
        <v>44713.405914351853</v>
      </c>
      <c r="P5" s="1">
        <v>44713.416979166665</v>
      </c>
      <c r="Q5">
        <v>222</v>
      </c>
      <c r="R5">
        <v>734</v>
      </c>
      <c r="S5" t="b">
        <v>0</v>
      </c>
      <c r="T5" t="s">
        <v>88</v>
      </c>
      <c r="U5" t="b">
        <v>0</v>
      </c>
      <c r="V5" t="s">
        <v>102</v>
      </c>
      <c r="W5" s="1">
        <v>44713.41202546296</v>
      </c>
      <c r="X5">
        <v>469</v>
      </c>
      <c r="Y5">
        <v>39</v>
      </c>
      <c r="Z5">
        <v>0</v>
      </c>
      <c r="AA5">
        <v>39</v>
      </c>
      <c r="AB5">
        <v>0</v>
      </c>
      <c r="AC5">
        <v>36</v>
      </c>
      <c r="AD5">
        <v>-7</v>
      </c>
      <c r="AE5">
        <v>0</v>
      </c>
      <c r="AF5">
        <v>0</v>
      </c>
      <c r="AG5">
        <v>0</v>
      </c>
      <c r="AH5" t="s">
        <v>99</v>
      </c>
      <c r="AI5" s="1">
        <v>44713.416979166665</v>
      </c>
      <c r="AJ5">
        <v>252</v>
      </c>
      <c r="AK5">
        <v>0</v>
      </c>
      <c r="AL5">
        <v>0</v>
      </c>
      <c r="AM5">
        <v>0</v>
      </c>
      <c r="AN5">
        <v>0</v>
      </c>
      <c r="AO5">
        <v>0</v>
      </c>
      <c r="AP5">
        <v>-7</v>
      </c>
      <c r="AQ5">
        <v>0</v>
      </c>
      <c r="AR5">
        <v>0</v>
      </c>
      <c r="AS5">
        <v>0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</row>
    <row r="6" spans="1:57" x14ac:dyDescent="0.45">
      <c r="A6" t="s">
        <v>103</v>
      </c>
      <c r="B6" t="s">
        <v>80</v>
      </c>
      <c r="C6" t="s">
        <v>104</v>
      </c>
      <c r="D6" t="s">
        <v>82</v>
      </c>
      <c r="E6" s="2" t="str">
        <f>HYPERLINK("capsilon://?command=openfolder&amp;siteaddress=FAM.docvelocity-na8.net&amp;folderid=FX9D739490-C259-6148-24B6-C1A9C7EB957C","FX22053324")</f>
        <v>FX22053324</v>
      </c>
      <c r="F6" t="s">
        <v>19</v>
      </c>
      <c r="G6" t="s">
        <v>19</v>
      </c>
      <c r="H6" t="s">
        <v>83</v>
      </c>
      <c r="I6" t="s">
        <v>105</v>
      </c>
      <c r="J6">
        <v>0</v>
      </c>
      <c r="K6" t="s">
        <v>85</v>
      </c>
      <c r="L6" t="s">
        <v>86</v>
      </c>
      <c r="M6" t="s">
        <v>87</v>
      </c>
      <c r="N6">
        <v>2</v>
      </c>
      <c r="O6" s="1">
        <v>44713.416192129633</v>
      </c>
      <c r="P6" s="1">
        <v>44713.422719907408</v>
      </c>
      <c r="Q6">
        <v>428</v>
      </c>
      <c r="R6">
        <v>136</v>
      </c>
      <c r="S6" t="b">
        <v>0</v>
      </c>
      <c r="T6" t="s">
        <v>88</v>
      </c>
      <c r="U6" t="b">
        <v>0</v>
      </c>
      <c r="V6" t="s">
        <v>106</v>
      </c>
      <c r="W6" s="1">
        <v>44713.417199074072</v>
      </c>
      <c r="X6">
        <v>83</v>
      </c>
      <c r="Y6">
        <v>0</v>
      </c>
      <c r="Z6">
        <v>0</v>
      </c>
      <c r="AA6">
        <v>0</v>
      </c>
      <c r="AB6">
        <v>9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99</v>
      </c>
      <c r="AI6" s="1">
        <v>44713.422719907408</v>
      </c>
      <c r="AJ6">
        <v>53</v>
      </c>
      <c r="AK6">
        <v>0</v>
      </c>
      <c r="AL6">
        <v>0</v>
      </c>
      <c r="AM6">
        <v>0</v>
      </c>
      <c r="AN6">
        <v>9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</row>
    <row r="7" spans="1:57" x14ac:dyDescent="0.45">
      <c r="A7" t="s">
        <v>107</v>
      </c>
      <c r="B7" t="s">
        <v>80</v>
      </c>
      <c r="C7" t="s">
        <v>108</v>
      </c>
      <c r="D7" t="s">
        <v>82</v>
      </c>
      <c r="E7" s="2" t="str">
        <f>HYPERLINK("capsilon://?command=openfolder&amp;siteaddress=FAM.docvelocity-na8.net&amp;folderid=FX0EE676E8-676A-B0A6-E621-DAFC590C5CC6","FX22052291")</f>
        <v>FX22052291</v>
      </c>
      <c r="F7" t="s">
        <v>19</v>
      </c>
      <c r="G7" t="s">
        <v>19</v>
      </c>
      <c r="H7" t="s">
        <v>83</v>
      </c>
      <c r="I7" t="s">
        <v>109</v>
      </c>
      <c r="J7">
        <v>28</v>
      </c>
      <c r="K7" t="s">
        <v>85</v>
      </c>
      <c r="L7" t="s">
        <v>86</v>
      </c>
      <c r="M7" t="s">
        <v>87</v>
      </c>
      <c r="N7">
        <v>2</v>
      </c>
      <c r="O7" s="1">
        <v>44713.432685185187</v>
      </c>
      <c r="P7" s="1">
        <v>44713.436608796299</v>
      </c>
      <c r="Q7">
        <v>6</v>
      </c>
      <c r="R7">
        <v>333</v>
      </c>
      <c r="S7" t="b">
        <v>0</v>
      </c>
      <c r="T7" t="s">
        <v>88</v>
      </c>
      <c r="U7" t="b">
        <v>0</v>
      </c>
      <c r="V7" t="s">
        <v>89</v>
      </c>
      <c r="W7" s="1">
        <v>44713.435520833336</v>
      </c>
      <c r="X7">
        <v>242</v>
      </c>
      <c r="Y7">
        <v>21</v>
      </c>
      <c r="Z7">
        <v>0</v>
      </c>
      <c r="AA7">
        <v>21</v>
      </c>
      <c r="AB7">
        <v>0</v>
      </c>
      <c r="AC7">
        <v>0</v>
      </c>
      <c r="AD7">
        <v>7</v>
      </c>
      <c r="AE7">
        <v>0</v>
      </c>
      <c r="AF7">
        <v>0</v>
      </c>
      <c r="AG7">
        <v>0</v>
      </c>
      <c r="AH7" t="s">
        <v>110</v>
      </c>
      <c r="AI7" s="1">
        <v>44713.436608796299</v>
      </c>
      <c r="AJ7">
        <v>91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</row>
    <row r="8" spans="1:57" x14ac:dyDescent="0.45">
      <c r="A8" t="s">
        <v>111</v>
      </c>
      <c r="B8" t="s">
        <v>80</v>
      </c>
      <c r="C8" t="s">
        <v>108</v>
      </c>
      <c r="D8" t="s">
        <v>82</v>
      </c>
      <c r="E8" s="2" t="str">
        <f>HYPERLINK("capsilon://?command=openfolder&amp;siteaddress=FAM.docvelocity-na8.net&amp;folderid=FX0EE676E8-676A-B0A6-E621-DAFC590C5CC6","FX22052291")</f>
        <v>FX22052291</v>
      </c>
      <c r="F8" t="s">
        <v>19</v>
      </c>
      <c r="G8" t="s">
        <v>19</v>
      </c>
      <c r="H8" t="s">
        <v>83</v>
      </c>
      <c r="I8" t="s">
        <v>112</v>
      </c>
      <c r="J8">
        <v>28</v>
      </c>
      <c r="K8" t="s">
        <v>85</v>
      </c>
      <c r="L8" t="s">
        <v>86</v>
      </c>
      <c r="M8" t="s">
        <v>87</v>
      </c>
      <c r="N8">
        <v>2</v>
      </c>
      <c r="O8" s="1">
        <v>44713.432962962965</v>
      </c>
      <c r="P8" s="1">
        <v>44713.435590277775</v>
      </c>
      <c r="Q8">
        <v>15</v>
      </c>
      <c r="R8">
        <v>212</v>
      </c>
      <c r="S8" t="b">
        <v>0</v>
      </c>
      <c r="T8" t="s">
        <v>88</v>
      </c>
      <c r="U8" t="b">
        <v>0</v>
      </c>
      <c r="V8" t="s">
        <v>106</v>
      </c>
      <c r="W8" s="1">
        <v>44713.434791666667</v>
      </c>
      <c r="X8">
        <v>144</v>
      </c>
      <c r="Y8">
        <v>21</v>
      </c>
      <c r="Z8">
        <v>0</v>
      </c>
      <c r="AA8">
        <v>21</v>
      </c>
      <c r="AB8">
        <v>0</v>
      </c>
      <c r="AC8">
        <v>0</v>
      </c>
      <c r="AD8">
        <v>7</v>
      </c>
      <c r="AE8">
        <v>0</v>
      </c>
      <c r="AF8">
        <v>0</v>
      </c>
      <c r="AG8">
        <v>0</v>
      </c>
      <c r="AH8" t="s">
        <v>94</v>
      </c>
      <c r="AI8" s="1">
        <v>44713.435590277775</v>
      </c>
      <c r="AJ8">
        <v>68</v>
      </c>
      <c r="AK8">
        <v>0</v>
      </c>
      <c r="AL8">
        <v>0</v>
      </c>
      <c r="AM8">
        <v>0</v>
      </c>
      <c r="AN8">
        <v>0</v>
      </c>
      <c r="AO8">
        <v>0</v>
      </c>
      <c r="AP8">
        <v>7</v>
      </c>
      <c r="AQ8">
        <v>0</v>
      </c>
      <c r="AR8">
        <v>0</v>
      </c>
      <c r="AS8">
        <v>0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</row>
    <row r="9" spans="1:57" x14ac:dyDescent="0.45">
      <c r="A9" t="s">
        <v>113</v>
      </c>
      <c r="B9" t="s">
        <v>80</v>
      </c>
      <c r="C9" t="s">
        <v>114</v>
      </c>
      <c r="D9" t="s">
        <v>82</v>
      </c>
      <c r="E9" s="2" t="str">
        <f>HYPERLINK("capsilon://?command=openfolder&amp;siteaddress=FAM.docvelocity-na8.net&amp;folderid=FXE0238970-7D85-C587-A6FC-34ED1AEF4E6A","FX220411028")</f>
        <v>FX220411028</v>
      </c>
      <c r="F9" t="s">
        <v>19</v>
      </c>
      <c r="G9" t="s">
        <v>19</v>
      </c>
      <c r="H9" t="s">
        <v>83</v>
      </c>
      <c r="I9" t="s">
        <v>115</v>
      </c>
      <c r="J9">
        <v>0</v>
      </c>
      <c r="K9" t="s">
        <v>85</v>
      </c>
      <c r="L9" t="s">
        <v>86</v>
      </c>
      <c r="M9" t="s">
        <v>87</v>
      </c>
      <c r="N9">
        <v>1</v>
      </c>
      <c r="O9" s="1">
        <v>44713.481909722221</v>
      </c>
      <c r="P9" s="1">
        <v>44713.545914351853</v>
      </c>
      <c r="Q9">
        <v>3813</v>
      </c>
      <c r="R9">
        <v>1717</v>
      </c>
      <c r="S9" t="b">
        <v>0</v>
      </c>
      <c r="T9" t="s">
        <v>88</v>
      </c>
      <c r="U9" t="b">
        <v>0</v>
      </c>
      <c r="V9" t="s">
        <v>116</v>
      </c>
      <c r="W9" s="1">
        <v>44713.545914351853</v>
      </c>
      <c r="X9">
        <v>1656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37</v>
      </c>
      <c r="AF9">
        <v>0</v>
      </c>
      <c r="AG9">
        <v>6</v>
      </c>
      <c r="AH9" t="s">
        <v>88</v>
      </c>
      <c r="AI9" t="s">
        <v>88</v>
      </c>
      <c r="AJ9" t="s">
        <v>88</v>
      </c>
      <c r="AK9" t="s">
        <v>88</v>
      </c>
      <c r="AL9" t="s">
        <v>88</v>
      </c>
      <c r="AM9" t="s">
        <v>88</v>
      </c>
      <c r="AN9" t="s">
        <v>88</v>
      </c>
      <c r="AO9" t="s">
        <v>88</v>
      </c>
      <c r="AP9" t="s">
        <v>88</v>
      </c>
      <c r="AQ9" t="s">
        <v>88</v>
      </c>
      <c r="AR9" t="s">
        <v>88</v>
      </c>
      <c r="AS9" t="s">
        <v>88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</row>
    <row r="10" spans="1:57" x14ac:dyDescent="0.45">
      <c r="A10" t="s">
        <v>117</v>
      </c>
      <c r="B10" t="s">
        <v>80</v>
      </c>
      <c r="C10" t="s">
        <v>118</v>
      </c>
      <c r="D10" t="s">
        <v>82</v>
      </c>
      <c r="E10" s="2" t="str">
        <f>HYPERLINK("capsilon://?command=openfolder&amp;siteaddress=FAM.docvelocity-na8.net&amp;folderid=FX6BA6E071-3C30-625B-8C82-988F6BB38763","FX22055413")</f>
        <v>FX22055413</v>
      </c>
      <c r="F10" t="s">
        <v>19</v>
      </c>
      <c r="G10" t="s">
        <v>19</v>
      </c>
      <c r="H10" t="s">
        <v>83</v>
      </c>
      <c r="I10" t="s">
        <v>119</v>
      </c>
      <c r="J10">
        <v>0</v>
      </c>
      <c r="K10" t="s">
        <v>85</v>
      </c>
      <c r="L10" t="s">
        <v>86</v>
      </c>
      <c r="M10" t="s">
        <v>87</v>
      </c>
      <c r="N10">
        <v>2</v>
      </c>
      <c r="O10" s="1">
        <v>44713.482210648152</v>
      </c>
      <c r="P10" s="1">
        <v>44713.533888888887</v>
      </c>
      <c r="Q10">
        <v>3680</v>
      </c>
      <c r="R10">
        <v>785</v>
      </c>
      <c r="S10" t="b">
        <v>0</v>
      </c>
      <c r="T10" t="s">
        <v>88</v>
      </c>
      <c r="U10" t="b">
        <v>0</v>
      </c>
      <c r="V10" t="s">
        <v>120</v>
      </c>
      <c r="W10" s="1">
        <v>44713.533252314817</v>
      </c>
      <c r="X10">
        <v>465</v>
      </c>
      <c r="Y10">
        <v>0</v>
      </c>
      <c r="Z10">
        <v>0</v>
      </c>
      <c r="AA10">
        <v>0</v>
      </c>
      <c r="AB10">
        <v>52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121</v>
      </c>
      <c r="AI10" s="1">
        <v>44713.533888888887</v>
      </c>
      <c r="AJ10">
        <v>29</v>
      </c>
      <c r="AK10">
        <v>0</v>
      </c>
      <c r="AL10">
        <v>0</v>
      </c>
      <c r="AM10">
        <v>0</v>
      </c>
      <c r="AN10">
        <v>52</v>
      </c>
      <c r="AO10">
        <v>0</v>
      </c>
      <c r="AP10">
        <v>0</v>
      </c>
      <c r="AQ10">
        <v>0</v>
      </c>
      <c r="AR10">
        <v>0</v>
      </c>
      <c r="AS10">
        <v>0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</row>
    <row r="11" spans="1:57" x14ac:dyDescent="0.45">
      <c r="A11" t="s">
        <v>122</v>
      </c>
      <c r="B11" t="s">
        <v>80</v>
      </c>
      <c r="C11" t="s">
        <v>123</v>
      </c>
      <c r="D11" t="s">
        <v>82</v>
      </c>
      <c r="E11" s="2" t="str">
        <f>HYPERLINK("capsilon://?command=openfolder&amp;siteaddress=FAM.docvelocity-na8.net&amp;folderid=FXE63B362E-A95F-4040-A5EC-C34385D5ADE1","FX22056401")</f>
        <v>FX22056401</v>
      </c>
      <c r="F11" t="s">
        <v>19</v>
      </c>
      <c r="G11" t="s">
        <v>19</v>
      </c>
      <c r="H11" t="s">
        <v>83</v>
      </c>
      <c r="I11" t="s">
        <v>124</v>
      </c>
      <c r="J11">
        <v>0</v>
      </c>
      <c r="K11" t="s">
        <v>85</v>
      </c>
      <c r="L11" t="s">
        <v>86</v>
      </c>
      <c r="M11" t="s">
        <v>87</v>
      </c>
      <c r="N11">
        <v>1</v>
      </c>
      <c r="O11" s="1">
        <v>44713.482465277775</v>
      </c>
      <c r="P11" s="1">
        <v>44713.531053240738</v>
      </c>
      <c r="Q11">
        <v>4001</v>
      </c>
      <c r="R11">
        <v>197</v>
      </c>
      <c r="S11" t="b">
        <v>0</v>
      </c>
      <c r="T11" t="s">
        <v>88</v>
      </c>
      <c r="U11" t="b">
        <v>0</v>
      </c>
      <c r="V11" t="s">
        <v>125</v>
      </c>
      <c r="W11" s="1">
        <v>44713.531053240738</v>
      </c>
      <c r="X11">
        <v>136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52</v>
      </c>
      <c r="AF11">
        <v>0</v>
      </c>
      <c r="AG11">
        <v>1</v>
      </c>
      <c r="AH11" t="s">
        <v>88</v>
      </c>
      <c r="AI11" t="s">
        <v>88</v>
      </c>
      <c r="AJ11" t="s">
        <v>88</v>
      </c>
      <c r="AK11" t="s">
        <v>88</v>
      </c>
      <c r="AL11" t="s">
        <v>88</v>
      </c>
      <c r="AM11" t="s">
        <v>88</v>
      </c>
      <c r="AN11" t="s">
        <v>88</v>
      </c>
      <c r="AO11" t="s">
        <v>88</v>
      </c>
      <c r="AP11" t="s">
        <v>88</v>
      </c>
      <c r="AQ11" t="s">
        <v>88</v>
      </c>
      <c r="AR11" t="s">
        <v>88</v>
      </c>
      <c r="AS11" t="s">
        <v>88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</row>
    <row r="12" spans="1:57" x14ac:dyDescent="0.45">
      <c r="A12" t="s">
        <v>126</v>
      </c>
      <c r="B12" t="s">
        <v>80</v>
      </c>
      <c r="C12" t="s">
        <v>127</v>
      </c>
      <c r="D12" t="s">
        <v>82</v>
      </c>
      <c r="E12" s="2" t="str">
        <f>HYPERLINK("capsilon://?command=openfolder&amp;siteaddress=FAM.docvelocity-na8.net&amp;folderid=FX17329BFF-ACDA-ABB9-2F5C-C8CB6CAA7B7F","FX22056808")</f>
        <v>FX22056808</v>
      </c>
      <c r="F12" t="s">
        <v>19</v>
      </c>
      <c r="G12" t="s">
        <v>19</v>
      </c>
      <c r="H12" t="s">
        <v>83</v>
      </c>
      <c r="I12" t="s">
        <v>128</v>
      </c>
      <c r="J12">
        <v>0</v>
      </c>
      <c r="K12" t="s">
        <v>85</v>
      </c>
      <c r="L12" t="s">
        <v>86</v>
      </c>
      <c r="M12" t="s">
        <v>87</v>
      </c>
      <c r="N12">
        <v>1</v>
      </c>
      <c r="O12" s="1">
        <v>44713.493946759256</v>
      </c>
      <c r="P12" s="1">
        <v>44713.543946759259</v>
      </c>
      <c r="Q12">
        <v>3047</v>
      </c>
      <c r="R12">
        <v>1273</v>
      </c>
      <c r="S12" t="b">
        <v>0</v>
      </c>
      <c r="T12" t="s">
        <v>88</v>
      </c>
      <c r="U12" t="b">
        <v>0</v>
      </c>
      <c r="V12" t="s">
        <v>125</v>
      </c>
      <c r="W12" s="1">
        <v>44713.543946759259</v>
      </c>
      <c r="X12">
        <v>1113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37</v>
      </c>
      <c r="AF12">
        <v>0</v>
      </c>
      <c r="AG12">
        <v>5</v>
      </c>
      <c r="AH12" t="s">
        <v>88</v>
      </c>
      <c r="AI12" t="s">
        <v>88</v>
      </c>
      <c r="AJ12" t="s">
        <v>88</v>
      </c>
      <c r="AK12" t="s">
        <v>88</v>
      </c>
      <c r="AL12" t="s">
        <v>88</v>
      </c>
      <c r="AM12" t="s">
        <v>88</v>
      </c>
      <c r="AN12" t="s">
        <v>88</v>
      </c>
      <c r="AO12" t="s">
        <v>88</v>
      </c>
      <c r="AP12" t="s">
        <v>88</v>
      </c>
      <c r="AQ12" t="s">
        <v>88</v>
      </c>
      <c r="AR12" t="s">
        <v>88</v>
      </c>
      <c r="AS12" t="s">
        <v>88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</row>
    <row r="13" spans="1:57" x14ac:dyDescent="0.45">
      <c r="A13" t="s">
        <v>129</v>
      </c>
      <c r="B13" t="s">
        <v>80</v>
      </c>
      <c r="C13" t="s">
        <v>130</v>
      </c>
      <c r="D13" t="s">
        <v>82</v>
      </c>
      <c r="E13" s="2" t="str">
        <f>HYPERLINK("capsilon://?command=openfolder&amp;siteaddress=FAM.docvelocity-na8.net&amp;folderid=FX0F54ABA9-79C3-12DA-B06B-1A4A4BF21B07","FX22056078")</f>
        <v>FX22056078</v>
      </c>
      <c r="F13" t="s">
        <v>19</v>
      </c>
      <c r="G13" t="s">
        <v>19</v>
      </c>
      <c r="H13" t="s">
        <v>83</v>
      </c>
      <c r="I13" t="s">
        <v>131</v>
      </c>
      <c r="J13">
        <v>28</v>
      </c>
      <c r="K13" t="s">
        <v>85</v>
      </c>
      <c r="L13" t="s">
        <v>86</v>
      </c>
      <c r="M13" t="s">
        <v>87</v>
      </c>
      <c r="N13">
        <v>2</v>
      </c>
      <c r="O13" s="1">
        <v>44713.518449074072</v>
      </c>
      <c r="P13" s="1">
        <v>44713.536863425928</v>
      </c>
      <c r="Q13">
        <v>787</v>
      </c>
      <c r="R13">
        <v>804</v>
      </c>
      <c r="S13" t="b">
        <v>0</v>
      </c>
      <c r="T13" t="s">
        <v>88</v>
      </c>
      <c r="U13" t="b">
        <v>0</v>
      </c>
      <c r="V13" t="s">
        <v>132</v>
      </c>
      <c r="W13" s="1">
        <v>44713.530277777776</v>
      </c>
      <c r="X13">
        <v>531</v>
      </c>
      <c r="Y13">
        <v>21</v>
      </c>
      <c r="Z13">
        <v>0</v>
      </c>
      <c r="AA13">
        <v>21</v>
      </c>
      <c r="AB13">
        <v>0</v>
      </c>
      <c r="AC13">
        <v>18</v>
      </c>
      <c r="AD13">
        <v>7</v>
      </c>
      <c r="AE13">
        <v>0</v>
      </c>
      <c r="AF13">
        <v>0</v>
      </c>
      <c r="AG13">
        <v>0</v>
      </c>
      <c r="AH13" t="s">
        <v>121</v>
      </c>
      <c r="AI13" s="1">
        <v>44713.536863425928</v>
      </c>
      <c r="AJ13">
        <v>171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7</v>
      </c>
      <c r="AQ13">
        <v>0</v>
      </c>
      <c r="AR13">
        <v>0</v>
      </c>
      <c r="AS13">
        <v>0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</row>
    <row r="14" spans="1:57" x14ac:dyDescent="0.45">
      <c r="A14" t="s">
        <v>133</v>
      </c>
      <c r="B14" t="s">
        <v>80</v>
      </c>
      <c r="C14" t="s">
        <v>134</v>
      </c>
      <c r="D14" t="s">
        <v>82</v>
      </c>
      <c r="E14" s="2" t="str">
        <f>HYPERLINK("capsilon://?command=openfolder&amp;siteaddress=FAM.docvelocity-na8.net&amp;folderid=FX9425EDBB-C738-AF4B-0D56-299DE5BD5804","FX22052431")</f>
        <v>FX22052431</v>
      </c>
      <c r="F14" t="s">
        <v>19</v>
      </c>
      <c r="G14" t="s">
        <v>19</v>
      </c>
      <c r="H14" t="s">
        <v>83</v>
      </c>
      <c r="I14" t="s">
        <v>135</v>
      </c>
      <c r="J14">
        <v>0</v>
      </c>
      <c r="K14" t="s">
        <v>85</v>
      </c>
      <c r="L14" t="s">
        <v>86</v>
      </c>
      <c r="M14" t="s">
        <v>87</v>
      </c>
      <c r="N14">
        <v>2</v>
      </c>
      <c r="O14" s="1">
        <v>44713.522847222222</v>
      </c>
      <c r="P14" s="1">
        <v>44713.568912037037</v>
      </c>
      <c r="Q14">
        <v>2705</v>
      </c>
      <c r="R14">
        <v>1275</v>
      </c>
      <c r="S14" t="b">
        <v>0</v>
      </c>
      <c r="T14" t="s">
        <v>88</v>
      </c>
      <c r="U14" t="b">
        <v>0</v>
      </c>
      <c r="V14" t="s">
        <v>132</v>
      </c>
      <c r="W14" s="1">
        <v>44713.54010416667</v>
      </c>
      <c r="X14">
        <v>848</v>
      </c>
      <c r="Y14">
        <v>52</v>
      </c>
      <c r="Z14">
        <v>0</v>
      </c>
      <c r="AA14">
        <v>52</v>
      </c>
      <c r="AB14">
        <v>0</v>
      </c>
      <c r="AC14">
        <v>48</v>
      </c>
      <c r="AD14">
        <v>-52</v>
      </c>
      <c r="AE14">
        <v>0</v>
      </c>
      <c r="AF14">
        <v>0</v>
      </c>
      <c r="AG14">
        <v>0</v>
      </c>
      <c r="AH14" t="s">
        <v>121</v>
      </c>
      <c r="AI14" s="1">
        <v>44713.568912037037</v>
      </c>
      <c r="AJ14">
        <v>414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-52</v>
      </c>
      <c r="AQ14">
        <v>0</v>
      </c>
      <c r="AR14">
        <v>0</v>
      </c>
      <c r="AS14">
        <v>0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</row>
    <row r="15" spans="1:57" x14ac:dyDescent="0.45">
      <c r="A15" t="s">
        <v>136</v>
      </c>
      <c r="B15" t="s">
        <v>80</v>
      </c>
      <c r="C15" t="s">
        <v>137</v>
      </c>
      <c r="D15" t="s">
        <v>82</v>
      </c>
      <c r="E15" s="2" t="str">
        <f>HYPERLINK("capsilon://?command=openfolder&amp;siteaddress=FAM.docvelocity-na8.net&amp;folderid=FX7BEA807A-60F5-18B8-28FC-45451761C815","FX22053436")</f>
        <v>FX22053436</v>
      </c>
      <c r="F15" t="s">
        <v>19</v>
      </c>
      <c r="G15" t="s">
        <v>19</v>
      </c>
      <c r="H15" t="s">
        <v>83</v>
      </c>
      <c r="I15" t="s">
        <v>138</v>
      </c>
      <c r="J15">
        <v>0</v>
      </c>
      <c r="K15" t="s">
        <v>85</v>
      </c>
      <c r="L15" t="s">
        <v>86</v>
      </c>
      <c r="M15" t="s">
        <v>87</v>
      </c>
      <c r="N15">
        <v>1</v>
      </c>
      <c r="O15" s="1">
        <v>44713.524456018517</v>
      </c>
      <c r="P15" s="1">
        <v>44713.554305555554</v>
      </c>
      <c r="Q15">
        <v>1667</v>
      </c>
      <c r="R15">
        <v>912</v>
      </c>
      <c r="S15" t="b">
        <v>0</v>
      </c>
      <c r="T15" t="s">
        <v>88</v>
      </c>
      <c r="U15" t="b">
        <v>0</v>
      </c>
      <c r="V15" t="s">
        <v>116</v>
      </c>
      <c r="W15" s="1">
        <v>44713.554305555554</v>
      </c>
      <c r="X15">
        <v>724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178</v>
      </c>
      <c r="AF15">
        <v>0</v>
      </c>
      <c r="AG15">
        <v>5</v>
      </c>
      <c r="AH15" t="s">
        <v>88</v>
      </c>
      <c r="AI15" t="s">
        <v>88</v>
      </c>
      <c r="AJ15" t="s">
        <v>88</v>
      </c>
      <c r="AK15" t="s">
        <v>88</v>
      </c>
      <c r="AL15" t="s">
        <v>88</v>
      </c>
      <c r="AM15" t="s">
        <v>88</v>
      </c>
      <c r="AN15" t="s">
        <v>88</v>
      </c>
      <c r="AO15" t="s">
        <v>88</v>
      </c>
      <c r="AP15" t="s">
        <v>88</v>
      </c>
      <c r="AQ15" t="s">
        <v>88</v>
      </c>
      <c r="AR15" t="s">
        <v>88</v>
      </c>
      <c r="AS15" t="s">
        <v>88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</row>
    <row r="16" spans="1:57" x14ac:dyDescent="0.45">
      <c r="A16" t="s">
        <v>139</v>
      </c>
      <c r="B16" t="s">
        <v>80</v>
      </c>
      <c r="C16" t="s">
        <v>123</v>
      </c>
      <c r="D16" t="s">
        <v>82</v>
      </c>
      <c r="E16" s="2" t="str">
        <f>HYPERLINK("capsilon://?command=openfolder&amp;siteaddress=FAM.docvelocity-na8.net&amp;folderid=FXE63B362E-A95F-4040-A5EC-C34385D5ADE1","FX22056401")</f>
        <v>FX22056401</v>
      </c>
      <c r="F16" t="s">
        <v>19</v>
      </c>
      <c r="G16" t="s">
        <v>19</v>
      </c>
      <c r="H16" t="s">
        <v>83</v>
      </c>
      <c r="I16" t="s">
        <v>124</v>
      </c>
      <c r="J16">
        <v>0</v>
      </c>
      <c r="K16" t="s">
        <v>85</v>
      </c>
      <c r="L16" t="s">
        <v>86</v>
      </c>
      <c r="M16" t="s">
        <v>87</v>
      </c>
      <c r="N16">
        <v>2</v>
      </c>
      <c r="O16" s="1">
        <v>44713.531377314815</v>
      </c>
      <c r="P16" s="1">
        <v>44713.564884259256</v>
      </c>
      <c r="Q16">
        <v>2035</v>
      </c>
      <c r="R16">
        <v>860</v>
      </c>
      <c r="S16" t="b">
        <v>0</v>
      </c>
      <c r="T16" t="s">
        <v>88</v>
      </c>
      <c r="U16" t="b">
        <v>1</v>
      </c>
      <c r="V16" t="s">
        <v>140</v>
      </c>
      <c r="W16" s="1">
        <v>44713.538993055554</v>
      </c>
      <c r="X16">
        <v>628</v>
      </c>
      <c r="Y16">
        <v>37</v>
      </c>
      <c r="Z16">
        <v>0</v>
      </c>
      <c r="AA16">
        <v>37</v>
      </c>
      <c r="AB16">
        <v>0</v>
      </c>
      <c r="AC16">
        <v>29</v>
      </c>
      <c r="AD16">
        <v>-37</v>
      </c>
      <c r="AE16">
        <v>0</v>
      </c>
      <c r="AF16">
        <v>0</v>
      </c>
      <c r="AG16">
        <v>0</v>
      </c>
      <c r="AH16" t="s">
        <v>141</v>
      </c>
      <c r="AI16" s="1">
        <v>44713.564884259256</v>
      </c>
      <c r="AJ16">
        <v>218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-37</v>
      </c>
      <c r="AQ16">
        <v>0</v>
      </c>
      <c r="AR16">
        <v>0</v>
      </c>
      <c r="AS16">
        <v>0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</row>
    <row r="17" spans="1:57" x14ac:dyDescent="0.45">
      <c r="A17" t="s">
        <v>142</v>
      </c>
      <c r="B17" t="s">
        <v>80</v>
      </c>
      <c r="C17" t="s">
        <v>123</v>
      </c>
      <c r="D17" t="s">
        <v>82</v>
      </c>
      <c r="E17" s="2" t="str">
        <f>HYPERLINK("capsilon://?command=openfolder&amp;siteaddress=FAM.docvelocity-na8.net&amp;folderid=FXE63B362E-A95F-4040-A5EC-C34385D5ADE1","FX22056401")</f>
        <v>FX22056401</v>
      </c>
      <c r="F17" t="s">
        <v>19</v>
      </c>
      <c r="G17" t="s">
        <v>19</v>
      </c>
      <c r="H17" t="s">
        <v>83</v>
      </c>
      <c r="I17" t="s">
        <v>143</v>
      </c>
      <c r="J17">
        <v>0</v>
      </c>
      <c r="K17" t="s">
        <v>85</v>
      </c>
      <c r="L17" t="s">
        <v>86</v>
      </c>
      <c r="M17" t="s">
        <v>87</v>
      </c>
      <c r="N17">
        <v>2</v>
      </c>
      <c r="O17" s="1">
        <v>44713.539675925924</v>
      </c>
      <c r="P17" s="1">
        <v>44713.565844907411</v>
      </c>
      <c r="Q17">
        <v>813</v>
      </c>
      <c r="R17">
        <v>1448</v>
      </c>
      <c r="S17" t="b">
        <v>0</v>
      </c>
      <c r="T17" t="s">
        <v>88</v>
      </c>
      <c r="U17" t="b">
        <v>0</v>
      </c>
      <c r="V17" t="s">
        <v>140</v>
      </c>
      <c r="W17" s="1">
        <v>44713.553460648145</v>
      </c>
      <c r="X17">
        <v>1143</v>
      </c>
      <c r="Y17">
        <v>52</v>
      </c>
      <c r="Z17">
        <v>0</v>
      </c>
      <c r="AA17">
        <v>52</v>
      </c>
      <c r="AB17">
        <v>0</v>
      </c>
      <c r="AC17">
        <v>49</v>
      </c>
      <c r="AD17">
        <v>-52</v>
      </c>
      <c r="AE17">
        <v>0</v>
      </c>
      <c r="AF17">
        <v>0</v>
      </c>
      <c r="AG17">
        <v>0</v>
      </c>
      <c r="AH17" t="s">
        <v>144</v>
      </c>
      <c r="AI17" s="1">
        <v>44713.565844907411</v>
      </c>
      <c r="AJ17">
        <v>300</v>
      </c>
      <c r="AK17">
        <v>3</v>
      </c>
      <c r="AL17">
        <v>0</v>
      </c>
      <c r="AM17">
        <v>3</v>
      </c>
      <c r="AN17">
        <v>0</v>
      </c>
      <c r="AO17">
        <v>3</v>
      </c>
      <c r="AP17">
        <v>-55</v>
      </c>
      <c r="AQ17">
        <v>0</v>
      </c>
      <c r="AR17">
        <v>0</v>
      </c>
      <c r="AS17">
        <v>0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</row>
    <row r="18" spans="1:57" x14ac:dyDescent="0.45">
      <c r="A18" t="s">
        <v>145</v>
      </c>
      <c r="B18" t="s">
        <v>80</v>
      </c>
      <c r="C18" t="s">
        <v>127</v>
      </c>
      <c r="D18" t="s">
        <v>82</v>
      </c>
      <c r="E18" s="2" t="str">
        <f>HYPERLINK("capsilon://?command=openfolder&amp;siteaddress=FAM.docvelocity-na8.net&amp;folderid=FX17329BFF-ACDA-ABB9-2F5C-C8CB6CAA7B7F","FX22056808")</f>
        <v>FX22056808</v>
      </c>
      <c r="F18" t="s">
        <v>19</v>
      </c>
      <c r="G18" t="s">
        <v>19</v>
      </c>
      <c r="H18" t="s">
        <v>83</v>
      </c>
      <c r="I18" t="s">
        <v>128</v>
      </c>
      <c r="J18">
        <v>0</v>
      </c>
      <c r="K18" t="s">
        <v>85</v>
      </c>
      <c r="L18" t="s">
        <v>86</v>
      </c>
      <c r="M18" t="s">
        <v>87</v>
      </c>
      <c r="N18">
        <v>2</v>
      </c>
      <c r="O18" s="1">
        <v>44713.544398148151</v>
      </c>
      <c r="P18" s="1">
        <v>44713.597094907411</v>
      </c>
      <c r="Q18">
        <v>1164</v>
      </c>
      <c r="R18">
        <v>3389</v>
      </c>
      <c r="S18" t="b">
        <v>0</v>
      </c>
      <c r="T18" t="s">
        <v>88</v>
      </c>
      <c r="U18" t="b">
        <v>1</v>
      </c>
      <c r="V18" t="s">
        <v>125</v>
      </c>
      <c r="W18" s="1">
        <v>44713.568645833337</v>
      </c>
      <c r="X18">
        <v>2089</v>
      </c>
      <c r="Y18">
        <v>148</v>
      </c>
      <c r="Z18">
        <v>0</v>
      </c>
      <c r="AA18">
        <v>148</v>
      </c>
      <c r="AB18">
        <v>37</v>
      </c>
      <c r="AC18">
        <v>133</v>
      </c>
      <c r="AD18">
        <v>-148</v>
      </c>
      <c r="AE18">
        <v>0</v>
      </c>
      <c r="AF18">
        <v>0</v>
      </c>
      <c r="AG18">
        <v>0</v>
      </c>
      <c r="AH18" t="s">
        <v>146</v>
      </c>
      <c r="AI18" s="1">
        <v>44713.597094907411</v>
      </c>
      <c r="AJ18">
        <v>1253</v>
      </c>
      <c r="AK18">
        <v>12</v>
      </c>
      <c r="AL18">
        <v>0</v>
      </c>
      <c r="AM18">
        <v>12</v>
      </c>
      <c r="AN18">
        <v>37</v>
      </c>
      <c r="AO18">
        <v>12</v>
      </c>
      <c r="AP18">
        <v>-160</v>
      </c>
      <c r="AQ18">
        <v>0</v>
      </c>
      <c r="AR18">
        <v>0</v>
      </c>
      <c r="AS18">
        <v>0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</row>
    <row r="19" spans="1:57" x14ac:dyDescent="0.45">
      <c r="A19" t="s">
        <v>147</v>
      </c>
      <c r="B19" t="s">
        <v>80</v>
      </c>
      <c r="C19" t="s">
        <v>114</v>
      </c>
      <c r="D19" t="s">
        <v>82</v>
      </c>
      <c r="E19" s="2" t="str">
        <f>HYPERLINK("capsilon://?command=openfolder&amp;siteaddress=FAM.docvelocity-na8.net&amp;folderid=FXE0238970-7D85-C587-A6FC-34ED1AEF4E6A","FX220411028")</f>
        <v>FX220411028</v>
      </c>
      <c r="F19" t="s">
        <v>19</v>
      </c>
      <c r="G19" t="s">
        <v>19</v>
      </c>
      <c r="H19" t="s">
        <v>83</v>
      </c>
      <c r="I19" t="s">
        <v>115</v>
      </c>
      <c r="J19">
        <v>0</v>
      </c>
      <c r="K19" t="s">
        <v>85</v>
      </c>
      <c r="L19" t="s">
        <v>86</v>
      </c>
      <c r="M19" t="s">
        <v>87</v>
      </c>
      <c r="N19">
        <v>2</v>
      </c>
      <c r="O19" s="1">
        <v>44713.546388888892</v>
      </c>
      <c r="P19" s="1">
        <v>44713.613333333335</v>
      </c>
      <c r="Q19">
        <v>225</v>
      </c>
      <c r="R19">
        <v>5559</v>
      </c>
      <c r="S19" t="b">
        <v>0</v>
      </c>
      <c r="T19" t="s">
        <v>88</v>
      </c>
      <c r="U19" t="b">
        <v>1</v>
      </c>
      <c r="V19" t="s">
        <v>140</v>
      </c>
      <c r="W19" s="1">
        <v>44713.600740740738</v>
      </c>
      <c r="X19">
        <v>3240</v>
      </c>
      <c r="Y19">
        <v>185</v>
      </c>
      <c r="Z19">
        <v>0</v>
      </c>
      <c r="AA19">
        <v>185</v>
      </c>
      <c r="AB19">
        <v>37</v>
      </c>
      <c r="AC19">
        <v>193</v>
      </c>
      <c r="AD19">
        <v>-185</v>
      </c>
      <c r="AE19">
        <v>0</v>
      </c>
      <c r="AF19">
        <v>0</v>
      </c>
      <c r="AG19">
        <v>0</v>
      </c>
      <c r="AH19" t="s">
        <v>121</v>
      </c>
      <c r="AI19" s="1">
        <v>44713.613333333335</v>
      </c>
      <c r="AJ19">
        <v>1004</v>
      </c>
      <c r="AK19">
        <v>1</v>
      </c>
      <c r="AL19">
        <v>0</v>
      </c>
      <c r="AM19">
        <v>1</v>
      </c>
      <c r="AN19">
        <v>37</v>
      </c>
      <c r="AO19">
        <v>1</v>
      </c>
      <c r="AP19">
        <v>-186</v>
      </c>
      <c r="AQ19">
        <v>0</v>
      </c>
      <c r="AR19">
        <v>0</v>
      </c>
      <c r="AS19">
        <v>0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</row>
    <row r="20" spans="1:57" x14ac:dyDescent="0.45">
      <c r="A20" t="s">
        <v>148</v>
      </c>
      <c r="B20" t="s">
        <v>80</v>
      </c>
      <c r="C20" t="s">
        <v>137</v>
      </c>
      <c r="D20" t="s">
        <v>82</v>
      </c>
      <c r="E20" s="2" t="str">
        <f>HYPERLINK("capsilon://?command=openfolder&amp;siteaddress=FAM.docvelocity-na8.net&amp;folderid=FX7BEA807A-60F5-18B8-28FC-45451761C815","FX22053436")</f>
        <v>FX22053436</v>
      </c>
      <c r="F20" t="s">
        <v>19</v>
      </c>
      <c r="G20" t="s">
        <v>19</v>
      </c>
      <c r="H20" t="s">
        <v>83</v>
      </c>
      <c r="I20" t="s">
        <v>138</v>
      </c>
      <c r="J20">
        <v>0</v>
      </c>
      <c r="K20" t="s">
        <v>85</v>
      </c>
      <c r="L20" t="s">
        <v>86</v>
      </c>
      <c r="M20" t="s">
        <v>87</v>
      </c>
      <c r="N20">
        <v>2</v>
      </c>
      <c r="O20" s="1">
        <v>44713.554780092592</v>
      </c>
      <c r="P20" s="1">
        <v>44713.609548611108</v>
      </c>
      <c r="Q20">
        <v>1870</v>
      </c>
      <c r="R20">
        <v>2862</v>
      </c>
      <c r="S20" t="b">
        <v>0</v>
      </c>
      <c r="T20" t="s">
        <v>88</v>
      </c>
      <c r="U20" t="b">
        <v>1</v>
      </c>
      <c r="V20" t="s">
        <v>120</v>
      </c>
      <c r="W20" s="1">
        <v>44713.57712962963</v>
      </c>
      <c r="X20">
        <v>1779</v>
      </c>
      <c r="Y20">
        <v>89</v>
      </c>
      <c r="Z20">
        <v>0</v>
      </c>
      <c r="AA20">
        <v>89</v>
      </c>
      <c r="AB20">
        <v>111</v>
      </c>
      <c r="AC20">
        <v>71</v>
      </c>
      <c r="AD20">
        <v>-89</v>
      </c>
      <c r="AE20">
        <v>0</v>
      </c>
      <c r="AF20">
        <v>0</v>
      </c>
      <c r="AG20">
        <v>0</v>
      </c>
      <c r="AH20" t="s">
        <v>146</v>
      </c>
      <c r="AI20" s="1">
        <v>44713.609548611108</v>
      </c>
      <c r="AJ20">
        <v>1075</v>
      </c>
      <c r="AK20">
        <v>6</v>
      </c>
      <c r="AL20">
        <v>0</v>
      </c>
      <c r="AM20">
        <v>6</v>
      </c>
      <c r="AN20">
        <v>111</v>
      </c>
      <c r="AO20">
        <v>6</v>
      </c>
      <c r="AP20">
        <v>-95</v>
      </c>
      <c r="AQ20">
        <v>0</v>
      </c>
      <c r="AR20">
        <v>0</v>
      </c>
      <c r="AS20">
        <v>0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</row>
    <row r="21" spans="1:57" x14ac:dyDescent="0.45">
      <c r="A21" t="s">
        <v>149</v>
      </c>
      <c r="B21" t="s">
        <v>80</v>
      </c>
      <c r="C21" t="s">
        <v>150</v>
      </c>
      <c r="D21" t="s">
        <v>82</v>
      </c>
      <c r="E21" s="2" t="str">
        <f>HYPERLINK("capsilon://?command=openfolder&amp;siteaddress=FAM.docvelocity-na8.net&amp;folderid=FXC443ED39-4261-79D1-DA13-145417FA3E6F","FX220510307")</f>
        <v>FX220510307</v>
      </c>
      <c r="F21" t="s">
        <v>19</v>
      </c>
      <c r="G21" t="s">
        <v>19</v>
      </c>
      <c r="H21" t="s">
        <v>83</v>
      </c>
      <c r="I21" t="s">
        <v>151</v>
      </c>
      <c r="J21">
        <v>94</v>
      </c>
      <c r="K21" t="s">
        <v>85</v>
      </c>
      <c r="L21" t="s">
        <v>86</v>
      </c>
      <c r="M21" t="s">
        <v>87</v>
      </c>
      <c r="N21">
        <v>2</v>
      </c>
      <c r="O21" s="1">
        <v>44713.572129629632</v>
      </c>
      <c r="P21" s="1">
        <v>44713.606759259259</v>
      </c>
      <c r="Q21">
        <v>2147</v>
      </c>
      <c r="R21">
        <v>845</v>
      </c>
      <c r="S21" t="b">
        <v>0</v>
      </c>
      <c r="T21" t="s">
        <v>88</v>
      </c>
      <c r="U21" t="b">
        <v>0</v>
      </c>
      <c r="V21" t="s">
        <v>125</v>
      </c>
      <c r="W21" s="1">
        <v>44713.57671296296</v>
      </c>
      <c r="X21">
        <v>268</v>
      </c>
      <c r="Y21">
        <v>84</v>
      </c>
      <c r="Z21">
        <v>0</v>
      </c>
      <c r="AA21">
        <v>84</v>
      </c>
      <c r="AB21">
        <v>0</v>
      </c>
      <c r="AC21">
        <v>10</v>
      </c>
      <c r="AD21">
        <v>10</v>
      </c>
      <c r="AE21">
        <v>0</v>
      </c>
      <c r="AF21">
        <v>0</v>
      </c>
      <c r="AG21">
        <v>0</v>
      </c>
      <c r="AH21" t="s">
        <v>144</v>
      </c>
      <c r="AI21" s="1">
        <v>44713.606759259259</v>
      </c>
      <c r="AJ21">
        <v>563</v>
      </c>
      <c r="AK21">
        <v>5</v>
      </c>
      <c r="AL21">
        <v>0</v>
      </c>
      <c r="AM21">
        <v>5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</row>
    <row r="22" spans="1:57" x14ac:dyDescent="0.45">
      <c r="A22" t="s">
        <v>152</v>
      </c>
      <c r="B22" t="s">
        <v>80</v>
      </c>
      <c r="C22" t="s">
        <v>150</v>
      </c>
      <c r="D22" t="s">
        <v>82</v>
      </c>
      <c r="E22" s="2" t="str">
        <f>HYPERLINK("capsilon://?command=openfolder&amp;siteaddress=FAM.docvelocity-na8.net&amp;folderid=FXC443ED39-4261-79D1-DA13-145417FA3E6F","FX220510307")</f>
        <v>FX220510307</v>
      </c>
      <c r="F22" t="s">
        <v>19</v>
      </c>
      <c r="G22" t="s">
        <v>19</v>
      </c>
      <c r="H22" t="s">
        <v>83</v>
      </c>
      <c r="I22" t="s">
        <v>153</v>
      </c>
      <c r="J22">
        <v>94</v>
      </c>
      <c r="K22" t="s">
        <v>85</v>
      </c>
      <c r="L22" t="s">
        <v>86</v>
      </c>
      <c r="M22" t="s">
        <v>87</v>
      </c>
      <c r="N22">
        <v>2</v>
      </c>
      <c r="O22" s="1">
        <v>44713.572268518517</v>
      </c>
      <c r="P22" s="1">
        <v>44713.611377314817</v>
      </c>
      <c r="Q22">
        <v>2801</v>
      </c>
      <c r="R22">
        <v>578</v>
      </c>
      <c r="S22" t="b">
        <v>0</v>
      </c>
      <c r="T22" t="s">
        <v>88</v>
      </c>
      <c r="U22" t="b">
        <v>0</v>
      </c>
      <c r="V22" t="s">
        <v>125</v>
      </c>
      <c r="W22" s="1">
        <v>44713.57880787037</v>
      </c>
      <c r="X22">
        <v>180</v>
      </c>
      <c r="Y22">
        <v>84</v>
      </c>
      <c r="Z22">
        <v>0</v>
      </c>
      <c r="AA22">
        <v>84</v>
      </c>
      <c r="AB22">
        <v>0</v>
      </c>
      <c r="AC22">
        <v>10</v>
      </c>
      <c r="AD22">
        <v>10</v>
      </c>
      <c r="AE22">
        <v>0</v>
      </c>
      <c r="AF22">
        <v>0</v>
      </c>
      <c r="AG22">
        <v>0</v>
      </c>
      <c r="AH22" t="s">
        <v>144</v>
      </c>
      <c r="AI22" s="1">
        <v>44713.611377314817</v>
      </c>
      <c r="AJ22">
        <v>398</v>
      </c>
      <c r="AK22">
        <v>4</v>
      </c>
      <c r="AL22">
        <v>0</v>
      </c>
      <c r="AM22">
        <v>4</v>
      </c>
      <c r="AN22">
        <v>0</v>
      </c>
      <c r="AO22">
        <v>4</v>
      </c>
      <c r="AP22">
        <v>6</v>
      </c>
      <c r="AQ22">
        <v>0</v>
      </c>
      <c r="AR22">
        <v>0</v>
      </c>
      <c r="AS22">
        <v>0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</row>
    <row r="23" spans="1:57" x14ac:dyDescent="0.45">
      <c r="A23" t="s">
        <v>154</v>
      </c>
      <c r="B23" t="s">
        <v>80</v>
      </c>
      <c r="C23" t="s">
        <v>155</v>
      </c>
      <c r="D23" t="s">
        <v>82</v>
      </c>
      <c r="E23" s="2" t="str">
        <f t="shared" ref="E23:E28" si="0">HYPERLINK("capsilon://?command=openfolder&amp;siteaddress=FAM.docvelocity-na8.net&amp;folderid=FX255B17FF-5B15-1432-CDF2-CFBF4DF55A82","FX22054635")</f>
        <v>FX22054635</v>
      </c>
      <c r="F23" t="s">
        <v>19</v>
      </c>
      <c r="G23" t="s">
        <v>19</v>
      </c>
      <c r="H23" t="s">
        <v>83</v>
      </c>
      <c r="I23" t="s">
        <v>156</v>
      </c>
      <c r="J23">
        <v>0</v>
      </c>
      <c r="K23" t="s">
        <v>85</v>
      </c>
      <c r="L23" t="s">
        <v>86</v>
      </c>
      <c r="M23" t="s">
        <v>87</v>
      </c>
      <c r="N23">
        <v>2</v>
      </c>
      <c r="O23" s="1">
        <v>44713.581064814818</v>
      </c>
      <c r="P23" s="1">
        <v>44713.61414351852</v>
      </c>
      <c r="Q23">
        <v>2471</v>
      </c>
      <c r="R23">
        <v>387</v>
      </c>
      <c r="S23" t="b">
        <v>0</v>
      </c>
      <c r="T23" t="s">
        <v>88</v>
      </c>
      <c r="U23" t="b">
        <v>0</v>
      </c>
      <c r="V23" t="s">
        <v>125</v>
      </c>
      <c r="W23" s="1">
        <v>44713.594722222224</v>
      </c>
      <c r="X23">
        <v>121</v>
      </c>
      <c r="Y23">
        <v>0</v>
      </c>
      <c r="Z23">
        <v>0</v>
      </c>
      <c r="AA23">
        <v>0</v>
      </c>
      <c r="AB23">
        <v>52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121</v>
      </c>
      <c r="AI23" s="1">
        <v>44713.61414351852</v>
      </c>
      <c r="AJ23">
        <v>69</v>
      </c>
      <c r="AK23">
        <v>0</v>
      </c>
      <c r="AL23">
        <v>0</v>
      </c>
      <c r="AM23">
        <v>0</v>
      </c>
      <c r="AN23">
        <v>52</v>
      </c>
      <c r="AO23">
        <v>0</v>
      </c>
      <c r="AP23">
        <v>0</v>
      </c>
      <c r="AQ23">
        <v>0</v>
      </c>
      <c r="AR23">
        <v>0</v>
      </c>
      <c r="AS23">
        <v>0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</row>
    <row r="24" spans="1:57" x14ac:dyDescent="0.45">
      <c r="A24" t="s">
        <v>157</v>
      </c>
      <c r="B24" t="s">
        <v>80</v>
      </c>
      <c r="C24" t="s">
        <v>155</v>
      </c>
      <c r="D24" t="s">
        <v>82</v>
      </c>
      <c r="E24" s="2" t="str">
        <f t="shared" si="0"/>
        <v>FX22054635</v>
      </c>
      <c r="F24" t="s">
        <v>19</v>
      </c>
      <c r="G24" t="s">
        <v>19</v>
      </c>
      <c r="H24" t="s">
        <v>83</v>
      </c>
      <c r="I24" t="s">
        <v>158</v>
      </c>
      <c r="J24">
        <v>0</v>
      </c>
      <c r="K24" t="s">
        <v>85</v>
      </c>
      <c r="L24" t="s">
        <v>86</v>
      </c>
      <c r="M24" t="s">
        <v>87</v>
      </c>
      <c r="N24">
        <v>2</v>
      </c>
      <c r="O24" s="1">
        <v>44713.581273148149</v>
      </c>
      <c r="P24" s="1">
        <v>44713.617118055554</v>
      </c>
      <c r="Q24">
        <v>2429</v>
      </c>
      <c r="R24">
        <v>668</v>
      </c>
      <c r="S24" t="b">
        <v>0</v>
      </c>
      <c r="T24" t="s">
        <v>88</v>
      </c>
      <c r="U24" t="b">
        <v>0</v>
      </c>
      <c r="V24" t="s">
        <v>125</v>
      </c>
      <c r="W24" s="1">
        <v>44713.599351851852</v>
      </c>
      <c r="X24">
        <v>399</v>
      </c>
      <c r="Y24">
        <v>52</v>
      </c>
      <c r="Z24">
        <v>0</v>
      </c>
      <c r="AA24">
        <v>52</v>
      </c>
      <c r="AB24">
        <v>0</v>
      </c>
      <c r="AC24">
        <v>40</v>
      </c>
      <c r="AD24">
        <v>-52</v>
      </c>
      <c r="AE24">
        <v>0</v>
      </c>
      <c r="AF24">
        <v>0</v>
      </c>
      <c r="AG24">
        <v>0</v>
      </c>
      <c r="AH24" t="s">
        <v>121</v>
      </c>
      <c r="AI24" s="1">
        <v>44713.617118055554</v>
      </c>
      <c r="AJ24">
        <v>256</v>
      </c>
      <c r="AK24">
        <v>2</v>
      </c>
      <c r="AL24">
        <v>0</v>
      </c>
      <c r="AM24">
        <v>2</v>
      </c>
      <c r="AN24">
        <v>0</v>
      </c>
      <c r="AO24">
        <v>3</v>
      </c>
      <c r="AP24">
        <v>-54</v>
      </c>
      <c r="AQ24">
        <v>0</v>
      </c>
      <c r="AR24">
        <v>0</v>
      </c>
      <c r="AS24">
        <v>0</v>
      </c>
      <c r="AT24" t="s">
        <v>88</v>
      </c>
      <c r="AU24" t="s">
        <v>88</v>
      </c>
      <c r="AV24" t="s">
        <v>88</v>
      </c>
      <c r="AW24" t="s">
        <v>88</v>
      </c>
      <c r="AX24" t="s">
        <v>88</v>
      </c>
      <c r="AY24" t="s">
        <v>88</v>
      </c>
      <c r="AZ24" t="s">
        <v>88</v>
      </c>
      <c r="BA24" t="s">
        <v>88</v>
      </c>
      <c r="BB24" t="s">
        <v>88</v>
      </c>
      <c r="BC24" t="s">
        <v>88</v>
      </c>
      <c r="BD24" t="s">
        <v>88</v>
      </c>
      <c r="BE24" t="s">
        <v>88</v>
      </c>
    </row>
    <row r="25" spans="1:57" x14ac:dyDescent="0.45">
      <c r="A25" t="s">
        <v>159</v>
      </c>
      <c r="B25" t="s">
        <v>80</v>
      </c>
      <c r="C25" t="s">
        <v>155</v>
      </c>
      <c r="D25" t="s">
        <v>82</v>
      </c>
      <c r="E25" s="2" t="str">
        <f t="shared" si="0"/>
        <v>FX22054635</v>
      </c>
      <c r="F25" t="s">
        <v>19</v>
      </c>
      <c r="G25" t="s">
        <v>19</v>
      </c>
      <c r="H25" t="s">
        <v>83</v>
      </c>
      <c r="I25" t="s">
        <v>160</v>
      </c>
      <c r="J25">
        <v>0</v>
      </c>
      <c r="K25" t="s">
        <v>85</v>
      </c>
      <c r="L25" t="s">
        <v>86</v>
      </c>
      <c r="M25" t="s">
        <v>87</v>
      </c>
      <c r="N25">
        <v>2</v>
      </c>
      <c r="O25" s="1">
        <v>44713.58153935185</v>
      </c>
      <c r="P25" s="1">
        <v>44713.621932870374</v>
      </c>
      <c r="Q25">
        <v>2482</v>
      </c>
      <c r="R25">
        <v>1008</v>
      </c>
      <c r="S25" t="b">
        <v>0</v>
      </c>
      <c r="T25" t="s">
        <v>88</v>
      </c>
      <c r="U25" t="b">
        <v>0</v>
      </c>
      <c r="V25" t="s">
        <v>161</v>
      </c>
      <c r="W25" s="1">
        <v>44713.599432870367</v>
      </c>
      <c r="X25">
        <v>341</v>
      </c>
      <c r="Y25">
        <v>52</v>
      </c>
      <c r="Z25">
        <v>0</v>
      </c>
      <c r="AA25">
        <v>52</v>
      </c>
      <c r="AB25">
        <v>0</v>
      </c>
      <c r="AC25">
        <v>18</v>
      </c>
      <c r="AD25">
        <v>-52</v>
      </c>
      <c r="AE25">
        <v>0</v>
      </c>
      <c r="AF25">
        <v>0</v>
      </c>
      <c r="AG25">
        <v>0</v>
      </c>
      <c r="AH25" t="s">
        <v>144</v>
      </c>
      <c r="AI25" s="1">
        <v>44713.621932870374</v>
      </c>
      <c r="AJ25">
        <v>658</v>
      </c>
      <c r="AK25">
        <v>3</v>
      </c>
      <c r="AL25">
        <v>0</v>
      </c>
      <c r="AM25">
        <v>3</v>
      </c>
      <c r="AN25">
        <v>0</v>
      </c>
      <c r="AO25">
        <v>3</v>
      </c>
      <c r="AP25">
        <v>-55</v>
      </c>
      <c r="AQ25">
        <v>0</v>
      </c>
      <c r="AR25">
        <v>0</v>
      </c>
      <c r="AS25">
        <v>0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</row>
    <row r="26" spans="1:57" x14ac:dyDescent="0.45">
      <c r="A26" t="s">
        <v>162</v>
      </c>
      <c r="B26" t="s">
        <v>80</v>
      </c>
      <c r="C26" t="s">
        <v>155</v>
      </c>
      <c r="D26" t="s">
        <v>82</v>
      </c>
      <c r="E26" s="2" t="str">
        <f t="shared" si="0"/>
        <v>FX22054635</v>
      </c>
      <c r="F26" t="s">
        <v>19</v>
      </c>
      <c r="G26" t="s">
        <v>19</v>
      </c>
      <c r="H26" t="s">
        <v>83</v>
      </c>
      <c r="I26" t="s">
        <v>163</v>
      </c>
      <c r="J26">
        <v>0</v>
      </c>
      <c r="K26" t="s">
        <v>85</v>
      </c>
      <c r="L26" t="s">
        <v>86</v>
      </c>
      <c r="M26" t="s">
        <v>87</v>
      </c>
      <c r="N26">
        <v>2</v>
      </c>
      <c r="O26" s="1">
        <v>44713.581770833334</v>
      </c>
      <c r="P26" s="1">
        <v>44713.617291666669</v>
      </c>
      <c r="Q26">
        <v>3008</v>
      </c>
      <c r="R26">
        <v>61</v>
      </c>
      <c r="S26" t="b">
        <v>0</v>
      </c>
      <c r="T26" t="s">
        <v>88</v>
      </c>
      <c r="U26" t="b">
        <v>0</v>
      </c>
      <c r="V26" t="s">
        <v>125</v>
      </c>
      <c r="W26" s="1">
        <v>44713.599745370368</v>
      </c>
      <c r="X26">
        <v>33</v>
      </c>
      <c r="Y26">
        <v>0</v>
      </c>
      <c r="Z26">
        <v>0</v>
      </c>
      <c r="AA26">
        <v>0</v>
      </c>
      <c r="AB26">
        <v>52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121</v>
      </c>
      <c r="AI26" s="1">
        <v>44713.617291666669</v>
      </c>
      <c r="AJ26">
        <v>14</v>
      </c>
      <c r="AK26">
        <v>0</v>
      </c>
      <c r="AL26">
        <v>0</v>
      </c>
      <c r="AM26">
        <v>0</v>
      </c>
      <c r="AN26">
        <v>52</v>
      </c>
      <c r="AO26">
        <v>0</v>
      </c>
      <c r="AP26">
        <v>0</v>
      </c>
      <c r="AQ26">
        <v>0</v>
      </c>
      <c r="AR26">
        <v>0</v>
      </c>
      <c r="AS26">
        <v>0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</row>
    <row r="27" spans="1:57" x14ac:dyDescent="0.45">
      <c r="A27" t="s">
        <v>164</v>
      </c>
      <c r="B27" t="s">
        <v>80</v>
      </c>
      <c r="C27" t="s">
        <v>155</v>
      </c>
      <c r="D27" t="s">
        <v>82</v>
      </c>
      <c r="E27" s="2" t="str">
        <f t="shared" si="0"/>
        <v>FX22054635</v>
      </c>
      <c r="F27" t="s">
        <v>19</v>
      </c>
      <c r="G27" t="s">
        <v>19</v>
      </c>
      <c r="H27" t="s">
        <v>83</v>
      </c>
      <c r="I27" t="s">
        <v>165</v>
      </c>
      <c r="J27">
        <v>0</v>
      </c>
      <c r="K27" t="s">
        <v>85</v>
      </c>
      <c r="L27" t="s">
        <v>86</v>
      </c>
      <c r="M27" t="s">
        <v>87</v>
      </c>
      <c r="N27">
        <v>2</v>
      </c>
      <c r="O27" s="1">
        <v>44713.582280092596</v>
      </c>
      <c r="P27" s="1">
        <v>44713.619618055556</v>
      </c>
      <c r="Q27">
        <v>2810</v>
      </c>
      <c r="R27">
        <v>416</v>
      </c>
      <c r="S27" t="b">
        <v>0</v>
      </c>
      <c r="T27" t="s">
        <v>88</v>
      </c>
      <c r="U27" t="b">
        <v>0</v>
      </c>
      <c r="V27" t="s">
        <v>161</v>
      </c>
      <c r="W27" s="1">
        <v>44713.6018287037</v>
      </c>
      <c r="X27">
        <v>207</v>
      </c>
      <c r="Y27">
        <v>52</v>
      </c>
      <c r="Z27">
        <v>0</v>
      </c>
      <c r="AA27">
        <v>52</v>
      </c>
      <c r="AB27">
        <v>0</v>
      </c>
      <c r="AC27">
        <v>18</v>
      </c>
      <c r="AD27">
        <v>-52</v>
      </c>
      <c r="AE27">
        <v>0</v>
      </c>
      <c r="AF27">
        <v>0</v>
      </c>
      <c r="AG27">
        <v>0</v>
      </c>
      <c r="AH27" t="s">
        <v>121</v>
      </c>
      <c r="AI27" s="1">
        <v>44713.619618055556</v>
      </c>
      <c r="AJ27">
        <v>200</v>
      </c>
      <c r="AK27">
        <v>1</v>
      </c>
      <c r="AL27">
        <v>0</v>
      </c>
      <c r="AM27">
        <v>1</v>
      </c>
      <c r="AN27">
        <v>0</v>
      </c>
      <c r="AO27">
        <v>1</v>
      </c>
      <c r="AP27">
        <v>-53</v>
      </c>
      <c r="AQ27">
        <v>0</v>
      </c>
      <c r="AR27">
        <v>0</v>
      </c>
      <c r="AS27">
        <v>0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</row>
    <row r="28" spans="1:57" x14ac:dyDescent="0.45">
      <c r="A28" t="s">
        <v>166</v>
      </c>
      <c r="B28" t="s">
        <v>80</v>
      </c>
      <c r="C28" t="s">
        <v>155</v>
      </c>
      <c r="D28" t="s">
        <v>82</v>
      </c>
      <c r="E28" s="2" t="str">
        <f t="shared" si="0"/>
        <v>FX22054635</v>
      </c>
      <c r="F28" t="s">
        <v>19</v>
      </c>
      <c r="G28" t="s">
        <v>19</v>
      </c>
      <c r="H28" t="s">
        <v>83</v>
      </c>
      <c r="I28" t="s">
        <v>167</v>
      </c>
      <c r="J28">
        <v>0</v>
      </c>
      <c r="K28" t="s">
        <v>85</v>
      </c>
      <c r="L28" t="s">
        <v>86</v>
      </c>
      <c r="M28" t="s">
        <v>87</v>
      </c>
      <c r="N28">
        <v>2</v>
      </c>
      <c r="O28" s="1">
        <v>44713.582349537035</v>
      </c>
      <c r="P28" s="1">
        <v>44713.621840277781</v>
      </c>
      <c r="Q28">
        <v>2749</v>
      </c>
      <c r="R28">
        <v>663</v>
      </c>
      <c r="S28" t="b">
        <v>0</v>
      </c>
      <c r="T28" t="s">
        <v>88</v>
      </c>
      <c r="U28" t="b">
        <v>0</v>
      </c>
      <c r="V28" t="s">
        <v>125</v>
      </c>
      <c r="W28" s="1">
        <v>44713.605127314811</v>
      </c>
      <c r="X28">
        <v>464</v>
      </c>
      <c r="Y28">
        <v>52</v>
      </c>
      <c r="Z28">
        <v>0</v>
      </c>
      <c r="AA28">
        <v>52</v>
      </c>
      <c r="AB28">
        <v>0</v>
      </c>
      <c r="AC28">
        <v>40</v>
      </c>
      <c r="AD28">
        <v>-52</v>
      </c>
      <c r="AE28">
        <v>0</v>
      </c>
      <c r="AF28">
        <v>0</v>
      </c>
      <c r="AG28">
        <v>0</v>
      </c>
      <c r="AH28" t="s">
        <v>121</v>
      </c>
      <c r="AI28" s="1">
        <v>44713.621840277781</v>
      </c>
      <c r="AJ28">
        <v>191</v>
      </c>
      <c r="AK28">
        <v>1</v>
      </c>
      <c r="AL28">
        <v>0</v>
      </c>
      <c r="AM28">
        <v>1</v>
      </c>
      <c r="AN28">
        <v>0</v>
      </c>
      <c r="AO28">
        <v>2</v>
      </c>
      <c r="AP28">
        <v>-53</v>
      </c>
      <c r="AQ28">
        <v>0</v>
      </c>
      <c r="AR28">
        <v>0</v>
      </c>
      <c r="AS28">
        <v>0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</row>
    <row r="29" spans="1:57" x14ac:dyDescent="0.45">
      <c r="A29" t="s">
        <v>168</v>
      </c>
      <c r="B29" t="s">
        <v>80</v>
      </c>
      <c r="C29" t="s">
        <v>169</v>
      </c>
      <c r="D29" t="s">
        <v>82</v>
      </c>
      <c r="E29" s="2" t="str">
        <f>HYPERLINK("capsilon://?command=openfolder&amp;siteaddress=FAM.docvelocity-na8.net&amp;folderid=FX638F8B4F-A366-E1A7-FF2C-57832B905DD3","FX22056221")</f>
        <v>FX22056221</v>
      </c>
      <c r="F29" t="s">
        <v>19</v>
      </c>
      <c r="G29" t="s">
        <v>19</v>
      </c>
      <c r="H29" t="s">
        <v>83</v>
      </c>
      <c r="I29" t="s">
        <v>170</v>
      </c>
      <c r="J29">
        <v>0</v>
      </c>
      <c r="K29" t="s">
        <v>85</v>
      </c>
      <c r="L29" t="s">
        <v>86</v>
      </c>
      <c r="M29" t="s">
        <v>87</v>
      </c>
      <c r="N29">
        <v>2</v>
      </c>
      <c r="O29" s="1">
        <v>44713.598923611113</v>
      </c>
      <c r="P29" s="1">
        <v>44713.6252662037</v>
      </c>
      <c r="Q29">
        <v>1693</v>
      </c>
      <c r="R29">
        <v>583</v>
      </c>
      <c r="S29" t="b">
        <v>0</v>
      </c>
      <c r="T29" t="s">
        <v>88</v>
      </c>
      <c r="U29" t="b">
        <v>0</v>
      </c>
      <c r="V29" t="s">
        <v>171</v>
      </c>
      <c r="W29" s="1">
        <v>44713.603206018517</v>
      </c>
      <c r="X29">
        <v>287</v>
      </c>
      <c r="Y29">
        <v>37</v>
      </c>
      <c r="Z29">
        <v>0</v>
      </c>
      <c r="AA29">
        <v>37</v>
      </c>
      <c r="AB29">
        <v>0</v>
      </c>
      <c r="AC29">
        <v>32</v>
      </c>
      <c r="AD29">
        <v>-37</v>
      </c>
      <c r="AE29">
        <v>0</v>
      </c>
      <c r="AF29">
        <v>0</v>
      </c>
      <c r="AG29">
        <v>0</v>
      </c>
      <c r="AH29" t="s">
        <v>121</v>
      </c>
      <c r="AI29" s="1">
        <v>44713.6252662037</v>
      </c>
      <c r="AJ29">
        <v>296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-37</v>
      </c>
      <c r="AQ29">
        <v>0</v>
      </c>
      <c r="AR29">
        <v>0</v>
      </c>
      <c r="AS29">
        <v>0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</row>
    <row r="30" spans="1:57" x14ac:dyDescent="0.45">
      <c r="A30" t="s">
        <v>172</v>
      </c>
      <c r="B30" t="s">
        <v>80</v>
      </c>
      <c r="C30" t="s">
        <v>173</v>
      </c>
      <c r="D30" t="s">
        <v>82</v>
      </c>
      <c r="E30" s="2" t="str">
        <f>HYPERLINK("capsilon://?command=openfolder&amp;siteaddress=FAM.docvelocity-na8.net&amp;folderid=FXBDFC3A9D-01B2-CC42-444D-DB8DAD8A913E","FX22048565")</f>
        <v>FX22048565</v>
      </c>
      <c r="F30" t="s">
        <v>19</v>
      </c>
      <c r="G30" t="s">
        <v>19</v>
      </c>
      <c r="H30" t="s">
        <v>83</v>
      </c>
      <c r="I30" t="s">
        <v>174</v>
      </c>
      <c r="J30">
        <v>0</v>
      </c>
      <c r="K30" t="s">
        <v>85</v>
      </c>
      <c r="L30" t="s">
        <v>86</v>
      </c>
      <c r="M30" t="s">
        <v>87</v>
      </c>
      <c r="N30">
        <v>2</v>
      </c>
      <c r="O30" s="1">
        <v>44713.630104166667</v>
      </c>
      <c r="P30" s="1">
        <v>44713.652037037034</v>
      </c>
      <c r="Q30">
        <v>582</v>
      </c>
      <c r="R30">
        <v>1313</v>
      </c>
      <c r="S30" t="b">
        <v>0</v>
      </c>
      <c r="T30" t="s">
        <v>88</v>
      </c>
      <c r="U30" t="b">
        <v>0</v>
      </c>
      <c r="V30" t="s">
        <v>140</v>
      </c>
      <c r="W30" s="1">
        <v>44713.647187499999</v>
      </c>
      <c r="X30">
        <v>1136</v>
      </c>
      <c r="Y30">
        <v>52</v>
      </c>
      <c r="Z30">
        <v>0</v>
      </c>
      <c r="AA30">
        <v>52</v>
      </c>
      <c r="AB30">
        <v>0</v>
      </c>
      <c r="AC30">
        <v>42</v>
      </c>
      <c r="AD30">
        <v>-52</v>
      </c>
      <c r="AE30">
        <v>0</v>
      </c>
      <c r="AF30">
        <v>0</v>
      </c>
      <c r="AG30">
        <v>0</v>
      </c>
      <c r="AH30" t="s">
        <v>144</v>
      </c>
      <c r="AI30" s="1">
        <v>44713.652037037034</v>
      </c>
      <c r="AJ30">
        <v>177</v>
      </c>
      <c r="AK30">
        <v>1</v>
      </c>
      <c r="AL30">
        <v>0</v>
      </c>
      <c r="AM30">
        <v>1</v>
      </c>
      <c r="AN30">
        <v>0</v>
      </c>
      <c r="AO30">
        <v>1</v>
      </c>
      <c r="AP30">
        <v>-53</v>
      </c>
      <c r="AQ30">
        <v>0</v>
      </c>
      <c r="AR30">
        <v>0</v>
      </c>
      <c r="AS30">
        <v>0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</row>
    <row r="31" spans="1:57" x14ac:dyDescent="0.45">
      <c r="A31" t="s">
        <v>175</v>
      </c>
      <c r="B31" t="s">
        <v>80</v>
      </c>
      <c r="C31" t="s">
        <v>176</v>
      </c>
      <c r="D31" t="s">
        <v>82</v>
      </c>
      <c r="E31" s="2" t="str">
        <f>HYPERLINK("capsilon://?command=openfolder&amp;siteaddress=FAM.docvelocity-na8.net&amp;folderid=FXAD2EB57A-8C5A-E694-3253-4ECD5DBD22F6","FX22051848")</f>
        <v>FX22051848</v>
      </c>
      <c r="F31" t="s">
        <v>19</v>
      </c>
      <c r="G31" t="s">
        <v>19</v>
      </c>
      <c r="H31" t="s">
        <v>83</v>
      </c>
      <c r="I31" t="s">
        <v>177</v>
      </c>
      <c r="J31">
        <v>0</v>
      </c>
      <c r="K31" t="s">
        <v>85</v>
      </c>
      <c r="L31" t="s">
        <v>86</v>
      </c>
      <c r="M31" t="s">
        <v>87</v>
      </c>
      <c r="N31">
        <v>2</v>
      </c>
      <c r="O31" s="1">
        <v>44713.631909722222</v>
      </c>
      <c r="P31" s="1">
        <v>44713.654444444444</v>
      </c>
      <c r="Q31">
        <v>1325</v>
      </c>
      <c r="R31">
        <v>622</v>
      </c>
      <c r="S31" t="b">
        <v>0</v>
      </c>
      <c r="T31" t="s">
        <v>88</v>
      </c>
      <c r="U31" t="b">
        <v>0</v>
      </c>
      <c r="V31" t="s">
        <v>140</v>
      </c>
      <c r="W31" s="1">
        <v>44713.652199074073</v>
      </c>
      <c r="X31">
        <v>432</v>
      </c>
      <c r="Y31">
        <v>52</v>
      </c>
      <c r="Z31">
        <v>0</v>
      </c>
      <c r="AA31">
        <v>52</v>
      </c>
      <c r="AB31">
        <v>0</v>
      </c>
      <c r="AC31">
        <v>32</v>
      </c>
      <c r="AD31">
        <v>-52</v>
      </c>
      <c r="AE31">
        <v>0</v>
      </c>
      <c r="AF31">
        <v>0</v>
      </c>
      <c r="AG31">
        <v>0</v>
      </c>
      <c r="AH31" t="s">
        <v>144</v>
      </c>
      <c r="AI31" s="1">
        <v>44713.654444444444</v>
      </c>
      <c r="AJ31">
        <v>190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-52</v>
      </c>
      <c r="AQ31">
        <v>0</v>
      </c>
      <c r="AR31">
        <v>0</v>
      </c>
      <c r="AS31">
        <v>0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</row>
    <row r="32" spans="1:57" x14ac:dyDescent="0.45">
      <c r="A32" t="s">
        <v>178</v>
      </c>
      <c r="B32" t="s">
        <v>80</v>
      </c>
      <c r="C32" t="s">
        <v>179</v>
      </c>
      <c r="D32" t="s">
        <v>82</v>
      </c>
      <c r="E32" s="2" t="str">
        <f>HYPERLINK("capsilon://?command=openfolder&amp;siteaddress=FAM.docvelocity-na8.net&amp;folderid=FXA7DE5D6C-0A60-BD30-397B-1A15071BFAFB","FX22048010")</f>
        <v>FX22048010</v>
      </c>
      <c r="F32" t="s">
        <v>19</v>
      </c>
      <c r="G32" t="s">
        <v>19</v>
      </c>
      <c r="H32" t="s">
        <v>83</v>
      </c>
      <c r="I32" t="s">
        <v>180</v>
      </c>
      <c r="J32">
        <v>53</v>
      </c>
      <c r="K32" t="s">
        <v>85</v>
      </c>
      <c r="L32" t="s">
        <v>86</v>
      </c>
      <c r="M32" t="s">
        <v>87</v>
      </c>
      <c r="N32">
        <v>2</v>
      </c>
      <c r="O32" s="1">
        <v>44713.642650462964</v>
      </c>
      <c r="P32" s="1">
        <v>44713.662511574075</v>
      </c>
      <c r="Q32">
        <v>780</v>
      </c>
      <c r="R32">
        <v>936</v>
      </c>
      <c r="S32" t="b">
        <v>0</v>
      </c>
      <c r="T32" t="s">
        <v>88</v>
      </c>
      <c r="U32" t="b">
        <v>0</v>
      </c>
      <c r="V32" t="s">
        <v>120</v>
      </c>
      <c r="W32" s="1">
        <v>44713.652592592596</v>
      </c>
      <c r="X32">
        <v>240</v>
      </c>
      <c r="Y32">
        <v>43</v>
      </c>
      <c r="Z32">
        <v>0</v>
      </c>
      <c r="AA32">
        <v>43</v>
      </c>
      <c r="AB32">
        <v>0</v>
      </c>
      <c r="AC32">
        <v>6</v>
      </c>
      <c r="AD32">
        <v>10</v>
      </c>
      <c r="AE32">
        <v>0</v>
      </c>
      <c r="AF32">
        <v>0</v>
      </c>
      <c r="AG32">
        <v>0</v>
      </c>
      <c r="AH32" t="s">
        <v>144</v>
      </c>
      <c r="AI32" s="1">
        <v>44713.662511574075</v>
      </c>
      <c r="AJ32">
        <v>696</v>
      </c>
      <c r="AK32">
        <v>1</v>
      </c>
      <c r="AL32">
        <v>0</v>
      </c>
      <c r="AM32">
        <v>1</v>
      </c>
      <c r="AN32">
        <v>0</v>
      </c>
      <c r="AO32">
        <v>1</v>
      </c>
      <c r="AP32">
        <v>9</v>
      </c>
      <c r="AQ32">
        <v>0</v>
      </c>
      <c r="AR32">
        <v>0</v>
      </c>
      <c r="AS32">
        <v>0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</row>
    <row r="33" spans="1:57" x14ac:dyDescent="0.45">
      <c r="A33" t="s">
        <v>181</v>
      </c>
      <c r="B33" t="s">
        <v>80</v>
      </c>
      <c r="C33" t="s">
        <v>182</v>
      </c>
      <c r="D33" t="s">
        <v>82</v>
      </c>
      <c r="E33" s="2" t="str">
        <f>HYPERLINK("capsilon://?command=openfolder&amp;siteaddress=FAM.docvelocity-na8.net&amp;folderid=FX9E73DECE-6D66-BE40-5B73-FA7CA50E438C","FX22051733")</f>
        <v>FX22051733</v>
      </c>
      <c r="F33" t="s">
        <v>19</v>
      </c>
      <c r="G33" t="s">
        <v>19</v>
      </c>
      <c r="H33" t="s">
        <v>83</v>
      </c>
      <c r="I33" t="s">
        <v>183</v>
      </c>
      <c r="J33">
        <v>0</v>
      </c>
      <c r="K33" t="s">
        <v>85</v>
      </c>
      <c r="L33" t="s">
        <v>86</v>
      </c>
      <c r="M33" t="s">
        <v>87</v>
      </c>
      <c r="N33">
        <v>1</v>
      </c>
      <c r="O33" s="1">
        <v>44713.652962962966</v>
      </c>
      <c r="P33" s="1">
        <v>44713.656030092592</v>
      </c>
      <c r="Q33">
        <v>105</v>
      </c>
      <c r="R33">
        <v>160</v>
      </c>
      <c r="S33" t="b">
        <v>0</v>
      </c>
      <c r="T33" t="s">
        <v>88</v>
      </c>
      <c r="U33" t="b">
        <v>0</v>
      </c>
      <c r="V33" t="s">
        <v>116</v>
      </c>
      <c r="W33" s="1">
        <v>44713.656030092592</v>
      </c>
      <c r="X33">
        <v>160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37</v>
      </c>
      <c r="AF33">
        <v>0</v>
      </c>
      <c r="AG33">
        <v>2</v>
      </c>
      <c r="AH33" t="s">
        <v>88</v>
      </c>
      <c r="AI33" t="s">
        <v>88</v>
      </c>
      <c r="AJ33" t="s">
        <v>88</v>
      </c>
      <c r="AK33" t="s">
        <v>88</v>
      </c>
      <c r="AL33" t="s">
        <v>88</v>
      </c>
      <c r="AM33" t="s">
        <v>88</v>
      </c>
      <c r="AN33" t="s">
        <v>88</v>
      </c>
      <c r="AO33" t="s">
        <v>88</v>
      </c>
      <c r="AP33" t="s">
        <v>88</v>
      </c>
      <c r="AQ33" t="s">
        <v>88</v>
      </c>
      <c r="AR33" t="s">
        <v>88</v>
      </c>
      <c r="AS33" t="s">
        <v>88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</row>
    <row r="34" spans="1:57" x14ac:dyDescent="0.45">
      <c r="A34" t="s">
        <v>184</v>
      </c>
      <c r="B34" t="s">
        <v>80</v>
      </c>
      <c r="C34" t="s">
        <v>182</v>
      </c>
      <c r="D34" t="s">
        <v>82</v>
      </c>
      <c r="E34" s="2" t="str">
        <f>HYPERLINK("capsilon://?command=openfolder&amp;siteaddress=FAM.docvelocity-na8.net&amp;folderid=FX9E73DECE-6D66-BE40-5B73-FA7CA50E438C","FX22051733")</f>
        <v>FX22051733</v>
      </c>
      <c r="F34" t="s">
        <v>19</v>
      </c>
      <c r="G34" t="s">
        <v>19</v>
      </c>
      <c r="H34" t="s">
        <v>83</v>
      </c>
      <c r="I34" t="s">
        <v>185</v>
      </c>
      <c r="J34">
        <v>0</v>
      </c>
      <c r="K34" t="s">
        <v>85</v>
      </c>
      <c r="L34" t="s">
        <v>86</v>
      </c>
      <c r="M34" t="s">
        <v>87</v>
      </c>
      <c r="N34">
        <v>2</v>
      </c>
      <c r="O34" s="1">
        <v>44713.653171296297</v>
      </c>
      <c r="P34" s="1">
        <v>44713.678587962961</v>
      </c>
      <c r="Q34">
        <v>960</v>
      </c>
      <c r="R34">
        <v>1236</v>
      </c>
      <c r="S34" t="b">
        <v>0</v>
      </c>
      <c r="T34" t="s">
        <v>88</v>
      </c>
      <c r="U34" t="b">
        <v>0</v>
      </c>
      <c r="V34" t="s">
        <v>140</v>
      </c>
      <c r="W34" s="1">
        <v>44713.666770833333</v>
      </c>
      <c r="X34">
        <v>1059</v>
      </c>
      <c r="Y34">
        <v>52</v>
      </c>
      <c r="Z34">
        <v>0</v>
      </c>
      <c r="AA34">
        <v>52</v>
      </c>
      <c r="AB34">
        <v>0</v>
      </c>
      <c r="AC34">
        <v>33</v>
      </c>
      <c r="AD34">
        <v>-52</v>
      </c>
      <c r="AE34">
        <v>0</v>
      </c>
      <c r="AF34">
        <v>0</v>
      </c>
      <c r="AG34">
        <v>0</v>
      </c>
      <c r="AH34" t="s">
        <v>141</v>
      </c>
      <c r="AI34" s="1">
        <v>44713.678587962961</v>
      </c>
      <c r="AJ34">
        <v>177</v>
      </c>
      <c r="AK34">
        <v>2</v>
      </c>
      <c r="AL34">
        <v>0</v>
      </c>
      <c r="AM34">
        <v>2</v>
      </c>
      <c r="AN34">
        <v>0</v>
      </c>
      <c r="AO34">
        <v>2</v>
      </c>
      <c r="AP34">
        <v>-54</v>
      </c>
      <c r="AQ34">
        <v>0</v>
      </c>
      <c r="AR34">
        <v>0</v>
      </c>
      <c r="AS34">
        <v>0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</row>
    <row r="35" spans="1:57" x14ac:dyDescent="0.45">
      <c r="A35" t="s">
        <v>186</v>
      </c>
      <c r="B35" t="s">
        <v>80</v>
      </c>
      <c r="C35" t="s">
        <v>96</v>
      </c>
      <c r="D35" t="s">
        <v>82</v>
      </c>
      <c r="E35" s="2" t="str">
        <f>HYPERLINK("capsilon://?command=openfolder&amp;siteaddress=FAM.docvelocity-na8.net&amp;folderid=FXFE480005-D451-3D1C-D098-81A8240C1774","FX22058613")</f>
        <v>FX22058613</v>
      </c>
      <c r="F35" t="s">
        <v>19</v>
      </c>
      <c r="G35" t="s">
        <v>19</v>
      </c>
      <c r="H35" t="s">
        <v>83</v>
      </c>
      <c r="I35" t="s">
        <v>187</v>
      </c>
      <c r="J35">
        <v>32</v>
      </c>
      <c r="K35" t="s">
        <v>85</v>
      </c>
      <c r="L35" t="s">
        <v>86</v>
      </c>
      <c r="M35" t="s">
        <v>87</v>
      </c>
      <c r="N35">
        <v>2</v>
      </c>
      <c r="O35" s="1">
        <v>44713.653287037036</v>
      </c>
      <c r="P35" s="1">
        <v>44713.725023148145</v>
      </c>
      <c r="Q35">
        <v>4899</v>
      </c>
      <c r="R35">
        <v>1299</v>
      </c>
      <c r="S35" t="b">
        <v>0</v>
      </c>
      <c r="T35" t="s">
        <v>88</v>
      </c>
      <c r="U35" t="b">
        <v>0</v>
      </c>
      <c r="V35" t="s">
        <v>171</v>
      </c>
      <c r="W35" s="1">
        <v>44713.682962962965</v>
      </c>
      <c r="X35">
        <v>973</v>
      </c>
      <c r="Y35">
        <v>38</v>
      </c>
      <c r="Z35">
        <v>0</v>
      </c>
      <c r="AA35">
        <v>38</v>
      </c>
      <c r="AB35">
        <v>0</v>
      </c>
      <c r="AC35">
        <v>18</v>
      </c>
      <c r="AD35">
        <v>-6</v>
      </c>
      <c r="AE35">
        <v>0</v>
      </c>
      <c r="AF35">
        <v>0</v>
      </c>
      <c r="AG35">
        <v>0</v>
      </c>
      <c r="AH35" t="s">
        <v>146</v>
      </c>
      <c r="AI35" s="1">
        <v>44713.725023148145</v>
      </c>
      <c r="AJ35">
        <v>300</v>
      </c>
      <c r="AK35">
        <v>3</v>
      </c>
      <c r="AL35">
        <v>0</v>
      </c>
      <c r="AM35">
        <v>3</v>
      </c>
      <c r="AN35">
        <v>0</v>
      </c>
      <c r="AO35">
        <v>3</v>
      </c>
      <c r="AP35">
        <v>-9</v>
      </c>
      <c r="AQ35">
        <v>0</v>
      </c>
      <c r="AR35">
        <v>0</v>
      </c>
      <c r="AS35">
        <v>0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</row>
    <row r="36" spans="1:57" x14ac:dyDescent="0.45">
      <c r="A36" t="s">
        <v>188</v>
      </c>
      <c r="B36" t="s">
        <v>80</v>
      </c>
      <c r="C36" t="s">
        <v>96</v>
      </c>
      <c r="D36" t="s">
        <v>82</v>
      </c>
      <c r="E36" s="2" t="str">
        <f>HYPERLINK("capsilon://?command=openfolder&amp;siteaddress=FAM.docvelocity-na8.net&amp;folderid=FXFE480005-D451-3D1C-D098-81A8240C1774","FX22058613")</f>
        <v>FX22058613</v>
      </c>
      <c r="F36" t="s">
        <v>19</v>
      </c>
      <c r="G36" t="s">
        <v>19</v>
      </c>
      <c r="H36" t="s">
        <v>83</v>
      </c>
      <c r="I36" t="s">
        <v>189</v>
      </c>
      <c r="J36">
        <v>32</v>
      </c>
      <c r="K36" t="s">
        <v>85</v>
      </c>
      <c r="L36" t="s">
        <v>86</v>
      </c>
      <c r="M36" t="s">
        <v>87</v>
      </c>
      <c r="N36">
        <v>2</v>
      </c>
      <c r="O36" s="1">
        <v>44713.653495370374</v>
      </c>
      <c r="P36" s="1">
        <v>44713.727025462962</v>
      </c>
      <c r="Q36">
        <v>5385</v>
      </c>
      <c r="R36">
        <v>968</v>
      </c>
      <c r="S36" t="b">
        <v>0</v>
      </c>
      <c r="T36" t="s">
        <v>88</v>
      </c>
      <c r="U36" t="b">
        <v>0</v>
      </c>
      <c r="V36" t="s">
        <v>132</v>
      </c>
      <c r="W36" s="1">
        <v>44713.682870370372</v>
      </c>
      <c r="X36">
        <v>787</v>
      </c>
      <c r="Y36">
        <v>38</v>
      </c>
      <c r="Z36">
        <v>0</v>
      </c>
      <c r="AA36">
        <v>38</v>
      </c>
      <c r="AB36">
        <v>0</v>
      </c>
      <c r="AC36">
        <v>19</v>
      </c>
      <c r="AD36">
        <v>-6</v>
      </c>
      <c r="AE36">
        <v>0</v>
      </c>
      <c r="AF36">
        <v>0</v>
      </c>
      <c r="AG36">
        <v>0</v>
      </c>
      <c r="AH36" t="s">
        <v>146</v>
      </c>
      <c r="AI36" s="1">
        <v>44713.727025462962</v>
      </c>
      <c r="AJ36">
        <v>172</v>
      </c>
      <c r="AK36">
        <v>3</v>
      </c>
      <c r="AL36">
        <v>0</v>
      </c>
      <c r="AM36">
        <v>3</v>
      </c>
      <c r="AN36">
        <v>0</v>
      </c>
      <c r="AO36">
        <v>3</v>
      </c>
      <c r="AP36">
        <v>-9</v>
      </c>
      <c r="AQ36">
        <v>0</v>
      </c>
      <c r="AR36">
        <v>0</v>
      </c>
      <c r="AS36">
        <v>0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</row>
    <row r="37" spans="1:57" x14ac:dyDescent="0.45">
      <c r="A37" t="s">
        <v>190</v>
      </c>
      <c r="B37" t="s">
        <v>80</v>
      </c>
      <c r="C37" t="s">
        <v>96</v>
      </c>
      <c r="D37" t="s">
        <v>82</v>
      </c>
      <c r="E37" s="2" t="str">
        <f>HYPERLINK("capsilon://?command=openfolder&amp;siteaddress=FAM.docvelocity-na8.net&amp;folderid=FXFE480005-D451-3D1C-D098-81A8240C1774","FX22058613")</f>
        <v>FX22058613</v>
      </c>
      <c r="F37" t="s">
        <v>19</v>
      </c>
      <c r="G37" t="s">
        <v>19</v>
      </c>
      <c r="H37" t="s">
        <v>83</v>
      </c>
      <c r="I37" t="s">
        <v>191</v>
      </c>
      <c r="J37">
        <v>32</v>
      </c>
      <c r="K37" t="s">
        <v>85</v>
      </c>
      <c r="L37" t="s">
        <v>86</v>
      </c>
      <c r="M37" t="s">
        <v>87</v>
      </c>
      <c r="N37">
        <v>2</v>
      </c>
      <c r="O37" s="1">
        <v>44713.653946759259</v>
      </c>
      <c r="P37" s="1">
        <v>44713.730856481481</v>
      </c>
      <c r="Q37">
        <v>5633</v>
      </c>
      <c r="R37">
        <v>1012</v>
      </c>
      <c r="S37" t="b">
        <v>0</v>
      </c>
      <c r="T37" t="s">
        <v>88</v>
      </c>
      <c r="U37" t="b">
        <v>0</v>
      </c>
      <c r="V37" t="s">
        <v>161</v>
      </c>
      <c r="W37" s="1">
        <v>44713.682962962965</v>
      </c>
      <c r="X37">
        <v>668</v>
      </c>
      <c r="Y37">
        <v>33</v>
      </c>
      <c r="Z37">
        <v>0</v>
      </c>
      <c r="AA37">
        <v>33</v>
      </c>
      <c r="AB37">
        <v>0</v>
      </c>
      <c r="AC37">
        <v>18</v>
      </c>
      <c r="AD37">
        <v>-1</v>
      </c>
      <c r="AE37">
        <v>0</v>
      </c>
      <c r="AF37">
        <v>0</v>
      </c>
      <c r="AG37">
        <v>0</v>
      </c>
      <c r="AH37" t="s">
        <v>146</v>
      </c>
      <c r="AI37" s="1">
        <v>44713.730856481481</v>
      </c>
      <c r="AJ37">
        <v>331</v>
      </c>
      <c r="AK37">
        <v>5</v>
      </c>
      <c r="AL37">
        <v>0</v>
      </c>
      <c r="AM37">
        <v>5</v>
      </c>
      <c r="AN37">
        <v>0</v>
      </c>
      <c r="AO37">
        <v>5</v>
      </c>
      <c r="AP37">
        <v>-6</v>
      </c>
      <c r="AQ37">
        <v>0</v>
      </c>
      <c r="AR37">
        <v>0</v>
      </c>
      <c r="AS37">
        <v>0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</row>
    <row r="38" spans="1:57" x14ac:dyDescent="0.45">
      <c r="A38" t="s">
        <v>192</v>
      </c>
      <c r="B38" t="s">
        <v>80</v>
      </c>
      <c r="C38" t="s">
        <v>182</v>
      </c>
      <c r="D38" t="s">
        <v>82</v>
      </c>
      <c r="E38" s="2" t="str">
        <f>HYPERLINK("capsilon://?command=openfolder&amp;siteaddress=FAM.docvelocity-na8.net&amp;folderid=FX9E73DECE-6D66-BE40-5B73-FA7CA50E438C","FX22051733")</f>
        <v>FX22051733</v>
      </c>
      <c r="F38" t="s">
        <v>19</v>
      </c>
      <c r="G38" t="s">
        <v>19</v>
      </c>
      <c r="H38" t="s">
        <v>83</v>
      </c>
      <c r="I38" t="s">
        <v>183</v>
      </c>
      <c r="J38">
        <v>0</v>
      </c>
      <c r="K38" t="s">
        <v>85</v>
      </c>
      <c r="L38" t="s">
        <v>86</v>
      </c>
      <c r="M38" t="s">
        <v>87</v>
      </c>
      <c r="N38">
        <v>2</v>
      </c>
      <c r="O38" s="1">
        <v>44713.656377314815</v>
      </c>
      <c r="P38" s="1">
        <v>44713.721539351849</v>
      </c>
      <c r="Q38">
        <v>3754</v>
      </c>
      <c r="R38">
        <v>1876</v>
      </c>
      <c r="S38" t="b">
        <v>0</v>
      </c>
      <c r="T38" t="s">
        <v>88</v>
      </c>
      <c r="U38" t="b">
        <v>1</v>
      </c>
      <c r="V38" t="s">
        <v>140</v>
      </c>
      <c r="W38" s="1">
        <v>44713.682789351849</v>
      </c>
      <c r="X38">
        <v>1383</v>
      </c>
      <c r="Y38">
        <v>74</v>
      </c>
      <c r="Z38">
        <v>0</v>
      </c>
      <c r="AA38">
        <v>74</v>
      </c>
      <c r="AB38">
        <v>0</v>
      </c>
      <c r="AC38">
        <v>57</v>
      </c>
      <c r="AD38">
        <v>-74</v>
      </c>
      <c r="AE38">
        <v>0</v>
      </c>
      <c r="AF38">
        <v>0</v>
      </c>
      <c r="AG38">
        <v>0</v>
      </c>
      <c r="AH38" t="s">
        <v>146</v>
      </c>
      <c r="AI38" s="1">
        <v>44713.721539351849</v>
      </c>
      <c r="AJ38">
        <v>448</v>
      </c>
      <c r="AK38">
        <v>8</v>
      </c>
      <c r="AL38">
        <v>0</v>
      </c>
      <c r="AM38">
        <v>8</v>
      </c>
      <c r="AN38">
        <v>0</v>
      </c>
      <c r="AO38">
        <v>8</v>
      </c>
      <c r="AP38">
        <v>-82</v>
      </c>
      <c r="AQ38">
        <v>0</v>
      </c>
      <c r="AR38">
        <v>0</v>
      </c>
      <c r="AS38">
        <v>0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</row>
    <row r="39" spans="1:57" x14ac:dyDescent="0.45">
      <c r="A39" t="s">
        <v>193</v>
      </c>
      <c r="B39" t="s">
        <v>80</v>
      </c>
      <c r="C39" t="s">
        <v>194</v>
      </c>
      <c r="D39" t="s">
        <v>82</v>
      </c>
      <c r="E39" s="2" t="str">
        <f>HYPERLINK("capsilon://?command=openfolder&amp;siteaddress=FAM.docvelocity-na8.net&amp;folderid=FX20CBCEAD-4154-3D60-DEE0-7597E362CDE1","FX220510390")</f>
        <v>FX220510390</v>
      </c>
      <c r="F39" t="s">
        <v>19</v>
      </c>
      <c r="G39" t="s">
        <v>19</v>
      </c>
      <c r="H39" t="s">
        <v>83</v>
      </c>
      <c r="I39" t="s">
        <v>195</v>
      </c>
      <c r="J39">
        <v>0</v>
      </c>
      <c r="K39" t="s">
        <v>85</v>
      </c>
      <c r="L39" t="s">
        <v>86</v>
      </c>
      <c r="M39" t="s">
        <v>87</v>
      </c>
      <c r="N39">
        <v>2</v>
      </c>
      <c r="O39" s="1">
        <v>44713.657384259262</v>
      </c>
      <c r="P39" s="1">
        <v>44713.681331018517</v>
      </c>
      <c r="Q39">
        <v>1897</v>
      </c>
      <c r="R39">
        <v>172</v>
      </c>
      <c r="S39" t="b">
        <v>0</v>
      </c>
      <c r="T39" t="s">
        <v>88</v>
      </c>
      <c r="U39" t="b">
        <v>0</v>
      </c>
      <c r="V39" t="s">
        <v>196</v>
      </c>
      <c r="W39" s="1">
        <v>44713.680358796293</v>
      </c>
      <c r="X39">
        <v>86</v>
      </c>
      <c r="Y39">
        <v>9</v>
      </c>
      <c r="Z39">
        <v>0</v>
      </c>
      <c r="AA39">
        <v>9</v>
      </c>
      <c r="AB39">
        <v>0</v>
      </c>
      <c r="AC39">
        <v>3</v>
      </c>
      <c r="AD39">
        <v>-9</v>
      </c>
      <c r="AE39">
        <v>0</v>
      </c>
      <c r="AF39">
        <v>0</v>
      </c>
      <c r="AG39">
        <v>0</v>
      </c>
      <c r="AH39" t="s">
        <v>146</v>
      </c>
      <c r="AI39" s="1">
        <v>44713.681331018517</v>
      </c>
      <c r="AJ39">
        <v>81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-9</v>
      </c>
      <c r="AQ39">
        <v>0</v>
      </c>
      <c r="AR39">
        <v>0</v>
      </c>
      <c r="AS39">
        <v>0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</row>
    <row r="40" spans="1:57" x14ac:dyDescent="0.45">
      <c r="A40" t="s">
        <v>197</v>
      </c>
      <c r="B40" t="s">
        <v>80</v>
      </c>
      <c r="C40" t="s">
        <v>198</v>
      </c>
      <c r="D40" t="s">
        <v>82</v>
      </c>
      <c r="E40" s="2" t="str">
        <f>HYPERLINK("capsilon://?command=openfolder&amp;siteaddress=FAM.docvelocity-na8.net&amp;folderid=FXFD8A3614-B2F8-9054-7C4D-BB27C08E3EA2","FX22058951")</f>
        <v>FX22058951</v>
      </c>
      <c r="F40" t="s">
        <v>19</v>
      </c>
      <c r="G40" t="s">
        <v>19</v>
      </c>
      <c r="H40" t="s">
        <v>83</v>
      </c>
      <c r="I40" t="s">
        <v>199</v>
      </c>
      <c r="J40">
        <v>0</v>
      </c>
      <c r="K40" t="s">
        <v>85</v>
      </c>
      <c r="L40" t="s">
        <v>86</v>
      </c>
      <c r="M40" t="s">
        <v>87</v>
      </c>
      <c r="N40">
        <v>2</v>
      </c>
      <c r="O40" s="1">
        <v>44713.683553240742</v>
      </c>
      <c r="P40" s="1">
        <v>44713.730844907404</v>
      </c>
      <c r="Q40">
        <v>3794</v>
      </c>
      <c r="R40">
        <v>292</v>
      </c>
      <c r="S40" t="b">
        <v>0</v>
      </c>
      <c r="T40" t="s">
        <v>88</v>
      </c>
      <c r="U40" t="b">
        <v>0</v>
      </c>
      <c r="V40" t="s">
        <v>196</v>
      </c>
      <c r="W40" s="1">
        <v>44713.688136574077</v>
      </c>
      <c r="X40">
        <v>207</v>
      </c>
      <c r="Y40">
        <v>37</v>
      </c>
      <c r="Z40">
        <v>0</v>
      </c>
      <c r="AA40">
        <v>37</v>
      </c>
      <c r="AB40">
        <v>0</v>
      </c>
      <c r="AC40">
        <v>18</v>
      </c>
      <c r="AD40">
        <v>-37</v>
      </c>
      <c r="AE40">
        <v>0</v>
      </c>
      <c r="AF40">
        <v>0</v>
      </c>
      <c r="AG40">
        <v>0</v>
      </c>
      <c r="AH40" t="s">
        <v>144</v>
      </c>
      <c r="AI40" s="1">
        <v>44713.730844907404</v>
      </c>
      <c r="AJ40">
        <v>85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-37</v>
      </c>
      <c r="AQ40">
        <v>0</v>
      </c>
      <c r="AR40">
        <v>0</v>
      </c>
      <c r="AS40">
        <v>0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</row>
    <row r="41" spans="1:57" x14ac:dyDescent="0.45">
      <c r="A41" t="s">
        <v>200</v>
      </c>
      <c r="B41" t="s">
        <v>80</v>
      </c>
      <c r="C41" t="s">
        <v>201</v>
      </c>
      <c r="D41" t="s">
        <v>82</v>
      </c>
      <c r="E41" s="2" t="str">
        <f>HYPERLINK("capsilon://?command=openfolder&amp;siteaddress=FAM.docvelocity-na8.net&amp;folderid=FX904F7719-AFFE-FAAF-0F1C-AAF3D53813B1","FX22056921")</f>
        <v>FX22056921</v>
      </c>
      <c r="F41" t="s">
        <v>19</v>
      </c>
      <c r="G41" t="s">
        <v>19</v>
      </c>
      <c r="H41" t="s">
        <v>83</v>
      </c>
      <c r="I41" t="s">
        <v>202</v>
      </c>
      <c r="J41">
        <v>0</v>
      </c>
      <c r="K41" t="s">
        <v>85</v>
      </c>
      <c r="L41" t="s">
        <v>86</v>
      </c>
      <c r="M41" t="s">
        <v>87</v>
      </c>
      <c r="N41">
        <v>2</v>
      </c>
      <c r="O41" s="1">
        <v>44713.70113425926</v>
      </c>
      <c r="P41" s="1">
        <v>44713.73364583333</v>
      </c>
      <c r="Q41">
        <v>1833</v>
      </c>
      <c r="R41">
        <v>976</v>
      </c>
      <c r="S41" t="b">
        <v>0</v>
      </c>
      <c r="T41" t="s">
        <v>88</v>
      </c>
      <c r="U41" t="b">
        <v>0</v>
      </c>
      <c r="V41" t="s">
        <v>120</v>
      </c>
      <c r="W41" s="1">
        <v>44713.709722222222</v>
      </c>
      <c r="X41">
        <v>735</v>
      </c>
      <c r="Y41">
        <v>104</v>
      </c>
      <c r="Z41">
        <v>0</v>
      </c>
      <c r="AA41">
        <v>104</v>
      </c>
      <c r="AB41">
        <v>0</v>
      </c>
      <c r="AC41">
        <v>72</v>
      </c>
      <c r="AD41">
        <v>-104</v>
      </c>
      <c r="AE41">
        <v>0</v>
      </c>
      <c r="AF41">
        <v>0</v>
      </c>
      <c r="AG41">
        <v>0</v>
      </c>
      <c r="AH41" t="s">
        <v>144</v>
      </c>
      <c r="AI41" s="1">
        <v>44713.73364583333</v>
      </c>
      <c r="AJ41">
        <v>241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-104</v>
      </c>
      <c r="AQ41">
        <v>0</v>
      </c>
      <c r="AR41">
        <v>0</v>
      </c>
      <c r="AS41">
        <v>0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</row>
    <row r="42" spans="1:57" x14ac:dyDescent="0.45">
      <c r="A42" t="s">
        <v>203</v>
      </c>
      <c r="B42" t="s">
        <v>80</v>
      </c>
      <c r="C42" t="s">
        <v>204</v>
      </c>
      <c r="D42" t="s">
        <v>82</v>
      </c>
      <c r="E42" s="2" t="str">
        <f>HYPERLINK("capsilon://?command=openfolder&amp;siteaddress=FAM.docvelocity-na8.net&amp;folderid=FX4CC64533-ABFA-165E-433C-3FD3FF80E03C","FX21093299")</f>
        <v>FX21093299</v>
      </c>
      <c r="F42" t="s">
        <v>19</v>
      </c>
      <c r="G42" t="s">
        <v>19</v>
      </c>
      <c r="H42" t="s">
        <v>83</v>
      </c>
      <c r="I42" t="s">
        <v>205</v>
      </c>
      <c r="J42">
        <v>0</v>
      </c>
      <c r="K42" t="s">
        <v>85</v>
      </c>
      <c r="L42" t="s">
        <v>86</v>
      </c>
      <c r="M42" t="s">
        <v>87</v>
      </c>
      <c r="N42">
        <v>2</v>
      </c>
      <c r="O42" s="1">
        <v>44713.732499999998</v>
      </c>
      <c r="P42" s="1">
        <v>44713.750844907408</v>
      </c>
      <c r="Q42">
        <v>671</v>
      </c>
      <c r="R42">
        <v>914</v>
      </c>
      <c r="S42" t="b">
        <v>0</v>
      </c>
      <c r="T42" t="s">
        <v>88</v>
      </c>
      <c r="U42" t="b">
        <v>0</v>
      </c>
      <c r="V42" t="s">
        <v>140</v>
      </c>
      <c r="W42" s="1">
        <v>44713.740648148145</v>
      </c>
      <c r="X42">
        <v>661</v>
      </c>
      <c r="Y42">
        <v>52</v>
      </c>
      <c r="Z42">
        <v>0</v>
      </c>
      <c r="AA42">
        <v>52</v>
      </c>
      <c r="AB42">
        <v>0</v>
      </c>
      <c r="AC42">
        <v>29</v>
      </c>
      <c r="AD42">
        <v>-52</v>
      </c>
      <c r="AE42">
        <v>0</v>
      </c>
      <c r="AF42">
        <v>0</v>
      </c>
      <c r="AG42">
        <v>0</v>
      </c>
      <c r="AH42" t="s">
        <v>141</v>
      </c>
      <c r="AI42" s="1">
        <v>44713.750844907408</v>
      </c>
      <c r="AJ42">
        <v>253</v>
      </c>
      <c r="AK42">
        <v>2</v>
      </c>
      <c r="AL42">
        <v>0</v>
      </c>
      <c r="AM42">
        <v>2</v>
      </c>
      <c r="AN42">
        <v>0</v>
      </c>
      <c r="AO42">
        <v>2</v>
      </c>
      <c r="AP42">
        <v>-54</v>
      </c>
      <c r="AQ42">
        <v>0</v>
      </c>
      <c r="AR42">
        <v>0</v>
      </c>
      <c r="AS42">
        <v>0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</row>
    <row r="43" spans="1:57" x14ac:dyDescent="0.45">
      <c r="A43" t="s">
        <v>206</v>
      </c>
      <c r="B43" t="s">
        <v>80</v>
      </c>
      <c r="C43" t="s">
        <v>96</v>
      </c>
      <c r="D43" t="s">
        <v>82</v>
      </c>
      <c r="E43" s="2" t="str">
        <f>HYPERLINK("capsilon://?command=openfolder&amp;siteaddress=FAM.docvelocity-na8.net&amp;folderid=FXFE480005-D451-3D1C-D098-81A8240C1774","FX22058613")</f>
        <v>FX22058613</v>
      </c>
      <c r="F43" t="s">
        <v>19</v>
      </c>
      <c r="G43" t="s">
        <v>19</v>
      </c>
      <c r="H43" t="s">
        <v>83</v>
      </c>
      <c r="I43" t="s">
        <v>207</v>
      </c>
      <c r="J43">
        <v>0</v>
      </c>
      <c r="K43" t="s">
        <v>85</v>
      </c>
      <c r="L43" t="s">
        <v>86</v>
      </c>
      <c r="M43" t="s">
        <v>87</v>
      </c>
      <c r="N43">
        <v>2</v>
      </c>
      <c r="O43" s="1">
        <v>44713.758206018516</v>
      </c>
      <c r="P43" s="1">
        <v>44713.762812499997</v>
      </c>
      <c r="Q43">
        <v>225</v>
      </c>
      <c r="R43">
        <v>173</v>
      </c>
      <c r="S43" t="b">
        <v>0</v>
      </c>
      <c r="T43" t="s">
        <v>88</v>
      </c>
      <c r="U43" t="b">
        <v>0</v>
      </c>
      <c r="V43" t="s">
        <v>140</v>
      </c>
      <c r="W43" s="1">
        <v>44713.761724537035</v>
      </c>
      <c r="X43">
        <v>85</v>
      </c>
      <c r="Y43">
        <v>0</v>
      </c>
      <c r="Z43">
        <v>0</v>
      </c>
      <c r="AA43">
        <v>0</v>
      </c>
      <c r="AB43">
        <v>52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141</v>
      </c>
      <c r="AI43" s="1">
        <v>44713.762812499997</v>
      </c>
      <c r="AJ43">
        <v>88</v>
      </c>
      <c r="AK43">
        <v>0</v>
      </c>
      <c r="AL43">
        <v>0</v>
      </c>
      <c r="AM43">
        <v>0</v>
      </c>
      <c r="AN43">
        <v>104</v>
      </c>
      <c r="AO43">
        <v>0</v>
      </c>
      <c r="AP43">
        <v>0</v>
      </c>
      <c r="AQ43">
        <v>0</v>
      </c>
      <c r="AR43">
        <v>0</v>
      </c>
      <c r="AS43">
        <v>0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</row>
    <row r="44" spans="1:57" x14ac:dyDescent="0.45">
      <c r="A44" t="s">
        <v>208</v>
      </c>
      <c r="B44" t="s">
        <v>80</v>
      </c>
      <c r="C44" t="s">
        <v>96</v>
      </c>
      <c r="D44" t="s">
        <v>82</v>
      </c>
      <c r="E44" s="2" t="str">
        <f>HYPERLINK("capsilon://?command=openfolder&amp;siteaddress=FAM.docvelocity-na8.net&amp;folderid=FXFE480005-D451-3D1C-D098-81A8240C1774","FX22058613")</f>
        <v>FX22058613</v>
      </c>
      <c r="F44" t="s">
        <v>19</v>
      </c>
      <c r="G44" t="s">
        <v>19</v>
      </c>
      <c r="H44" t="s">
        <v>83</v>
      </c>
      <c r="I44" t="s">
        <v>209</v>
      </c>
      <c r="J44">
        <v>69</v>
      </c>
      <c r="K44" t="s">
        <v>85</v>
      </c>
      <c r="L44" t="s">
        <v>86</v>
      </c>
      <c r="M44" t="s">
        <v>87</v>
      </c>
      <c r="N44">
        <v>2</v>
      </c>
      <c r="O44" s="1">
        <v>44713.758240740739</v>
      </c>
      <c r="P44" s="1">
        <v>44713.779641203706</v>
      </c>
      <c r="Q44">
        <v>1294</v>
      </c>
      <c r="R44">
        <v>555</v>
      </c>
      <c r="S44" t="b">
        <v>0</v>
      </c>
      <c r="T44" t="s">
        <v>88</v>
      </c>
      <c r="U44" t="b">
        <v>0</v>
      </c>
      <c r="V44" t="s">
        <v>140</v>
      </c>
      <c r="W44" s="1">
        <v>44713.765717592592</v>
      </c>
      <c r="X44">
        <v>344</v>
      </c>
      <c r="Y44">
        <v>59</v>
      </c>
      <c r="Z44">
        <v>0</v>
      </c>
      <c r="AA44">
        <v>59</v>
      </c>
      <c r="AB44">
        <v>0</v>
      </c>
      <c r="AC44">
        <v>0</v>
      </c>
      <c r="AD44">
        <v>10</v>
      </c>
      <c r="AE44">
        <v>0</v>
      </c>
      <c r="AF44">
        <v>0</v>
      </c>
      <c r="AG44">
        <v>0</v>
      </c>
      <c r="AH44" t="s">
        <v>144</v>
      </c>
      <c r="AI44" s="1">
        <v>44713.779641203706</v>
      </c>
      <c r="AJ44">
        <v>211</v>
      </c>
      <c r="AK44">
        <v>1</v>
      </c>
      <c r="AL44">
        <v>0</v>
      </c>
      <c r="AM44">
        <v>1</v>
      </c>
      <c r="AN44">
        <v>0</v>
      </c>
      <c r="AO44">
        <v>1</v>
      </c>
      <c r="AP44">
        <v>9</v>
      </c>
      <c r="AQ44">
        <v>0</v>
      </c>
      <c r="AR44">
        <v>0</v>
      </c>
      <c r="AS44">
        <v>0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</row>
    <row r="45" spans="1:57" x14ac:dyDescent="0.45">
      <c r="A45" t="s">
        <v>210</v>
      </c>
      <c r="B45" t="s">
        <v>80</v>
      </c>
      <c r="C45" t="s">
        <v>155</v>
      </c>
      <c r="D45" t="s">
        <v>82</v>
      </c>
      <c r="E45" s="2" t="str">
        <f>HYPERLINK("capsilon://?command=openfolder&amp;siteaddress=FAM.docvelocity-na8.net&amp;folderid=FX255B17FF-5B15-1432-CDF2-CFBF4DF55A82","FX22054635")</f>
        <v>FX22054635</v>
      </c>
      <c r="F45" t="s">
        <v>19</v>
      </c>
      <c r="G45" t="s">
        <v>19</v>
      </c>
      <c r="H45" t="s">
        <v>83</v>
      </c>
      <c r="I45" t="s">
        <v>211</v>
      </c>
      <c r="J45">
        <v>0</v>
      </c>
      <c r="K45" t="s">
        <v>85</v>
      </c>
      <c r="L45" t="s">
        <v>86</v>
      </c>
      <c r="M45" t="s">
        <v>87</v>
      </c>
      <c r="N45">
        <v>2</v>
      </c>
      <c r="O45" s="1">
        <v>44713.76834490741</v>
      </c>
      <c r="P45" s="1">
        <v>44713.78638888889</v>
      </c>
      <c r="Q45">
        <v>581</v>
      </c>
      <c r="R45">
        <v>978</v>
      </c>
      <c r="S45" t="b">
        <v>0</v>
      </c>
      <c r="T45" t="s">
        <v>88</v>
      </c>
      <c r="U45" t="b">
        <v>0</v>
      </c>
      <c r="V45" t="s">
        <v>140</v>
      </c>
      <c r="W45" s="1">
        <v>44713.774409722224</v>
      </c>
      <c r="X45">
        <v>413</v>
      </c>
      <c r="Y45">
        <v>52</v>
      </c>
      <c r="Z45">
        <v>0</v>
      </c>
      <c r="AA45">
        <v>52</v>
      </c>
      <c r="AB45">
        <v>0</v>
      </c>
      <c r="AC45">
        <v>39</v>
      </c>
      <c r="AD45">
        <v>-52</v>
      </c>
      <c r="AE45">
        <v>0</v>
      </c>
      <c r="AF45">
        <v>0</v>
      </c>
      <c r="AG45">
        <v>0</v>
      </c>
      <c r="AH45" t="s">
        <v>121</v>
      </c>
      <c r="AI45" s="1">
        <v>44713.78638888889</v>
      </c>
      <c r="AJ45">
        <v>274</v>
      </c>
      <c r="AK45">
        <v>2</v>
      </c>
      <c r="AL45">
        <v>0</v>
      </c>
      <c r="AM45">
        <v>2</v>
      </c>
      <c r="AN45">
        <v>0</v>
      </c>
      <c r="AO45">
        <v>2</v>
      </c>
      <c r="AP45">
        <v>-54</v>
      </c>
      <c r="AQ45">
        <v>0</v>
      </c>
      <c r="AR45">
        <v>0</v>
      </c>
      <c r="AS45">
        <v>0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</row>
    <row r="46" spans="1:57" x14ac:dyDescent="0.45">
      <c r="A46" t="s">
        <v>212</v>
      </c>
      <c r="B46" t="s">
        <v>80</v>
      </c>
      <c r="C46" t="s">
        <v>213</v>
      </c>
      <c r="D46" t="s">
        <v>82</v>
      </c>
      <c r="E46" s="2" t="str">
        <f>HYPERLINK("capsilon://?command=openfolder&amp;siteaddress=FAM.docvelocity-na8.net&amp;folderid=FX940A7DF9-666E-3152-67CC-5999862C5147","FX22051467")</f>
        <v>FX22051467</v>
      </c>
      <c r="F46" t="s">
        <v>19</v>
      </c>
      <c r="G46" t="s">
        <v>19</v>
      </c>
      <c r="H46" t="s">
        <v>83</v>
      </c>
      <c r="I46" t="s">
        <v>214</v>
      </c>
      <c r="J46">
        <v>0</v>
      </c>
      <c r="K46" t="s">
        <v>85</v>
      </c>
      <c r="L46" t="s">
        <v>86</v>
      </c>
      <c r="M46" t="s">
        <v>87</v>
      </c>
      <c r="N46">
        <v>2</v>
      </c>
      <c r="O46" s="1">
        <v>44713.775995370372</v>
      </c>
      <c r="P46" s="1">
        <v>44713.786863425928</v>
      </c>
      <c r="Q46">
        <v>803</v>
      </c>
      <c r="R46">
        <v>136</v>
      </c>
      <c r="S46" t="b">
        <v>0</v>
      </c>
      <c r="T46" t="s">
        <v>88</v>
      </c>
      <c r="U46" t="b">
        <v>0</v>
      </c>
      <c r="V46" t="s">
        <v>161</v>
      </c>
      <c r="W46" s="1">
        <v>44713.785567129627</v>
      </c>
      <c r="X46">
        <v>52</v>
      </c>
      <c r="Y46">
        <v>9</v>
      </c>
      <c r="Z46">
        <v>0</v>
      </c>
      <c r="AA46">
        <v>9</v>
      </c>
      <c r="AB46">
        <v>0</v>
      </c>
      <c r="AC46">
        <v>2</v>
      </c>
      <c r="AD46">
        <v>-9</v>
      </c>
      <c r="AE46">
        <v>0</v>
      </c>
      <c r="AF46">
        <v>0</v>
      </c>
      <c r="AG46">
        <v>0</v>
      </c>
      <c r="AH46" t="s">
        <v>141</v>
      </c>
      <c r="AI46" s="1">
        <v>44713.786863425928</v>
      </c>
      <c r="AJ46">
        <v>73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-9</v>
      </c>
      <c r="AQ46">
        <v>0</v>
      </c>
      <c r="AR46">
        <v>0</v>
      </c>
      <c r="AS46">
        <v>0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</row>
    <row r="47" spans="1:57" x14ac:dyDescent="0.45">
      <c r="A47" t="s">
        <v>215</v>
      </c>
      <c r="B47" t="s">
        <v>80</v>
      </c>
      <c r="C47" t="s">
        <v>216</v>
      </c>
      <c r="D47" t="s">
        <v>82</v>
      </c>
      <c r="E47" s="2" t="str">
        <f>HYPERLINK("capsilon://?command=openfolder&amp;siteaddress=FAM.docvelocity-na8.net&amp;folderid=FX386D4E8A-FBB5-BCE9-F82D-E7B14E3AF7B2","FX22058928")</f>
        <v>FX22058928</v>
      </c>
      <c r="F47" t="s">
        <v>19</v>
      </c>
      <c r="G47" t="s">
        <v>19</v>
      </c>
      <c r="H47" t="s">
        <v>83</v>
      </c>
      <c r="I47" t="s">
        <v>217</v>
      </c>
      <c r="J47">
        <v>56</v>
      </c>
      <c r="K47" t="s">
        <v>85</v>
      </c>
      <c r="L47" t="s">
        <v>86</v>
      </c>
      <c r="M47" t="s">
        <v>87</v>
      </c>
      <c r="N47">
        <v>2</v>
      </c>
      <c r="O47" s="1">
        <v>44713.779050925928</v>
      </c>
      <c r="P47" s="1">
        <v>44713.787997685184</v>
      </c>
      <c r="Q47">
        <v>473</v>
      </c>
      <c r="R47">
        <v>300</v>
      </c>
      <c r="S47" t="b">
        <v>0</v>
      </c>
      <c r="T47" t="s">
        <v>88</v>
      </c>
      <c r="U47" t="b">
        <v>0</v>
      </c>
      <c r="V47" t="s">
        <v>161</v>
      </c>
      <c r="W47" s="1">
        <v>44713.784953703704</v>
      </c>
      <c r="X47">
        <v>162</v>
      </c>
      <c r="Y47">
        <v>45</v>
      </c>
      <c r="Z47">
        <v>0</v>
      </c>
      <c r="AA47">
        <v>45</v>
      </c>
      <c r="AB47">
        <v>0</v>
      </c>
      <c r="AC47">
        <v>7</v>
      </c>
      <c r="AD47">
        <v>11</v>
      </c>
      <c r="AE47">
        <v>0</v>
      </c>
      <c r="AF47">
        <v>0</v>
      </c>
      <c r="AG47">
        <v>0</v>
      </c>
      <c r="AH47" t="s">
        <v>121</v>
      </c>
      <c r="AI47" s="1">
        <v>44713.787997685184</v>
      </c>
      <c r="AJ47">
        <v>138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11</v>
      </c>
      <c r="AQ47">
        <v>0</v>
      </c>
      <c r="AR47">
        <v>0</v>
      </c>
      <c r="AS47">
        <v>0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</row>
    <row r="48" spans="1:57" x14ac:dyDescent="0.45">
      <c r="A48" t="s">
        <v>218</v>
      </c>
      <c r="B48" t="s">
        <v>80</v>
      </c>
      <c r="C48" t="s">
        <v>219</v>
      </c>
      <c r="D48" t="s">
        <v>82</v>
      </c>
      <c r="E48" s="2" t="str">
        <f>HYPERLINK("capsilon://?command=openfolder&amp;siteaddress=FAM.docvelocity-na8.net&amp;folderid=FX0678562D-B82E-E19C-65A8-76D2E120E43D","FX22047832")</f>
        <v>FX22047832</v>
      </c>
      <c r="F48" t="s">
        <v>19</v>
      </c>
      <c r="G48" t="s">
        <v>19</v>
      </c>
      <c r="H48" t="s">
        <v>83</v>
      </c>
      <c r="I48" t="s">
        <v>220</v>
      </c>
      <c r="J48">
        <v>0</v>
      </c>
      <c r="K48" t="s">
        <v>85</v>
      </c>
      <c r="L48" t="s">
        <v>86</v>
      </c>
      <c r="M48" t="s">
        <v>87</v>
      </c>
      <c r="N48">
        <v>2</v>
      </c>
      <c r="O48" s="1">
        <v>44713.861446759256</v>
      </c>
      <c r="P48" s="1">
        <v>44713.908703703702</v>
      </c>
      <c r="Q48">
        <v>3116</v>
      </c>
      <c r="R48">
        <v>967</v>
      </c>
      <c r="S48" t="b">
        <v>0</v>
      </c>
      <c r="T48" t="s">
        <v>88</v>
      </c>
      <c r="U48" t="b">
        <v>0</v>
      </c>
      <c r="V48" t="s">
        <v>221</v>
      </c>
      <c r="W48" s="1">
        <v>44713.876238425924</v>
      </c>
      <c r="X48">
        <v>717</v>
      </c>
      <c r="Y48">
        <v>52</v>
      </c>
      <c r="Z48">
        <v>0</v>
      </c>
      <c r="AA48">
        <v>52</v>
      </c>
      <c r="AB48">
        <v>0</v>
      </c>
      <c r="AC48">
        <v>45</v>
      </c>
      <c r="AD48">
        <v>-52</v>
      </c>
      <c r="AE48">
        <v>0</v>
      </c>
      <c r="AF48">
        <v>0</v>
      </c>
      <c r="AG48">
        <v>0</v>
      </c>
      <c r="AH48" t="s">
        <v>222</v>
      </c>
      <c r="AI48" s="1">
        <v>44713.908703703702</v>
      </c>
      <c r="AJ48">
        <v>243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-52</v>
      </c>
      <c r="AQ48">
        <v>0</v>
      </c>
      <c r="AR48">
        <v>0</v>
      </c>
      <c r="AS48">
        <v>0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</row>
    <row r="49" spans="1:57" x14ac:dyDescent="0.45">
      <c r="A49" t="s">
        <v>223</v>
      </c>
      <c r="B49" t="s">
        <v>80</v>
      </c>
      <c r="C49" t="s">
        <v>224</v>
      </c>
      <c r="D49" t="s">
        <v>82</v>
      </c>
      <c r="E49" s="2" t="str">
        <f>HYPERLINK("capsilon://?command=openfolder&amp;siteaddress=FAM.docvelocity-na8.net&amp;folderid=FX9FCE7AB3-D232-1D2E-FDD4-40EBA790B515","FX21125437")</f>
        <v>FX21125437</v>
      </c>
      <c r="F49" t="s">
        <v>19</v>
      </c>
      <c r="G49" t="s">
        <v>19</v>
      </c>
      <c r="H49" t="s">
        <v>83</v>
      </c>
      <c r="I49" t="s">
        <v>225</v>
      </c>
      <c r="J49">
        <v>64</v>
      </c>
      <c r="K49" t="s">
        <v>85</v>
      </c>
      <c r="L49" t="s">
        <v>86</v>
      </c>
      <c r="M49" t="s">
        <v>87</v>
      </c>
      <c r="N49">
        <v>2</v>
      </c>
      <c r="O49" s="1">
        <v>44713.984768518516</v>
      </c>
      <c r="P49" s="1">
        <v>44713.996215277781</v>
      </c>
      <c r="Q49">
        <v>457</v>
      </c>
      <c r="R49">
        <v>532</v>
      </c>
      <c r="S49" t="b">
        <v>0</v>
      </c>
      <c r="T49" t="s">
        <v>88</v>
      </c>
      <c r="U49" t="b">
        <v>0</v>
      </c>
      <c r="V49" t="s">
        <v>226</v>
      </c>
      <c r="W49" s="1">
        <v>44713.990995370368</v>
      </c>
      <c r="X49">
        <v>250</v>
      </c>
      <c r="Y49">
        <v>39</v>
      </c>
      <c r="Z49">
        <v>0</v>
      </c>
      <c r="AA49">
        <v>39</v>
      </c>
      <c r="AB49">
        <v>5</v>
      </c>
      <c r="AC49">
        <v>3</v>
      </c>
      <c r="AD49">
        <v>25</v>
      </c>
      <c r="AE49">
        <v>0</v>
      </c>
      <c r="AF49">
        <v>0</v>
      </c>
      <c r="AG49">
        <v>0</v>
      </c>
      <c r="AH49" t="s">
        <v>227</v>
      </c>
      <c r="AI49" s="1">
        <v>44713.996215277781</v>
      </c>
      <c r="AJ49">
        <v>257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25</v>
      </c>
      <c r="AQ49">
        <v>0</v>
      </c>
      <c r="AR49">
        <v>0</v>
      </c>
      <c r="AS49">
        <v>0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</row>
    <row r="50" spans="1:57" x14ac:dyDescent="0.45">
      <c r="A50" t="s">
        <v>228</v>
      </c>
      <c r="B50" t="s">
        <v>80</v>
      </c>
      <c r="C50" t="s">
        <v>224</v>
      </c>
      <c r="D50" t="s">
        <v>82</v>
      </c>
      <c r="E50" s="2" t="str">
        <f>HYPERLINK("capsilon://?command=openfolder&amp;siteaddress=FAM.docvelocity-na8.net&amp;folderid=FX9FCE7AB3-D232-1D2E-FDD4-40EBA790B515","FX21125437")</f>
        <v>FX21125437</v>
      </c>
      <c r="F50" t="s">
        <v>19</v>
      </c>
      <c r="G50" t="s">
        <v>19</v>
      </c>
      <c r="H50" t="s">
        <v>83</v>
      </c>
      <c r="I50" t="s">
        <v>229</v>
      </c>
      <c r="J50">
        <v>64</v>
      </c>
      <c r="K50" t="s">
        <v>85</v>
      </c>
      <c r="L50" t="s">
        <v>86</v>
      </c>
      <c r="M50" t="s">
        <v>87</v>
      </c>
      <c r="N50">
        <v>2</v>
      </c>
      <c r="O50" s="1">
        <v>44713.984803240739</v>
      </c>
      <c r="P50" s="1">
        <v>44713.999351851853</v>
      </c>
      <c r="Q50">
        <v>682</v>
      </c>
      <c r="R50">
        <v>575</v>
      </c>
      <c r="S50" t="b">
        <v>0</v>
      </c>
      <c r="T50" t="s">
        <v>88</v>
      </c>
      <c r="U50" t="b">
        <v>0</v>
      </c>
      <c r="V50" t="s">
        <v>221</v>
      </c>
      <c r="W50" s="1">
        <v>44713.991956018515</v>
      </c>
      <c r="X50">
        <v>305</v>
      </c>
      <c r="Y50">
        <v>59</v>
      </c>
      <c r="Z50">
        <v>0</v>
      </c>
      <c r="AA50">
        <v>59</v>
      </c>
      <c r="AB50">
        <v>0</v>
      </c>
      <c r="AC50">
        <v>22</v>
      </c>
      <c r="AD50">
        <v>5</v>
      </c>
      <c r="AE50">
        <v>0</v>
      </c>
      <c r="AF50">
        <v>0</v>
      </c>
      <c r="AG50">
        <v>0</v>
      </c>
      <c r="AH50" t="s">
        <v>227</v>
      </c>
      <c r="AI50" s="1">
        <v>44713.999351851853</v>
      </c>
      <c r="AJ50">
        <v>270</v>
      </c>
      <c r="AK50">
        <v>2</v>
      </c>
      <c r="AL50">
        <v>0</v>
      </c>
      <c r="AM50">
        <v>2</v>
      </c>
      <c r="AN50">
        <v>5</v>
      </c>
      <c r="AO50">
        <v>1</v>
      </c>
      <c r="AP50">
        <v>3</v>
      </c>
      <c r="AQ50">
        <v>0</v>
      </c>
      <c r="AR50">
        <v>0</v>
      </c>
      <c r="AS50">
        <v>0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</row>
    <row r="51" spans="1:57" x14ac:dyDescent="0.45">
      <c r="A51" t="s">
        <v>230</v>
      </c>
      <c r="B51" t="s">
        <v>80</v>
      </c>
      <c r="C51" t="s">
        <v>224</v>
      </c>
      <c r="D51" t="s">
        <v>82</v>
      </c>
      <c r="E51" s="2" t="str">
        <f>HYPERLINK("capsilon://?command=openfolder&amp;siteaddress=FAM.docvelocity-na8.net&amp;folderid=FX9FCE7AB3-D232-1D2E-FDD4-40EBA790B515","FX21125437")</f>
        <v>FX21125437</v>
      </c>
      <c r="F51" t="s">
        <v>19</v>
      </c>
      <c r="G51" t="s">
        <v>19</v>
      </c>
      <c r="H51" t="s">
        <v>83</v>
      </c>
      <c r="I51" t="s">
        <v>231</v>
      </c>
      <c r="J51">
        <v>44</v>
      </c>
      <c r="K51" t="s">
        <v>85</v>
      </c>
      <c r="L51" t="s">
        <v>86</v>
      </c>
      <c r="M51" t="s">
        <v>87</v>
      </c>
      <c r="N51">
        <v>2</v>
      </c>
      <c r="O51" s="1">
        <v>44713.984918981485</v>
      </c>
      <c r="P51" s="1">
        <v>44714.003206018519</v>
      </c>
      <c r="Q51">
        <v>855</v>
      </c>
      <c r="R51">
        <v>725</v>
      </c>
      <c r="S51" t="b">
        <v>0</v>
      </c>
      <c r="T51" t="s">
        <v>88</v>
      </c>
      <c r="U51" t="b">
        <v>0</v>
      </c>
      <c r="V51" t="s">
        <v>232</v>
      </c>
      <c r="W51" s="1">
        <v>44713.994849537034</v>
      </c>
      <c r="X51">
        <v>473</v>
      </c>
      <c r="Y51">
        <v>39</v>
      </c>
      <c r="Z51">
        <v>0</v>
      </c>
      <c r="AA51">
        <v>39</v>
      </c>
      <c r="AB51">
        <v>0</v>
      </c>
      <c r="AC51">
        <v>4</v>
      </c>
      <c r="AD51">
        <v>5</v>
      </c>
      <c r="AE51">
        <v>0</v>
      </c>
      <c r="AF51">
        <v>0</v>
      </c>
      <c r="AG51">
        <v>0</v>
      </c>
      <c r="AH51" t="s">
        <v>227</v>
      </c>
      <c r="AI51" s="1">
        <v>44714.003206018519</v>
      </c>
      <c r="AJ51">
        <v>244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5</v>
      </c>
      <c r="AQ51">
        <v>0</v>
      </c>
      <c r="AR51">
        <v>0</v>
      </c>
      <c r="AS51">
        <v>0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</row>
    <row r="52" spans="1:57" x14ac:dyDescent="0.45">
      <c r="A52" t="s">
        <v>233</v>
      </c>
      <c r="B52" t="s">
        <v>80</v>
      </c>
      <c r="C52" t="s">
        <v>224</v>
      </c>
      <c r="D52" t="s">
        <v>82</v>
      </c>
      <c r="E52" s="2" t="str">
        <f>HYPERLINK("capsilon://?command=openfolder&amp;siteaddress=FAM.docvelocity-na8.net&amp;folderid=FX9FCE7AB3-D232-1D2E-FDD4-40EBA790B515","FX21125437")</f>
        <v>FX21125437</v>
      </c>
      <c r="F52" t="s">
        <v>19</v>
      </c>
      <c r="G52" t="s">
        <v>19</v>
      </c>
      <c r="H52" t="s">
        <v>83</v>
      </c>
      <c r="I52" t="s">
        <v>234</v>
      </c>
      <c r="J52">
        <v>28</v>
      </c>
      <c r="K52" t="s">
        <v>85</v>
      </c>
      <c r="L52" t="s">
        <v>86</v>
      </c>
      <c r="M52" t="s">
        <v>87</v>
      </c>
      <c r="N52">
        <v>2</v>
      </c>
      <c r="O52" s="1">
        <v>44713.985173611109</v>
      </c>
      <c r="P52" s="1">
        <v>44714.004849537036</v>
      </c>
      <c r="Q52">
        <v>1292</v>
      </c>
      <c r="R52">
        <v>408</v>
      </c>
      <c r="S52" t="b">
        <v>0</v>
      </c>
      <c r="T52" t="s">
        <v>88</v>
      </c>
      <c r="U52" t="b">
        <v>0</v>
      </c>
      <c r="V52" t="s">
        <v>235</v>
      </c>
      <c r="W52" s="1">
        <v>44713.9925</v>
      </c>
      <c r="X52">
        <v>267</v>
      </c>
      <c r="Y52">
        <v>21</v>
      </c>
      <c r="Z52">
        <v>0</v>
      </c>
      <c r="AA52">
        <v>21</v>
      </c>
      <c r="AB52">
        <v>0</v>
      </c>
      <c r="AC52">
        <v>1</v>
      </c>
      <c r="AD52">
        <v>7</v>
      </c>
      <c r="AE52">
        <v>0</v>
      </c>
      <c r="AF52">
        <v>0</v>
      </c>
      <c r="AG52">
        <v>0</v>
      </c>
      <c r="AH52" t="s">
        <v>227</v>
      </c>
      <c r="AI52" s="1">
        <v>44714.004849537036</v>
      </c>
      <c r="AJ52">
        <v>141</v>
      </c>
      <c r="AK52">
        <v>1</v>
      </c>
      <c r="AL52">
        <v>0</v>
      </c>
      <c r="AM52">
        <v>1</v>
      </c>
      <c r="AN52">
        <v>0</v>
      </c>
      <c r="AO52">
        <v>0</v>
      </c>
      <c r="AP52">
        <v>6</v>
      </c>
      <c r="AQ52">
        <v>0</v>
      </c>
      <c r="AR52">
        <v>0</v>
      </c>
      <c r="AS52">
        <v>0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</row>
    <row r="53" spans="1:57" x14ac:dyDescent="0.45">
      <c r="A53" t="s">
        <v>236</v>
      </c>
      <c r="B53" t="s">
        <v>80</v>
      </c>
      <c r="C53" t="s">
        <v>224</v>
      </c>
      <c r="D53" t="s">
        <v>82</v>
      </c>
      <c r="E53" s="2" t="str">
        <f>HYPERLINK("capsilon://?command=openfolder&amp;siteaddress=FAM.docvelocity-na8.net&amp;folderid=FX9FCE7AB3-D232-1D2E-FDD4-40EBA790B515","FX21125437")</f>
        <v>FX21125437</v>
      </c>
      <c r="F53" t="s">
        <v>19</v>
      </c>
      <c r="G53" t="s">
        <v>19</v>
      </c>
      <c r="H53" t="s">
        <v>83</v>
      </c>
      <c r="I53" t="s">
        <v>237</v>
      </c>
      <c r="J53">
        <v>64</v>
      </c>
      <c r="K53" t="s">
        <v>85</v>
      </c>
      <c r="L53" t="s">
        <v>86</v>
      </c>
      <c r="M53" t="s">
        <v>87</v>
      </c>
      <c r="N53">
        <v>2</v>
      </c>
      <c r="O53" s="1">
        <v>44713.98537037037</v>
      </c>
      <c r="P53" s="1">
        <v>44714.006412037037</v>
      </c>
      <c r="Q53">
        <v>1412</v>
      </c>
      <c r="R53">
        <v>406</v>
      </c>
      <c r="S53" t="b">
        <v>0</v>
      </c>
      <c r="T53" t="s">
        <v>88</v>
      </c>
      <c r="U53" t="b">
        <v>0</v>
      </c>
      <c r="V53" t="s">
        <v>226</v>
      </c>
      <c r="W53" s="1">
        <v>44713.994155092594</v>
      </c>
      <c r="X53">
        <v>272</v>
      </c>
      <c r="Y53">
        <v>39</v>
      </c>
      <c r="Z53">
        <v>0</v>
      </c>
      <c r="AA53">
        <v>39</v>
      </c>
      <c r="AB53">
        <v>5</v>
      </c>
      <c r="AC53">
        <v>2</v>
      </c>
      <c r="AD53">
        <v>25</v>
      </c>
      <c r="AE53">
        <v>0</v>
      </c>
      <c r="AF53">
        <v>0</v>
      </c>
      <c r="AG53">
        <v>0</v>
      </c>
      <c r="AH53" t="s">
        <v>227</v>
      </c>
      <c r="AI53" s="1">
        <v>44714.006412037037</v>
      </c>
      <c r="AJ53">
        <v>134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25</v>
      </c>
      <c r="AQ53">
        <v>0</v>
      </c>
      <c r="AR53">
        <v>0</v>
      </c>
      <c r="AS53">
        <v>0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</row>
    <row r="54" spans="1:57" x14ac:dyDescent="0.45">
      <c r="A54" t="s">
        <v>238</v>
      </c>
      <c r="B54" t="s">
        <v>80</v>
      </c>
      <c r="C54" t="s">
        <v>239</v>
      </c>
      <c r="D54" t="s">
        <v>82</v>
      </c>
      <c r="E54" s="2" t="str">
        <f>HYPERLINK("capsilon://?command=openfolder&amp;siteaddress=FAM.docvelocity-na8.net&amp;folderid=FX1DBAC1CD-C9C0-F8B1-9060-BE0DA2867AF5","FX22055514")</f>
        <v>FX22055514</v>
      </c>
      <c r="F54" t="s">
        <v>19</v>
      </c>
      <c r="G54" t="s">
        <v>19</v>
      </c>
      <c r="H54" t="s">
        <v>83</v>
      </c>
      <c r="I54" t="s">
        <v>240</v>
      </c>
      <c r="J54">
        <v>0</v>
      </c>
      <c r="K54" t="s">
        <v>85</v>
      </c>
      <c r="L54" t="s">
        <v>86</v>
      </c>
      <c r="M54" t="s">
        <v>87</v>
      </c>
      <c r="N54">
        <v>2</v>
      </c>
      <c r="O54" s="1">
        <v>44714.005891203706</v>
      </c>
      <c r="P54" s="1">
        <v>44714.021608796298</v>
      </c>
      <c r="Q54">
        <v>139</v>
      </c>
      <c r="R54">
        <v>1219</v>
      </c>
      <c r="S54" t="b">
        <v>0</v>
      </c>
      <c r="T54" t="s">
        <v>88</v>
      </c>
      <c r="U54" t="b">
        <v>0</v>
      </c>
      <c r="V54" t="s">
        <v>221</v>
      </c>
      <c r="W54" s="1">
        <v>44714.016076388885</v>
      </c>
      <c r="X54">
        <v>804</v>
      </c>
      <c r="Y54">
        <v>38</v>
      </c>
      <c r="Z54">
        <v>0</v>
      </c>
      <c r="AA54">
        <v>38</v>
      </c>
      <c r="AB54">
        <v>0</v>
      </c>
      <c r="AC54">
        <v>29</v>
      </c>
      <c r="AD54">
        <v>-38</v>
      </c>
      <c r="AE54">
        <v>0</v>
      </c>
      <c r="AF54">
        <v>0</v>
      </c>
      <c r="AG54">
        <v>0</v>
      </c>
      <c r="AH54" t="s">
        <v>227</v>
      </c>
      <c r="AI54" s="1">
        <v>44714.021608796298</v>
      </c>
      <c r="AJ54">
        <v>393</v>
      </c>
      <c r="AK54">
        <v>4</v>
      </c>
      <c r="AL54">
        <v>0</v>
      </c>
      <c r="AM54">
        <v>4</v>
      </c>
      <c r="AN54">
        <v>0</v>
      </c>
      <c r="AO54">
        <v>4</v>
      </c>
      <c r="AP54">
        <v>-42</v>
      </c>
      <c r="AQ54">
        <v>0</v>
      </c>
      <c r="AR54">
        <v>0</v>
      </c>
      <c r="AS54">
        <v>0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</row>
    <row r="55" spans="1:57" x14ac:dyDescent="0.45">
      <c r="A55" t="s">
        <v>241</v>
      </c>
      <c r="B55" t="s">
        <v>80</v>
      </c>
      <c r="C55" t="s">
        <v>242</v>
      </c>
      <c r="D55" t="s">
        <v>82</v>
      </c>
      <c r="E55" s="2" t="str">
        <f>HYPERLINK("capsilon://?command=openfolder&amp;siteaddress=FAM.docvelocity-na8.net&amp;folderid=FXF22D456E-8ADA-42E0-009E-A4DE7635E9CD","FX22057439")</f>
        <v>FX22057439</v>
      </c>
      <c r="F55" t="s">
        <v>19</v>
      </c>
      <c r="G55" t="s">
        <v>19</v>
      </c>
      <c r="H55" t="s">
        <v>83</v>
      </c>
      <c r="I55" t="s">
        <v>243</v>
      </c>
      <c r="J55">
        <v>0</v>
      </c>
      <c r="K55" t="s">
        <v>85</v>
      </c>
      <c r="L55" t="s">
        <v>86</v>
      </c>
      <c r="M55" t="s">
        <v>87</v>
      </c>
      <c r="N55">
        <v>2</v>
      </c>
      <c r="O55" s="1">
        <v>44714.011145833334</v>
      </c>
      <c r="P55" s="1">
        <v>44714.040011574078</v>
      </c>
      <c r="Q55">
        <v>1539</v>
      </c>
      <c r="R55">
        <v>955</v>
      </c>
      <c r="S55" t="b">
        <v>0</v>
      </c>
      <c r="T55" t="s">
        <v>88</v>
      </c>
      <c r="U55" t="b">
        <v>0</v>
      </c>
      <c r="V55" t="s">
        <v>232</v>
      </c>
      <c r="W55" s="1">
        <v>44714.021932870368</v>
      </c>
      <c r="X55">
        <v>625</v>
      </c>
      <c r="Y55">
        <v>52</v>
      </c>
      <c r="Z55">
        <v>0</v>
      </c>
      <c r="AA55">
        <v>52</v>
      </c>
      <c r="AB55">
        <v>0</v>
      </c>
      <c r="AC55">
        <v>20</v>
      </c>
      <c r="AD55">
        <v>-52</v>
      </c>
      <c r="AE55">
        <v>0</v>
      </c>
      <c r="AF55">
        <v>0</v>
      </c>
      <c r="AG55">
        <v>0</v>
      </c>
      <c r="AH55" t="s">
        <v>222</v>
      </c>
      <c r="AI55" s="1">
        <v>44714.040011574078</v>
      </c>
      <c r="AJ55">
        <v>256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-52</v>
      </c>
      <c r="AQ55">
        <v>0</v>
      </c>
      <c r="AR55">
        <v>0</v>
      </c>
      <c r="AS55">
        <v>0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</row>
    <row r="56" spans="1:57" x14ac:dyDescent="0.45">
      <c r="A56" t="s">
        <v>244</v>
      </c>
      <c r="B56" t="s">
        <v>80</v>
      </c>
      <c r="C56" t="s">
        <v>245</v>
      </c>
      <c r="D56" t="s">
        <v>82</v>
      </c>
      <c r="E56" s="2" t="str">
        <f>HYPERLINK("capsilon://?command=openfolder&amp;siteaddress=FAM.docvelocity-na8.net&amp;folderid=FX323E6756-BD67-AF67-E199-0E997C62DF2D","FX22054623")</f>
        <v>FX22054623</v>
      </c>
      <c r="F56" t="s">
        <v>19</v>
      </c>
      <c r="G56" t="s">
        <v>19</v>
      </c>
      <c r="H56" t="s">
        <v>83</v>
      </c>
      <c r="I56" t="s">
        <v>246</v>
      </c>
      <c r="J56">
        <v>119</v>
      </c>
      <c r="K56" t="s">
        <v>85</v>
      </c>
      <c r="L56" t="s">
        <v>86</v>
      </c>
      <c r="M56" t="s">
        <v>87</v>
      </c>
      <c r="N56">
        <v>2</v>
      </c>
      <c r="O56" s="1">
        <v>44714.375428240739</v>
      </c>
      <c r="P56" s="1">
        <v>44714.391562500001</v>
      </c>
      <c r="Q56">
        <v>72</v>
      </c>
      <c r="R56">
        <v>1322</v>
      </c>
      <c r="S56" t="b">
        <v>0</v>
      </c>
      <c r="T56" t="s">
        <v>88</v>
      </c>
      <c r="U56" t="b">
        <v>0</v>
      </c>
      <c r="V56" t="s">
        <v>106</v>
      </c>
      <c r="W56" s="1">
        <v>44714.387037037035</v>
      </c>
      <c r="X56">
        <v>553</v>
      </c>
      <c r="Y56">
        <v>124</v>
      </c>
      <c r="Z56">
        <v>0</v>
      </c>
      <c r="AA56">
        <v>124</v>
      </c>
      <c r="AB56">
        <v>5</v>
      </c>
      <c r="AC56">
        <v>28</v>
      </c>
      <c r="AD56">
        <v>-5</v>
      </c>
      <c r="AE56">
        <v>0</v>
      </c>
      <c r="AF56">
        <v>0</v>
      </c>
      <c r="AG56">
        <v>0</v>
      </c>
      <c r="AH56" t="s">
        <v>94</v>
      </c>
      <c r="AI56" s="1">
        <v>44714.391562500001</v>
      </c>
      <c r="AJ56">
        <v>390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-5</v>
      </c>
      <c r="AQ56">
        <v>0</v>
      </c>
      <c r="AR56">
        <v>0</v>
      </c>
      <c r="AS56">
        <v>0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</row>
    <row r="57" spans="1:57" x14ac:dyDescent="0.45">
      <c r="A57" t="s">
        <v>247</v>
      </c>
      <c r="B57" t="s">
        <v>80</v>
      </c>
      <c r="C57" t="s">
        <v>248</v>
      </c>
      <c r="D57" t="s">
        <v>82</v>
      </c>
      <c r="E57" s="2" t="str">
        <f>HYPERLINK("capsilon://?command=openfolder&amp;siteaddress=FAM.docvelocity-na8.net&amp;folderid=FX114B50FE-AAFA-B6AF-6A43-0D7DB320D8DF","FX22032298")</f>
        <v>FX22032298</v>
      </c>
      <c r="F57" t="s">
        <v>19</v>
      </c>
      <c r="G57" t="s">
        <v>19</v>
      </c>
      <c r="H57" t="s">
        <v>83</v>
      </c>
      <c r="I57" t="s">
        <v>249</v>
      </c>
      <c r="J57">
        <v>87</v>
      </c>
      <c r="K57" t="s">
        <v>85</v>
      </c>
      <c r="L57" t="s">
        <v>86</v>
      </c>
      <c r="M57" t="s">
        <v>87</v>
      </c>
      <c r="N57">
        <v>2</v>
      </c>
      <c r="O57" s="1">
        <v>44714.40519675926</v>
      </c>
      <c r="P57" s="1">
        <v>44714.412754629629</v>
      </c>
      <c r="Q57">
        <v>3</v>
      </c>
      <c r="R57">
        <v>650</v>
      </c>
      <c r="S57" t="b">
        <v>0</v>
      </c>
      <c r="T57" t="s">
        <v>88</v>
      </c>
      <c r="U57" t="b">
        <v>0</v>
      </c>
      <c r="V57" t="s">
        <v>98</v>
      </c>
      <c r="W57" s="1">
        <v>44714.408587962964</v>
      </c>
      <c r="X57">
        <v>290</v>
      </c>
      <c r="Y57">
        <v>82</v>
      </c>
      <c r="Z57">
        <v>0</v>
      </c>
      <c r="AA57">
        <v>82</v>
      </c>
      <c r="AB57">
        <v>0</v>
      </c>
      <c r="AC57">
        <v>10</v>
      </c>
      <c r="AD57">
        <v>5</v>
      </c>
      <c r="AE57">
        <v>0</v>
      </c>
      <c r="AF57">
        <v>0</v>
      </c>
      <c r="AG57">
        <v>0</v>
      </c>
      <c r="AH57" t="s">
        <v>250</v>
      </c>
      <c r="AI57" s="1">
        <v>44714.412754629629</v>
      </c>
      <c r="AJ57">
        <v>360</v>
      </c>
      <c r="AK57">
        <v>3</v>
      </c>
      <c r="AL57">
        <v>0</v>
      </c>
      <c r="AM57">
        <v>3</v>
      </c>
      <c r="AN57">
        <v>0</v>
      </c>
      <c r="AO57">
        <v>2</v>
      </c>
      <c r="AP57">
        <v>2</v>
      </c>
      <c r="AQ57">
        <v>0</v>
      </c>
      <c r="AR57">
        <v>0</v>
      </c>
      <c r="AS57">
        <v>0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</row>
  </sheetData>
  <autoFilter ref="A1:BE1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2022-06-02T15:00:00Z</dcterms:created>
  <dcterms:modified xsi:type="dcterms:W3CDTF">2022-06-27T10:00:25Z</dcterms:modified>
</cp:coreProperties>
</file>