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0" documentId="11_AD5DF06A1E86C7CE8D17A81EA15CFCC02D120FAD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7" i="2" l="1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<sst xmlns="http://schemas.openxmlformats.org/spreadsheetml/2006/main" count="8293" uniqueCount="846">
  <si>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</si>
  <si>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</si>
  <si>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</si>
  <si>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</si>
  <si>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</si>
  <si>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</si>
  <si>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</si>
  <si>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</si>
  <si>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</si>
  <si>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</si>
  <si>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</si>
  <si>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</si>
  <si>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</si>
  <si>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</si>
  <si>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</si>
  <si>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</si>
  <si>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</si>
  <si>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</si>
  <si>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</si>
  <si>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</si>
  <si>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</si>
  <si>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</si>
  <si>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</si>
  <si>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</si>
  <si>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</si>
  <si>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</si>
  <si>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</si>
  <si>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</si>
  <si>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</si>
  <si>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</si>
  <si>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</si>
  <si>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</si>
  <si>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</si>
  <si>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</si>
  <si>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</si>
  <si>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</si>
  <si>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</si>
  <si>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</si>
  <si>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</si>
  <si>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</si>
  <si>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</si>
  <si>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</si>
  <si>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</si>
  <si>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</si>
  <si>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</si>
  <si>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</si>
  <si>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</si>
  <si>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</si>
  <si>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</si>
  <si>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</si>
  <si>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</si>
  <si>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</si>
  <si>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</si>
  <si>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</si>
  <si>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</si>
  <si>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</si>
  <si>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</si>
  <si>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</si>
  <si>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</si>
  <si>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</si>
  <si>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</si>
  <si>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</si>
  <si>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</si>
  <si>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</si>
  <si>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</si>
  <si>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</si>
  <si>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</si>
  <si>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</si>
  <si>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</si>
  <si>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</si>
  <si>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</si>
  <si>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</si>
  <si>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</si>
  <si>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</si>
  <si>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</si>
  <si>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</si>
  <si>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</si>
  <si>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</si>
  <si>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</si>
  <si>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</si>
  <si>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</si>
  <si>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WI220567544</t>
  </si>
  <si>
    <t>DATA_VALIDATION</t>
  </si>
  <si>
    <t>150030055340</t>
  </si>
  <si>
    <t>Folder</t>
  </si>
  <si>
    <t>Mailitem</t>
  </si>
  <si>
    <t>MI2205621892</t>
  </si>
  <si>
    <t>COMPLETED</t>
  </si>
  <si>
    <t>MARK_AS_COMPLETED</t>
  </si>
  <si>
    <t>Queue</t>
  </si>
  <si>
    <t>N/A</t>
  </si>
  <si>
    <t>Varsha Dombale</t>
  </si>
  <si>
    <t>Nisha Verma</t>
  </si>
  <si>
    <t>WI220567553</t>
  </si>
  <si>
    <t>MI2205622037</t>
  </si>
  <si>
    <t>Nikita Mandage</t>
  </si>
  <si>
    <t>WI220567695</t>
  </si>
  <si>
    <t>150030055820</t>
  </si>
  <si>
    <t>MI2205623853</t>
  </si>
  <si>
    <t>WI220567703</t>
  </si>
  <si>
    <t>150030054035</t>
  </si>
  <si>
    <t>MI2205623868</t>
  </si>
  <si>
    <t>WI220567788</t>
  </si>
  <si>
    <t>WI220567797</t>
  </si>
  <si>
    <t>150030055941</t>
  </si>
  <si>
    <t>MI2205624578</t>
  </si>
  <si>
    <t>WI220567842</t>
  </si>
  <si>
    <t>150030055899</t>
  </si>
  <si>
    <t>MI2205625254</t>
  </si>
  <si>
    <t>WI220567857</t>
  </si>
  <si>
    <t>150030055952</t>
  </si>
  <si>
    <t>MI2205625548</t>
  </si>
  <si>
    <t>WI220568045</t>
  </si>
  <si>
    <t>150030055857</t>
  </si>
  <si>
    <t>MI2205627542</t>
  </si>
  <si>
    <t>Aparna Chavan</t>
  </si>
  <si>
    <t>WI220568051</t>
  </si>
  <si>
    <t>150030054794</t>
  </si>
  <si>
    <t>MI2205627663</t>
  </si>
  <si>
    <t>WI220568108</t>
  </si>
  <si>
    <t>150030054323</t>
  </si>
  <si>
    <t>MI2205628257</t>
  </si>
  <si>
    <t>WI220568113</t>
  </si>
  <si>
    <t>150030055882</t>
  </si>
  <si>
    <t>MI2205628275</t>
  </si>
  <si>
    <t>WI220568123</t>
  </si>
  <si>
    <t>MI2205628311</t>
  </si>
  <si>
    <t>WI220568753</t>
  </si>
  <si>
    <t>150030056081</t>
  </si>
  <si>
    <t>MI2205632884</t>
  </si>
  <si>
    <t>Shivani Narwade</t>
  </si>
  <si>
    <t>Archana Bhujbal</t>
  </si>
  <si>
    <t>WI220568760</t>
  </si>
  <si>
    <t>150030056017</t>
  </si>
  <si>
    <t>MI2205633090</t>
  </si>
  <si>
    <t>Ganesh Bavdiwale</t>
  </si>
  <si>
    <t>WI220568766</t>
  </si>
  <si>
    <t>MI2205633159</t>
  </si>
  <si>
    <t>WI220568805</t>
  </si>
  <si>
    <t>150030055862</t>
  </si>
  <si>
    <t>MI2205633477</t>
  </si>
  <si>
    <t>WI220568807</t>
  </si>
  <si>
    <t>MI2205633463</t>
  </si>
  <si>
    <t>WI220568817</t>
  </si>
  <si>
    <t>MI2205633523</t>
  </si>
  <si>
    <t>WI220568831</t>
  </si>
  <si>
    <t>MI2205633507</t>
  </si>
  <si>
    <t>WI220569050</t>
  </si>
  <si>
    <t>150030055937</t>
  </si>
  <si>
    <t>MI2205635165</t>
  </si>
  <si>
    <t>Shubham Karwate</t>
  </si>
  <si>
    <t>WI220569253</t>
  </si>
  <si>
    <t>WI220569437</t>
  </si>
  <si>
    <t>150030053590</t>
  </si>
  <si>
    <t>MI2205638328</t>
  </si>
  <si>
    <t>Samadhan Kamble</t>
  </si>
  <si>
    <t>WI220569558</t>
  </si>
  <si>
    <t>150030053814</t>
  </si>
  <si>
    <t>MI2205639349</t>
  </si>
  <si>
    <t>WI220569757</t>
  </si>
  <si>
    <t>MI2205641019</t>
  </si>
  <si>
    <t>Ketan Pathak</t>
  </si>
  <si>
    <t>WI220570237</t>
  </si>
  <si>
    <t>150030056135</t>
  </si>
  <si>
    <t>MI2205645221</t>
  </si>
  <si>
    <t>WI220570365</t>
  </si>
  <si>
    <t>MI2205646169</t>
  </si>
  <si>
    <t>WI220570613</t>
  </si>
  <si>
    <t>150030055547</t>
  </si>
  <si>
    <t>MI2205648733</t>
  </si>
  <si>
    <t>WI220570743</t>
  </si>
  <si>
    <t>150030054900</t>
  </si>
  <si>
    <t>MI2205649935</t>
  </si>
  <si>
    <t>WI220571435</t>
  </si>
  <si>
    <t>150030056146</t>
  </si>
  <si>
    <t>MI2205657522</t>
  </si>
  <si>
    <t>WI220571682</t>
  </si>
  <si>
    <t>150030055490</t>
  </si>
  <si>
    <t>MI2205659242</t>
  </si>
  <si>
    <t>Prathamesh Amte</t>
  </si>
  <si>
    <t>WI220571698</t>
  </si>
  <si>
    <t>150030056094</t>
  </si>
  <si>
    <t>MI2205659356</t>
  </si>
  <si>
    <t>Tejas Bomidwar</t>
  </si>
  <si>
    <t>WI220571702</t>
  </si>
  <si>
    <t>MI2205659389</t>
  </si>
  <si>
    <t>WI220571707</t>
  </si>
  <si>
    <t>MI2205659392</t>
  </si>
  <si>
    <t>WI220571708</t>
  </si>
  <si>
    <t>MI2205659401</t>
  </si>
  <si>
    <t>WI220571759</t>
  </si>
  <si>
    <t>WI220572130</t>
  </si>
  <si>
    <t>150030056086</t>
  </si>
  <si>
    <t>MI2205663042</t>
  </si>
  <si>
    <t>Swapnil Chavan</t>
  </si>
  <si>
    <t>WI220572242</t>
  </si>
  <si>
    <t>150030055191</t>
  </si>
  <si>
    <t>MI2205663785</t>
  </si>
  <si>
    <t>WI220572531</t>
  </si>
  <si>
    <t>150080001100</t>
  </si>
  <si>
    <t>MI2205666407</t>
  </si>
  <si>
    <t>WI220572823</t>
  </si>
  <si>
    <t>150030055011</t>
  </si>
  <si>
    <t>MI2205670105</t>
  </si>
  <si>
    <t>WI220572834</t>
  </si>
  <si>
    <t>MI2205670234</t>
  </si>
  <si>
    <t>WI220572881</t>
  </si>
  <si>
    <t>MI2205670837</t>
  </si>
  <si>
    <t>WI220573030</t>
  </si>
  <si>
    <t>150030056160</t>
  </si>
  <si>
    <t>MI2205672984</t>
  </si>
  <si>
    <t>WI220573080</t>
  </si>
  <si>
    <t>150030053675</t>
  </si>
  <si>
    <t>MI2205673438</t>
  </si>
  <si>
    <t>WI220573183</t>
  </si>
  <si>
    <t>150030055489</t>
  </si>
  <si>
    <t>MI2205674904</t>
  </si>
  <si>
    <t>WI220573373</t>
  </si>
  <si>
    <t>150030053369</t>
  </si>
  <si>
    <t>MI2205676935</t>
  </si>
  <si>
    <t>WI220574308</t>
  </si>
  <si>
    <t>150030056001</t>
  </si>
  <si>
    <t>MI2205687031</t>
  </si>
  <si>
    <t>Saloni Uttekar</t>
  </si>
  <si>
    <t>WI220574382</t>
  </si>
  <si>
    <t>150030056099</t>
  </si>
  <si>
    <t>MI2205688054</t>
  </si>
  <si>
    <t>WI220574465</t>
  </si>
  <si>
    <t>150030056147</t>
  </si>
  <si>
    <t>MI2205689259</t>
  </si>
  <si>
    <t>WI220574510</t>
  </si>
  <si>
    <t>MI2205689821</t>
  </si>
  <si>
    <t>WI220574696</t>
  </si>
  <si>
    <t>150030055879</t>
  </si>
  <si>
    <t>MI2205692124</t>
  </si>
  <si>
    <t>Prajwal Kendre</t>
  </si>
  <si>
    <t>WI220574697</t>
  </si>
  <si>
    <t>MI2205692115</t>
  </si>
  <si>
    <t>WI220574814</t>
  </si>
  <si>
    <t>150030055617</t>
  </si>
  <si>
    <t>MI2205693465</t>
  </si>
  <si>
    <t>WI220574824</t>
  </si>
  <si>
    <t>MI2205693630</t>
  </si>
  <si>
    <t>WI220575060</t>
  </si>
  <si>
    <t>150030054585</t>
  </si>
  <si>
    <t>MI2205696387</t>
  </si>
  <si>
    <t>WI220575282</t>
  </si>
  <si>
    <t>MI2205698090</t>
  </si>
  <si>
    <t>Payal Pathare</t>
  </si>
  <si>
    <t>WI220575922</t>
  </si>
  <si>
    <t>Mohini Shinde</t>
  </si>
  <si>
    <t>WI220576035</t>
  </si>
  <si>
    <t>150030056168</t>
  </si>
  <si>
    <t>MI2205704806</t>
  </si>
  <si>
    <t>WI220576390</t>
  </si>
  <si>
    <t>150030055891</t>
  </si>
  <si>
    <t>MI2205707590</t>
  </si>
  <si>
    <t>WI220576414</t>
  </si>
  <si>
    <t>150030055414</t>
  </si>
  <si>
    <t>MI2205707732</t>
  </si>
  <si>
    <t>WI220576514</t>
  </si>
  <si>
    <t>150030054339</t>
  </si>
  <si>
    <t>MI2205708550</t>
  </si>
  <si>
    <t>WI220576864</t>
  </si>
  <si>
    <t>150030055982</t>
  </si>
  <si>
    <t>MI2205712592</t>
  </si>
  <si>
    <t>WI220610111</t>
  </si>
  <si>
    <t>150030056288</t>
  </si>
  <si>
    <t>MI220687512</t>
  </si>
  <si>
    <t>WI220610428</t>
  </si>
  <si>
    <t>MI220690826</t>
  </si>
  <si>
    <t>WI220611146</t>
  </si>
  <si>
    <t>150030055702</t>
  </si>
  <si>
    <t>MI2206100273</t>
  </si>
  <si>
    <t>WI220611147</t>
  </si>
  <si>
    <t>MI2206100282</t>
  </si>
  <si>
    <t>WI220611148</t>
  </si>
  <si>
    <t>MI2206100295</t>
  </si>
  <si>
    <t>WI220611149</t>
  </si>
  <si>
    <t>MI2206100297</t>
  </si>
  <si>
    <t>WI220611178</t>
  </si>
  <si>
    <t>150030056070</t>
  </si>
  <si>
    <t>MI2206100521</t>
  </si>
  <si>
    <t>WI220611418</t>
  </si>
  <si>
    <t>150030054707</t>
  </si>
  <si>
    <t>MI2206103476</t>
  </si>
  <si>
    <t>WI220611549</t>
  </si>
  <si>
    <t>150030055681</t>
  </si>
  <si>
    <t>MI2206104488</t>
  </si>
  <si>
    <t>WI220611575</t>
  </si>
  <si>
    <t>150030056057</t>
  </si>
  <si>
    <t>MI2206104626</t>
  </si>
  <si>
    <t>WI220611576</t>
  </si>
  <si>
    <t>150030056122</t>
  </si>
  <si>
    <t>MI2206104648</t>
  </si>
  <si>
    <t>WI220611584</t>
  </si>
  <si>
    <t>WI220611692</t>
  </si>
  <si>
    <t>150030056257</t>
  </si>
  <si>
    <t>MI2206106345</t>
  </si>
  <si>
    <t>Suraj Toradmal</t>
  </si>
  <si>
    <t>WI22061177</t>
  </si>
  <si>
    <t>150030056187</t>
  </si>
  <si>
    <t>MI22069122</t>
  </si>
  <si>
    <t>Bhagyashree Takawale</t>
  </si>
  <si>
    <t>WI220611813</t>
  </si>
  <si>
    <t>150030055296</t>
  </si>
  <si>
    <t>MI2206107639</t>
  </si>
  <si>
    <t>WI22061190</t>
  </si>
  <si>
    <t>150030056039</t>
  </si>
  <si>
    <t>MI22069364</t>
  </si>
  <si>
    <t>WI220611915</t>
  </si>
  <si>
    <t>150030056283</t>
  </si>
  <si>
    <t>MI2206109203</t>
  </si>
  <si>
    <t>WI220612055</t>
  </si>
  <si>
    <t>WI220612701</t>
  </si>
  <si>
    <t>150030056137</t>
  </si>
  <si>
    <t>MI2206115405</t>
  </si>
  <si>
    <t>WI22061290</t>
  </si>
  <si>
    <t>150030052813</t>
  </si>
  <si>
    <t>MI220610138</t>
  </si>
  <si>
    <t>WI22061306</t>
  </si>
  <si>
    <t>MI220610275</t>
  </si>
  <si>
    <t>WI220614073</t>
  </si>
  <si>
    <t>MI2206130427</t>
  </si>
  <si>
    <t>WI220614085</t>
  </si>
  <si>
    <t>150030052174</t>
  </si>
  <si>
    <t>MI2206130705</t>
  </si>
  <si>
    <t>WI220614152</t>
  </si>
  <si>
    <t>150030054192</t>
  </si>
  <si>
    <t>MI2206131925</t>
  </si>
  <si>
    <t>WI220614191</t>
  </si>
  <si>
    <t>150030054224</t>
  </si>
  <si>
    <t>MI2206132316</t>
  </si>
  <si>
    <t>WI22061426</t>
  </si>
  <si>
    <t>150030056198</t>
  </si>
  <si>
    <t>MI220611403</t>
  </si>
  <si>
    <t>WI220614414</t>
  </si>
  <si>
    <t>MI2206134369</t>
  </si>
  <si>
    <t>WI220614496</t>
  </si>
  <si>
    <t>MI2206135246</t>
  </si>
  <si>
    <t>WI220614502</t>
  </si>
  <si>
    <t>MI2206135290</t>
  </si>
  <si>
    <t>WI220614504</t>
  </si>
  <si>
    <t>MI2206135324</t>
  </si>
  <si>
    <t>WI220614549</t>
  </si>
  <si>
    <t>WI220614782</t>
  </si>
  <si>
    <t>150030056139</t>
  </si>
  <si>
    <t>MI2206137936</t>
  </si>
  <si>
    <t>Pratik Bhandwalkar</t>
  </si>
  <si>
    <t>WI220614949</t>
  </si>
  <si>
    <t>150030055421</t>
  </si>
  <si>
    <t>MI2206139567</t>
  </si>
  <si>
    <t>WI220615006</t>
  </si>
  <si>
    <t>MI2206140027</t>
  </si>
  <si>
    <t>WI220615047</t>
  </si>
  <si>
    <t>WI220615087</t>
  </si>
  <si>
    <t>WI220615673</t>
  </si>
  <si>
    <t>MI2206146211</t>
  </si>
  <si>
    <t>WI220615802</t>
  </si>
  <si>
    <t>MI2206147604</t>
  </si>
  <si>
    <t>WI220615879</t>
  </si>
  <si>
    <t>MI2206148365</t>
  </si>
  <si>
    <t>WI220615947</t>
  </si>
  <si>
    <t>150030055967</t>
  </si>
  <si>
    <t>MI2206149060</t>
  </si>
  <si>
    <t>WI220616172</t>
  </si>
  <si>
    <t>150030056310</t>
  </si>
  <si>
    <t>MI2206150774</t>
  </si>
  <si>
    <t>WI220616304</t>
  </si>
  <si>
    <t>150030056163</t>
  </si>
  <si>
    <t>MI2206152549</t>
  </si>
  <si>
    <t>WI220616353</t>
  </si>
  <si>
    <t>MI2206153036</t>
  </si>
  <si>
    <t>WI220616355</t>
  </si>
  <si>
    <t>150030055584</t>
  </si>
  <si>
    <t>MI2206153026</t>
  </si>
  <si>
    <t>WI220616425</t>
  </si>
  <si>
    <t>150030056346</t>
  </si>
  <si>
    <t>MI2206153787</t>
  </si>
  <si>
    <t>WI220616806</t>
  </si>
  <si>
    <t>MI2206158523</t>
  </si>
  <si>
    <t>WI220617136</t>
  </si>
  <si>
    <t>MI2206162559</t>
  </si>
  <si>
    <t>WI220617145</t>
  </si>
  <si>
    <t>MI2206162657</t>
  </si>
  <si>
    <t>Rituja Bhuse</t>
  </si>
  <si>
    <t>WI220617169</t>
  </si>
  <si>
    <t>MI2206163103</t>
  </si>
  <si>
    <t>WI220617176</t>
  </si>
  <si>
    <t>MI2206163209</t>
  </si>
  <si>
    <t>WI220617252</t>
  </si>
  <si>
    <t>150030056049</t>
  </si>
  <si>
    <t>MI2206163887</t>
  </si>
  <si>
    <t>WI220617265</t>
  </si>
  <si>
    <t>WI220617315</t>
  </si>
  <si>
    <t>150030056217</t>
  </si>
  <si>
    <t>MI2206164654</t>
  </si>
  <si>
    <t>WI220617358</t>
  </si>
  <si>
    <t>MI2206165227</t>
  </si>
  <si>
    <t>WI220617684</t>
  </si>
  <si>
    <t>MI2206168301</t>
  </si>
  <si>
    <t>WI220618054</t>
  </si>
  <si>
    <t>MI2206171836</t>
  </si>
  <si>
    <t>WI220618410</t>
  </si>
  <si>
    <t>MI2206173912</t>
  </si>
  <si>
    <t>WI220618593</t>
  </si>
  <si>
    <t>MI2206175792</t>
  </si>
  <si>
    <t>WI220619190</t>
  </si>
  <si>
    <t>150030055010</t>
  </si>
  <si>
    <t>MI2206180669</t>
  </si>
  <si>
    <t>WI220619199</t>
  </si>
  <si>
    <t>MI2206180699</t>
  </si>
  <si>
    <t>Pooja Supekar</t>
  </si>
  <si>
    <t>WI220619248</t>
  </si>
  <si>
    <t>MI2206181006</t>
  </si>
  <si>
    <t>WI220619278</t>
  </si>
  <si>
    <t>MI2206181391</t>
  </si>
  <si>
    <t>WI220619379</t>
  </si>
  <si>
    <t>WI220619481</t>
  </si>
  <si>
    <t>MI2206183000</t>
  </si>
  <si>
    <t>WI220620270</t>
  </si>
  <si>
    <t>MI2206191561</t>
  </si>
  <si>
    <t>WI220620308</t>
  </si>
  <si>
    <t>MI2206191978</t>
  </si>
  <si>
    <t>WI220620309</t>
  </si>
  <si>
    <t>MI2206191983</t>
  </si>
  <si>
    <t>WI220620741</t>
  </si>
  <si>
    <t>MI2206195691</t>
  </si>
  <si>
    <t>WI220620900</t>
  </si>
  <si>
    <t>MI2206197130</t>
  </si>
  <si>
    <t>WI220621046</t>
  </si>
  <si>
    <t>MI2206198271</t>
  </si>
  <si>
    <t>WI220621356</t>
  </si>
  <si>
    <t>150080001098</t>
  </si>
  <si>
    <t>MI2206201049</t>
  </si>
  <si>
    <t>WI220621567</t>
  </si>
  <si>
    <t>150030055986</t>
  </si>
  <si>
    <t>MI2206202715</t>
  </si>
  <si>
    <t>WI220621611</t>
  </si>
  <si>
    <t>MI2206203217</t>
  </si>
  <si>
    <t>WI22062244</t>
  </si>
  <si>
    <t>WI220622606</t>
  </si>
  <si>
    <t>150030055810</t>
  </si>
  <si>
    <t>MI2206212426</t>
  </si>
  <si>
    <t>WI220622837</t>
  </si>
  <si>
    <t>150030055686</t>
  </si>
  <si>
    <t>MI2206214822</t>
  </si>
  <si>
    <t>WI220623492</t>
  </si>
  <si>
    <t>MI2206221957</t>
  </si>
  <si>
    <t>WI220623629</t>
  </si>
  <si>
    <t>150030053740</t>
  </si>
  <si>
    <t>MI2206223040</t>
  </si>
  <si>
    <t>WI22062394</t>
  </si>
  <si>
    <t>150030055992</t>
  </si>
  <si>
    <t>MI220619625</t>
  </si>
  <si>
    <t>WI220624997</t>
  </si>
  <si>
    <t>MI2206234179</t>
  </si>
  <si>
    <t>WI220625038</t>
  </si>
  <si>
    <t>150030055887</t>
  </si>
  <si>
    <t>MI2206234664</t>
  </si>
  <si>
    <t>WI220625043</t>
  </si>
  <si>
    <t>MI2206234710</t>
  </si>
  <si>
    <t>WI220625367</t>
  </si>
  <si>
    <t>MI2206238373</t>
  </si>
  <si>
    <t>WI220625369</t>
  </si>
  <si>
    <t>MI2206238395</t>
  </si>
  <si>
    <t>WI220625541</t>
  </si>
  <si>
    <t>WI220626893</t>
  </si>
  <si>
    <t>MI2206253933</t>
  </si>
  <si>
    <t>WI220626941</t>
  </si>
  <si>
    <t>MI2206255398</t>
  </si>
  <si>
    <t>WI220627001</t>
  </si>
  <si>
    <t>150030055188</t>
  </si>
  <si>
    <t>MI2206255918</t>
  </si>
  <si>
    <t>WI220627157</t>
  </si>
  <si>
    <t>MI2206257149</t>
  </si>
  <si>
    <t>WI220627934</t>
  </si>
  <si>
    <t>150030055031</t>
  </si>
  <si>
    <t>MI2206265214</t>
  </si>
  <si>
    <t>WI220628792</t>
  </si>
  <si>
    <t>150030056424</t>
  </si>
  <si>
    <t>MI2206271085</t>
  </si>
  <si>
    <t>Swapnil Kadam</t>
  </si>
  <si>
    <t>WI2206296</t>
  </si>
  <si>
    <t>150030040136</t>
  </si>
  <si>
    <t>MI22063180</t>
  </si>
  <si>
    <t>WI220629623</t>
  </si>
  <si>
    <t>MI2206280392</t>
  </si>
  <si>
    <t>WI220629837</t>
  </si>
  <si>
    <t>MI2206282205</t>
  </si>
  <si>
    <t>WI220630332</t>
  </si>
  <si>
    <t>MI2206286320</t>
  </si>
  <si>
    <t>WI220630897</t>
  </si>
  <si>
    <t>MI2206290262</t>
  </si>
  <si>
    <t>WI2206311</t>
  </si>
  <si>
    <t>MI22063403</t>
  </si>
  <si>
    <t>WI220631181</t>
  </si>
  <si>
    <t>MI2206292149</t>
  </si>
  <si>
    <t>WI2206312</t>
  </si>
  <si>
    <t>MI22063406</t>
  </si>
  <si>
    <t>WI220631253</t>
  </si>
  <si>
    <t>MI2206294220</t>
  </si>
  <si>
    <t>WI2206314</t>
  </si>
  <si>
    <t>MI22063413</t>
  </si>
  <si>
    <t>WI2206317</t>
  </si>
  <si>
    <t>MI22063514</t>
  </si>
  <si>
    <t>WI22063192</t>
  </si>
  <si>
    <t>150030056178</t>
  </si>
  <si>
    <t>MI220625163</t>
  </si>
  <si>
    <t>Nayan Naramshettiwar</t>
  </si>
  <si>
    <t>WI220632781</t>
  </si>
  <si>
    <t>MI2206310856</t>
  </si>
  <si>
    <t>WI220632874</t>
  </si>
  <si>
    <t>MI2206311585</t>
  </si>
  <si>
    <t>WI220632902</t>
  </si>
  <si>
    <t>MI2206311747</t>
  </si>
  <si>
    <t>WI220632936</t>
  </si>
  <si>
    <t>MI2206311998</t>
  </si>
  <si>
    <t>WI220632952</t>
  </si>
  <si>
    <t>MI2206312137</t>
  </si>
  <si>
    <t>WI220633242</t>
  </si>
  <si>
    <t>MI2206313708</t>
  </si>
  <si>
    <t>WI220633527</t>
  </si>
  <si>
    <t>150030056101</t>
  </si>
  <si>
    <t>MI2206317090</t>
  </si>
  <si>
    <t>Sunny Yadav</t>
  </si>
  <si>
    <t>WI220634398</t>
  </si>
  <si>
    <t>MI2206325914</t>
  </si>
  <si>
    <t>WI220634552</t>
  </si>
  <si>
    <t>MI2206326733</t>
  </si>
  <si>
    <t>WI220634564</t>
  </si>
  <si>
    <t>150030056445</t>
  </si>
  <si>
    <t>MI2206327984</t>
  </si>
  <si>
    <t>WI220634567</t>
  </si>
  <si>
    <t>MI2206328043</t>
  </si>
  <si>
    <t>WI220634574</t>
  </si>
  <si>
    <t>MI2206328075</t>
  </si>
  <si>
    <t>WI220634576</t>
  </si>
  <si>
    <t>150030055450</t>
  </si>
  <si>
    <t>MI2206328026</t>
  </si>
  <si>
    <t>WI220634808</t>
  </si>
  <si>
    <t>150030056458</t>
  </si>
  <si>
    <t>MI2206330601</t>
  </si>
  <si>
    <t>WI220635014</t>
  </si>
  <si>
    <t>150030055965</t>
  </si>
  <si>
    <t>MI2206332967</t>
  </si>
  <si>
    <t>WI22063521</t>
  </si>
  <si>
    <t>150030056117</t>
  </si>
  <si>
    <t>MI220627322</t>
  </si>
  <si>
    <t>WI220635704</t>
  </si>
  <si>
    <t>MI2206340240</t>
  </si>
  <si>
    <t>WI220635822</t>
  </si>
  <si>
    <t>MI2206341268</t>
  </si>
  <si>
    <t>WI220635932</t>
  </si>
  <si>
    <t>150030056495</t>
  </si>
  <si>
    <t>MI2206342296</t>
  </si>
  <si>
    <t>WI220636109</t>
  </si>
  <si>
    <t>150030056471</t>
  </si>
  <si>
    <t>MI2206344205</t>
  </si>
  <si>
    <t>WI220636583</t>
  </si>
  <si>
    <t>MI2206349751</t>
  </si>
  <si>
    <t>WI220637379</t>
  </si>
  <si>
    <t>MI2206354628</t>
  </si>
  <si>
    <t>WI220637659</t>
  </si>
  <si>
    <t>MI2206357864</t>
  </si>
  <si>
    <t>WI220638891</t>
  </si>
  <si>
    <t>MI2206370031</t>
  </si>
  <si>
    <t>WI220638892</t>
  </si>
  <si>
    <t>MI2206370036</t>
  </si>
  <si>
    <t>WI220638893</t>
  </si>
  <si>
    <t>MI2206370041</t>
  </si>
  <si>
    <t>WI220638894</t>
  </si>
  <si>
    <t>MI2206370046</t>
  </si>
  <si>
    <t>WI220638918</t>
  </si>
  <si>
    <t>MI2206370295</t>
  </si>
  <si>
    <t>WI220638955</t>
  </si>
  <si>
    <t>MI2206370721</t>
  </si>
  <si>
    <t>WI220639037</t>
  </si>
  <si>
    <t>MI2206371309</t>
  </si>
  <si>
    <t>WI220639050</t>
  </si>
  <si>
    <t>MI2206371369</t>
  </si>
  <si>
    <t>WI220639052</t>
  </si>
  <si>
    <t>MI2206371373</t>
  </si>
  <si>
    <t>WI220639061</t>
  </si>
  <si>
    <t>MI2206371387</t>
  </si>
  <si>
    <t>WI220639063</t>
  </si>
  <si>
    <t>MI2206371403</t>
  </si>
  <si>
    <t>WI220639155</t>
  </si>
  <si>
    <t>150030048151</t>
  </si>
  <si>
    <t>MI2206371835</t>
  </si>
  <si>
    <t>WI220639157</t>
  </si>
  <si>
    <t>150030056499</t>
  </si>
  <si>
    <t>MI2206371859</t>
  </si>
  <si>
    <t>WI220639158</t>
  </si>
  <si>
    <t>150030052546</t>
  </si>
  <si>
    <t>MI2206371847</t>
  </si>
  <si>
    <t>WI220639192</t>
  </si>
  <si>
    <t>MI2206372267</t>
  </si>
  <si>
    <t>WI220639212</t>
  </si>
  <si>
    <t>WI220639216</t>
  </si>
  <si>
    <t>MI2206372111</t>
  </si>
  <si>
    <t>Malleshwari Bonla</t>
  </si>
  <si>
    <t>WI220639225</t>
  </si>
  <si>
    <t>MI2206372798</t>
  </si>
  <si>
    <t>WI220639241</t>
  </si>
  <si>
    <t>MI2206373069</t>
  </si>
  <si>
    <t>Ujwala Ajabe</t>
  </si>
  <si>
    <t>WI220640748</t>
  </si>
  <si>
    <t>150030056542</t>
  </si>
  <si>
    <t>MI2206386286</t>
  </si>
  <si>
    <t>WI220640871</t>
  </si>
  <si>
    <t>MI2206386379</t>
  </si>
  <si>
    <t>WI220641143</t>
  </si>
  <si>
    <t>150080001107</t>
  </si>
  <si>
    <t>MI2206389536</t>
  </si>
  <si>
    <t>WI220641783</t>
  </si>
  <si>
    <t>150030056345</t>
  </si>
  <si>
    <t>MI2206398916</t>
  </si>
  <si>
    <t>WI220641872</t>
  </si>
  <si>
    <t>MI2206399813</t>
  </si>
  <si>
    <t>Raman Vaidya</t>
  </si>
  <si>
    <t>WI220641905</t>
  </si>
  <si>
    <t>MI2206399569</t>
  </si>
  <si>
    <t>WI220641968</t>
  </si>
  <si>
    <t>150030056522</t>
  </si>
  <si>
    <t>MI2206400756</t>
  </si>
  <si>
    <t>WI220642034</t>
  </si>
  <si>
    <t>MI2206401521</t>
  </si>
  <si>
    <t>WI220642144</t>
  </si>
  <si>
    <t>WI220642338</t>
  </si>
  <si>
    <t>150030056487</t>
  </si>
  <si>
    <t>MI2206404530</t>
  </si>
  <si>
    <t>WI220643162</t>
  </si>
  <si>
    <t>MI2206413069</t>
  </si>
  <si>
    <t>DELETED</t>
  </si>
  <si>
    <t>WI220643263</t>
  </si>
  <si>
    <t>MI2206414998</t>
  </si>
  <si>
    <t>WI220643291</t>
  </si>
  <si>
    <t>150030056585</t>
  </si>
  <si>
    <t>MI2206415312</t>
  </si>
  <si>
    <t>Shivani Rapariya</t>
  </si>
  <si>
    <t>WI220643478</t>
  </si>
  <si>
    <t>150030055626</t>
  </si>
  <si>
    <t>MI2206417285</t>
  </si>
  <si>
    <t>WI220643479</t>
  </si>
  <si>
    <t>150030056174</t>
  </si>
  <si>
    <t>MI2206417314</t>
  </si>
  <si>
    <t>WI220644082</t>
  </si>
  <si>
    <t>MI2206424638</t>
  </si>
  <si>
    <t>WI220644135</t>
  </si>
  <si>
    <t>150030056489</t>
  </si>
  <si>
    <t>MI2206425470</t>
  </si>
  <si>
    <t>WI220644144</t>
  </si>
  <si>
    <t>150030056582</t>
  </si>
  <si>
    <t>MI2206425579</t>
  </si>
  <si>
    <t>Aditya Tade</t>
  </si>
  <si>
    <t>WI220644220</t>
  </si>
  <si>
    <t>150030056180</t>
  </si>
  <si>
    <t>MI2206426138</t>
  </si>
  <si>
    <t>WI220644288</t>
  </si>
  <si>
    <t>WI220644429</t>
  </si>
  <si>
    <t>MI2206427712</t>
  </si>
  <si>
    <t>WI220644433</t>
  </si>
  <si>
    <t>150030052920</t>
  </si>
  <si>
    <t>MI2206427705</t>
  </si>
  <si>
    <t>WI22064477</t>
  </si>
  <si>
    <t>150030056171</t>
  </si>
  <si>
    <t>MI220637474</t>
  </si>
  <si>
    <t>Akash Pawar</t>
  </si>
  <si>
    <t>WI220644802</t>
  </si>
  <si>
    <t>MI2206430029</t>
  </si>
  <si>
    <t>WI220644943</t>
  </si>
  <si>
    <t>MI2206431189</t>
  </si>
  <si>
    <t>WI220645630</t>
  </si>
  <si>
    <t>MI2206432583</t>
  </si>
  <si>
    <t>WI220645666</t>
  </si>
  <si>
    <t>150030056473</t>
  </si>
  <si>
    <t>MI2206434458</t>
  </si>
  <si>
    <t>WI22064574</t>
  </si>
  <si>
    <t>150030056107</t>
  </si>
  <si>
    <t>MI220637939</t>
  </si>
  <si>
    <t>WI220645753</t>
  </si>
  <si>
    <t>MI2206433368</t>
  </si>
  <si>
    <t>WI220645913</t>
  </si>
  <si>
    <t>150030056591</t>
  </si>
  <si>
    <t>MI2206439143</t>
  </si>
  <si>
    <t>WI220646425</t>
  </si>
  <si>
    <t>150030054898</t>
  </si>
  <si>
    <t>MI2206443501</t>
  </si>
  <si>
    <t>WI22064655</t>
  </si>
  <si>
    <t>150030055826</t>
  </si>
  <si>
    <t>MI220638387</t>
  </si>
  <si>
    <t>WI220646798</t>
  </si>
  <si>
    <t>Supriya Khape</t>
  </si>
  <si>
    <t>WI22064688</t>
  </si>
  <si>
    <t>150030056090</t>
  </si>
  <si>
    <t>MI220638619</t>
  </si>
  <si>
    <t>Sushant Bhambure</t>
  </si>
  <si>
    <t>WI22064708</t>
  </si>
  <si>
    <t>WI220647422</t>
  </si>
  <si>
    <t>MI2206455091</t>
  </si>
  <si>
    <t>WI22064748</t>
  </si>
  <si>
    <t>WI220647483</t>
  </si>
  <si>
    <t>MI2206455441</t>
  </si>
  <si>
    <t>WI220647516</t>
  </si>
  <si>
    <t>150030056568</t>
  </si>
  <si>
    <t>MI2206455965</t>
  </si>
  <si>
    <t>WI220647537</t>
  </si>
  <si>
    <t>MI2206455601</t>
  </si>
  <si>
    <t>WI220647559</t>
  </si>
  <si>
    <t>MI2206455908</t>
  </si>
  <si>
    <t>WI220647698</t>
  </si>
  <si>
    <t>MI2206457271</t>
  </si>
  <si>
    <t>WI220647830</t>
  </si>
  <si>
    <t>MI2206458351</t>
  </si>
  <si>
    <t>WI22064785</t>
  </si>
  <si>
    <t>150030055493</t>
  </si>
  <si>
    <t>MI220639417</t>
  </si>
  <si>
    <t>WI220648078</t>
  </si>
  <si>
    <t>150030056278</t>
  </si>
  <si>
    <t>MI2206459903</t>
  </si>
  <si>
    <t>WI220648170</t>
  </si>
  <si>
    <t>150030056502</t>
  </si>
  <si>
    <t>MI2206461111</t>
  </si>
  <si>
    <t>WI220649019</t>
  </si>
  <si>
    <t>Vikash Suryakanth Parmar</t>
  </si>
  <si>
    <t>WI220649257</t>
  </si>
  <si>
    <t>150030056577</t>
  </si>
  <si>
    <t>MI2206470684</t>
  </si>
  <si>
    <t>WI220649386</t>
  </si>
  <si>
    <t>MI2206471872</t>
  </si>
  <si>
    <t>WI22064964</t>
  </si>
  <si>
    <t>MI220640681</t>
  </si>
  <si>
    <t>WI22064967</t>
  </si>
  <si>
    <t>MI220640740</t>
  </si>
  <si>
    <t>WI220649848</t>
  </si>
  <si>
    <t>MI2206474496</t>
  </si>
  <si>
    <t>WI220649917</t>
  </si>
  <si>
    <t>150030056440</t>
  </si>
  <si>
    <t>MI2206475906</t>
  </si>
  <si>
    <t>WI22065024</t>
  </si>
  <si>
    <t>150030056024</t>
  </si>
  <si>
    <t>MI220641236</t>
  </si>
  <si>
    <t>WI22065055</t>
  </si>
  <si>
    <t>MI220641543</t>
  </si>
  <si>
    <t>WI22065059</t>
  </si>
  <si>
    <t>MI220641627</t>
  </si>
  <si>
    <t>WI220650785</t>
  </si>
  <si>
    <t>MI2206483795</t>
  </si>
  <si>
    <t>WI220650802</t>
  </si>
  <si>
    <t>MI2206483855</t>
  </si>
  <si>
    <t>WI220651254</t>
  </si>
  <si>
    <t>150030056026</t>
  </si>
  <si>
    <t>MI2206488017</t>
  </si>
  <si>
    <t>WI220651550</t>
  </si>
  <si>
    <t>MI2206491065</t>
  </si>
  <si>
    <t>WI22065181</t>
  </si>
  <si>
    <t>MI220642379</t>
  </si>
  <si>
    <t>WI220652014</t>
  </si>
  <si>
    <t>MI2206494921</t>
  </si>
  <si>
    <t>WI220652439</t>
  </si>
  <si>
    <t>150030056566</t>
  </si>
  <si>
    <t>MI2206498696</t>
  </si>
  <si>
    <t>WI220652570</t>
  </si>
  <si>
    <t>MI2206498761</t>
  </si>
  <si>
    <t>WI220652852</t>
  </si>
  <si>
    <t>150030055003</t>
  </si>
  <si>
    <t>MI2206502507</t>
  </si>
  <si>
    <t>WI220652941</t>
  </si>
  <si>
    <t>150030056620</t>
  </si>
  <si>
    <t>MI2206504089</t>
  </si>
  <si>
    <t>WI220653737</t>
  </si>
  <si>
    <t>MI2206512819</t>
  </si>
  <si>
    <t>WI220653746</t>
  </si>
  <si>
    <t>150030056640</t>
  </si>
  <si>
    <t>MI2206513244</t>
  </si>
  <si>
    <t>WI220654016</t>
  </si>
  <si>
    <t>MI2206515295</t>
  </si>
  <si>
    <t>WI220654083</t>
  </si>
  <si>
    <t>MI2206516700</t>
  </si>
  <si>
    <t>WI220654084</t>
  </si>
  <si>
    <t>MI2206516713</t>
  </si>
  <si>
    <t>WI220654254</t>
  </si>
  <si>
    <t>MI2206518337</t>
  </si>
  <si>
    <t>WI220655002</t>
  </si>
  <si>
    <t>MI2206526085</t>
  </si>
  <si>
    <t>Sanjay Kharade</t>
  </si>
  <si>
    <t>WI220655075</t>
  </si>
  <si>
    <t>MI2206526808</t>
  </si>
  <si>
    <t>WI220655113</t>
  </si>
  <si>
    <t>MI2206526468</t>
  </si>
  <si>
    <t>WI220655254</t>
  </si>
  <si>
    <t>WI22065791</t>
  </si>
  <si>
    <t>150030055975</t>
  </si>
  <si>
    <t>MI220646770</t>
  </si>
  <si>
    <t>WI22066113</t>
  </si>
  <si>
    <t>MI220649367</t>
  </si>
  <si>
    <t>WI22066275</t>
  </si>
  <si>
    <t>MI220650917</t>
  </si>
  <si>
    <t>WI22066306</t>
  </si>
  <si>
    <t>150030056200</t>
  </si>
  <si>
    <t>MI220651346</t>
  </si>
  <si>
    <t>WI2206637</t>
  </si>
  <si>
    <t>MI22065560</t>
  </si>
  <si>
    <t>WI22066669</t>
  </si>
  <si>
    <t>MI220654489</t>
  </si>
  <si>
    <t>WI22066686</t>
  </si>
  <si>
    <t>150030055597</t>
  </si>
  <si>
    <t>MI220654714</t>
  </si>
  <si>
    <t>WI2206670</t>
  </si>
  <si>
    <t>MI22065950</t>
  </si>
  <si>
    <t>WI22066770</t>
  </si>
  <si>
    <t>MI220655298</t>
  </si>
  <si>
    <t>WI22067478</t>
  </si>
  <si>
    <t>MI220661900</t>
  </si>
  <si>
    <t>WI22068096</t>
  </si>
  <si>
    <t>150030055822</t>
  </si>
  <si>
    <t>MI220669199</t>
  </si>
  <si>
    <t>WI22068107</t>
  </si>
  <si>
    <t>MI220669530</t>
  </si>
  <si>
    <t>WI22068134</t>
  </si>
  <si>
    <t>MI220669894</t>
  </si>
  <si>
    <t>WI22068202</t>
  </si>
  <si>
    <t>150030056268</t>
  </si>
  <si>
    <t>MI220670422</t>
  </si>
  <si>
    <t>WI22068237</t>
  </si>
  <si>
    <t>MI220670785</t>
  </si>
  <si>
    <t>WI22068242</t>
  </si>
  <si>
    <t>150030055644</t>
  </si>
  <si>
    <t>MI220670863</t>
  </si>
  <si>
    <t>WI22068248</t>
  </si>
  <si>
    <t>MI220670907</t>
  </si>
  <si>
    <t>WI22068377</t>
  </si>
  <si>
    <t>MI220671977</t>
  </si>
  <si>
    <t>WI22068437</t>
  </si>
  <si>
    <t>150030056274</t>
  </si>
  <si>
    <t>MI220672562</t>
  </si>
  <si>
    <t>WI22068496</t>
  </si>
  <si>
    <t>MI220673073</t>
  </si>
  <si>
    <t>WI22068829</t>
  </si>
  <si>
    <t>MI220675866</t>
  </si>
  <si>
    <t>WI22069219</t>
  </si>
  <si>
    <t>150030056014</t>
  </si>
  <si>
    <t>MI220678392</t>
  </si>
  <si>
    <t>WI22069248</t>
  </si>
  <si>
    <t>MI220678616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</si>
</sst>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44738.29166923611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44706.958333333336</v>
      </c>
    </row>
    <row r="10" spans="1:2" x14ac:dyDescent="0.45">
      <c r="A10" t="s">
        <v>16</v>
      </c>
      <c r="B10" s="1">
        <v>44738.29166923611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07"/>
  <sheetViews>
    <sheetView topLeftCell="A287" workbookViewId="0">
      <selection activeCell="A2" sqref="A2:XFD30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HYPERLINK("capsilon://?command=openfolder&amp;siteaddress=FAM.docvelocity-na8.net&amp;folderid=FX64931098-5D70-379D-1627-08E46757A4E4","FX22048507")</f>
        <v>FX22048507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44707.286828703705</v>
      </c>
      <c r="P2" s="1">
        <v>44707.311203703706</v>
      </c>
      <c r="Q2">
        <v>1970</v>
      </c>
      <c r="R2">
        <v>136</v>
      </c>
      <c r="S2" t="b">
        <v>0</v>
      </c>
      <c r="T2" t="s">
        <v>90</v>
      </c>
      <c r="U2" t="b">
        <v>0</v>
      </c>
      <c r="V2" t="s">
        <v>91</v>
      </c>
      <c r="W2" s="1">
        <v>44707.291296296295</v>
      </c>
      <c r="X2">
        <v>55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92</v>
      </c>
      <c r="AI2" s="1">
        <v>44707.311203703706</v>
      </c>
      <c r="AJ2">
        <v>38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HYPERLINK("capsilon://?command=openfolder&amp;siteaddress=FAM.docvelocity-na8.net&amp;folderid=FX64931098-5D70-379D-1627-08E46757A4E4","FX22048507")</f>
        <v>FX22048507</v>
      </c>
      <c r="F3" t="s">
        <v>19</v>
      </c>
      <c r="G3" t="s">
        <v>19</v>
      </c>
      <c r="H3" t="s">
        <v>85</v>
      </c>
      <c r="I3" t="s">
        <v>94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44707.299490740741</v>
      </c>
      <c r="P3" s="1">
        <v>44707.311805555553</v>
      </c>
      <c r="Q3">
        <v>586</v>
      </c>
      <c r="R3">
        <v>478</v>
      </c>
      <c r="S3" t="b">
        <v>0</v>
      </c>
      <c r="T3" t="s">
        <v>90</v>
      </c>
      <c r="U3" t="b">
        <v>0</v>
      </c>
      <c r="V3" t="s">
        <v>95</v>
      </c>
      <c r="W3" s="1">
        <v>44707.304490740738</v>
      </c>
      <c r="X3">
        <v>427</v>
      </c>
      <c r="Y3">
        <v>9</v>
      </c>
      <c r="Z3">
        <v>0</v>
      </c>
      <c r="AA3">
        <v>9</v>
      </c>
      <c r="AB3">
        <v>0</v>
      </c>
      <c r="AC3">
        <v>0</v>
      </c>
      <c r="AD3">
        <v>-9</v>
      </c>
      <c r="AE3">
        <v>0</v>
      </c>
      <c r="AF3">
        <v>0</v>
      </c>
      <c r="AG3">
        <v>0</v>
      </c>
      <c r="AH3" t="s">
        <v>92</v>
      </c>
      <c r="AI3" s="1">
        <v>44707.311805555553</v>
      </c>
      <c r="AJ3">
        <v>51</v>
      </c>
      <c r="AK3">
        <v>0</v>
      </c>
      <c r="AL3">
        <v>0</v>
      </c>
      <c r="AM3">
        <v>0</v>
      </c>
      <c r="AN3">
        <v>0</v>
      </c>
      <c r="AO3">
        <v>0</v>
      </c>
      <c r="AP3">
        <v>-9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HYPERLINK("capsilon://?command=openfolder&amp;siteaddress=FAM.docvelocity-na8.net&amp;folderid=FX9B80B94C-0C8F-04D8-6257-23B049FF83DA","FX22054603")</f>
        <v>FX22054603</v>
      </c>
      <c r="F4" t="s">
        <v>19</v>
      </c>
      <c r="G4" t="s">
        <v>19</v>
      </c>
      <c r="H4" t="s">
        <v>85</v>
      </c>
      <c r="I4" t="s">
        <v>98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44707.377222222225</v>
      </c>
      <c r="P4" s="1">
        <v>44707.378611111111</v>
      </c>
      <c r="Q4">
        <v>16</v>
      </c>
      <c r="R4">
        <v>104</v>
      </c>
      <c r="S4" t="b">
        <v>0</v>
      </c>
      <c r="T4" t="s">
        <v>90</v>
      </c>
      <c r="U4" t="b">
        <v>0</v>
      </c>
      <c r="V4" t="s">
        <v>91</v>
      </c>
      <c r="W4" s="1">
        <v>44707.378055555557</v>
      </c>
      <c r="X4">
        <v>44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92</v>
      </c>
      <c r="AI4" s="1">
        <v>44707.378611111111</v>
      </c>
      <c r="AJ4">
        <v>44</v>
      </c>
      <c r="AK4">
        <v>0</v>
      </c>
      <c r="AL4">
        <v>0</v>
      </c>
      <c r="AM4">
        <v>0</v>
      </c>
      <c r="AN4">
        <v>52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HYPERLINK("capsilon://?command=openfolder&amp;siteaddress=FAM.docvelocity-na8.net&amp;folderid=FX5FF9DC65-B9D4-4424-A859-16B495EA5EAA","FX22033119")</f>
        <v>FX22033119</v>
      </c>
      <c r="F5" t="s">
        <v>19</v>
      </c>
      <c r="G5" t="s">
        <v>19</v>
      </c>
      <c r="H5" t="s">
        <v>85</v>
      </c>
      <c r="I5" t="s">
        <v>101</v>
      </c>
      <c r="J5">
        <v>641</v>
      </c>
      <c r="K5" t="s">
        <v>87</v>
      </c>
      <c r="L5" t="s">
        <v>88</v>
      </c>
      <c r="M5" t="s">
        <v>89</v>
      </c>
      <c r="N5">
        <v>1</v>
      </c>
      <c r="O5" s="1">
        <v>44707.378784722219</v>
      </c>
      <c r="P5" s="1">
        <v>44707.386458333334</v>
      </c>
      <c r="Q5">
        <v>4</v>
      </c>
      <c r="R5">
        <v>659</v>
      </c>
      <c r="S5" t="b">
        <v>0</v>
      </c>
      <c r="T5" t="s">
        <v>90</v>
      </c>
      <c r="U5" t="b">
        <v>0</v>
      </c>
      <c r="V5" t="s">
        <v>91</v>
      </c>
      <c r="W5" s="1">
        <v>44707.386458333334</v>
      </c>
      <c r="X5">
        <v>659</v>
      </c>
      <c r="Y5">
        <v>0</v>
      </c>
      <c r="Z5">
        <v>0</v>
      </c>
      <c r="AA5">
        <v>0</v>
      </c>
      <c r="AB5">
        <v>0</v>
      </c>
      <c r="AC5">
        <v>0</v>
      </c>
      <c r="AD5">
        <v>641</v>
      </c>
      <c r="AE5">
        <v>549</v>
      </c>
      <c r="AF5">
        <v>0</v>
      </c>
      <c r="AG5">
        <v>17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102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HYPERLINK("capsilon://?command=openfolder&amp;siteaddress=FAM.docvelocity-na8.net&amp;folderid=FX5FF9DC65-B9D4-4424-A859-16B495EA5EAA","FX22033119")</f>
        <v>FX22033119</v>
      </c>
      <c r="F6" t="s">
        <v>19</v>
      </c>
      <c r="G6" t="s">
        <v>19</v>
      </c>
      <c r="H6" t="s">
        <v>85</v>
      </c>
      <c r="I6" t="s">
        <v>101</v>
      </c>
      <c r="J6">
        <v>669</v>
      </c>
      <c r="K6" t="s">
        <v>87</v>
      </c>
      <c r="L6" t="s">
        <v>88</v>
      </c>
      <c r="M6" t="s">
        <v>89</v>
      </c>
      <c r="N6">
        <v>2</v>
      </c>
      <c r="O6" s="1">
        <v>44707.387673611112</v>
      </c>
      <c r="P6" s="1">
        <v>44707.45453703704</v>
      </c>
      <c r="Q6">
        <v>1460</v>
      </c>
      <c r="R6">
        <v>4317</v>
      </c>
      <c r="S6" t="b">
        <v>0</v>
      </c>
      <c r="T6" t="s">
        <v>90</v>
      </c>
      <c r="U6" t="b">
        <v>1</v>
      </c>
      <c r="V6" t="s">
        <v>91</v>
      </c>
      <c r="W6" s="1">
        <v>44707.421041666668</v>
      </c>
      <c r="X6">
        <v>2879</v>
      </c>
      <c r="Y6">
        <v>463</v>
      </c>
      <c r="Z6">
        <v>0</v>
      </c>
      <c r="AA6">
        <v>463</v>
      </c>
      <c r="AB6">
        <v>73</v>
      </c>
      <c r="AC6">
        <v>76</v>
      </c>
      <c r="AD6">
        <v>206</v>
      </c>
      <c r="AE6">
        <v>0</v>
      </c>
      <c r="AF6">
        <v>0</v>
      </c>
      <c r="AG6">
        <v>0</v>
      </c>
      <c r="AH6" t="s">
        <v>92</v>
      </c>
      <c r="AI6" s="1">
        <v>44707.45453703704</v>
      </c>
      <c r="AJ6">
        <v>1025</v>
      </c>
      <c r="AK6">
        <v>3</v>
      </c>
      <c r="AL6">
        <v>0</v>
      </c>
      <c r="AM6">
        <v>3</v>
      </c>
      <c r="AN6">
        <v>54</v>
      </c>
      <c r="AO6">
        <v>4</v>
      </c>
      <c r="AP6">
        <v>203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103</v>
      </c>
      <c r="B7" t="s">
        <v>82</v>
      </c>
      <c r="C7" t="s">
        <v>104</v>
      </c>
      <c r="D7" t="s">
        <v>84</v>
      </c>
      <c r="E7" s="2" t="str">
        <f>HYPERLINK("capsilon://?command=openfolder&amp;siteaddress=FAM.docvelocity-na8.net&amp;folderid=FX87F20EF5-0DC2-F71B-20DA-4C3134307B02","FX22056644")</f>
        <v>FX22056644</v>
      </c>
      <c r="F7" t="s">
        <v>19</v>
      </c>
      <c r="G7" t="s">
        <v>19</v>
      </c>
      <c r="H7" t="s">
        <v>85</v>
      </c>
      <c r="I7" t="s">
        <v>105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44707.391157407408</v>
      </c>
      <c r="P7" s="1">
        <v>44707.396435185183</v>
      </c>
      <c r="Q7">
        <v>101</v>
      </c>
      <c r="R7">
        <v>355</v>
      </c>
      <c r="S7" t="b">
        <v>0</v>
      </c>
      <c r="T7" t="s">
        <v>90</v>
      </c>
      <c r="U7" t="b">
        <v>0</v>
      </c>
      <c r="V7" t="s">
        <v>95</v>
      </c>
      <c r="W7" s="1">
        <v>44707.392997685187</v>
      </c>
      <c r="X7">
        <v>155</v>
      </c>
      <c r="Y7">
        <v>9</v>
      </c>
      <c r="Z7">
        <v>0</v>
      </c>
      <c r="AA7">
        <v>9</v>
      </c>
      <c r="AB7">
        <v>0</v>
      </c>
      <c r="AC7">
        <v>3</v>
      </c>
      <c r="AD7">
        <v>-9</v>
      </c>
      <c r="AE7">
        <v>0</v>
      </c>
      <c r="AF7">
        <v>0</v>
      </c>
      <c r="AG7">
        <v>0</v>
      </c>
      <c r="AH7" t="s">
        <v>92</v>
      </c>
      <c r="AI7" s="1">
        <v>44707.396435185183</v>
      </c>
      <c r="AJ7">
        <v>200</v>
      </c>
      <c r="AK7">
        <v>1</v>
      </c>
      <c r="AL7">
        <v>0</v>
      </c>
      <c r="AM7">
        <v>1</v>
      </c>
      <c r="AN7">
        <v>0</v>
      </c>
      <c r="AO7">
        <v>1</v>
      </c>
      <c r="AP7">
        <v>-10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106</v>
      </c>
      <c r="B8" t="s">
        <v>82</v>
      </c>
      <c r="C8" t="s">
        <v>107</v>
      </c>
      <c r="D8" t="s">
        <v>84</v>
      </c>
      <c r="E8" s="2" t="str">
        <f>HYPERLINK("capsilon://?command=openfolder&amp;siteaddress=FAM.docvelocity-na8.net&amp;folderid=FXE4087498-844B-A940-E2DC-11DD0C160AC7","FX22055898")</f>
        <v>FX22055898</v>
      </c>
      <c r="F8" t="s">
        <v>19</v>
      </c>
      <c r="G8" t="s">
        <v>19</v>
      </c>
      <c r="H8" t="s">
        <v>85</v>
      </c>
      <c r="I8" t="s">
        <v>108</v>
      </c>
      <c r="J8">
        <v>0</v>
      </c>
      <c r="K8" t="s">
        <v>87</v>
      </c>
      <c r="L8" t="s">
        <v>88</v>
      </c>
      <c r="M8" t="s">
        <v>89</v>
      </c>
      <c r="N8">
        <v>2</v>
      </c>
      <c r="O8" s="1">
        <v>44707.404004629629</v>
      </c>
      <c r="P8" s="1">
        <v>44707.421851851854</v>
      </c>
      <c r="Q8">
        <v>1450</v>
      </c>
      <c r="R8">
        <v>92</v>
      </c>
      <c r="S8" t="b">
        <v>0</v>
      </c>
      <c r="T8" t="s">
        <v>90</v>
      </c>
      <c r="U8" t="b">
        <v>0</v>
      </c>
      <c r="V8" t="s">
        <v>91</v>
      </c>
      <c r="W8" s="1">
        <v>44707.421655092592</v>
      </c>
      <c r="X8">
        <v>53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92</v>
      </c>
      <c r="AI8" s="1">
        <v>44707.421851851854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109</v>
      </c>
      <c r="B9" t="s">
        <v>82</v>
      </c>
      <c r="C9" t="s">
        <v>110</v>
      </c>
      <c r="D9" t="s">
        <v>84</v>
      </c>
      <c r="E9" s="2" t="str">
        <f>HYPERLINK("capsilon://?command=openfolder&amp;siteaddress=FAM.docvelocity-na8.net&amp;folderid=FX0EF28DBE-47A7-7B98-6784-DCB9E71086FB","FX22056756")</f>
        <v>FX22056756</v>
      </c>
      <c r="F9" t="s">
        <v>19</v>
      </c>
      <c r="G9" t="s">
        <v>19</v>
      </c>
      <c r="H9" t="s">
        <v>85</v>
      </c>
      <c r="I9" t="s">
        <v>111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44707.409317129626</v>
      </c>
      <c r="P9" s="1">
        <v>44707.412881944445</v>
      </c>
      <c r="Q9">
        <v>116</v>
      </c>
      <c r="R9">
        <v>192</v>
      </c>
      <c r="S9" t="b">
        <v>0</v>
      </c>
      <c r="T9" t="s">
        <v>90</v>
      </c>
      <c r="U9" t="b">
        <v>0</v>
      </c>
      <c r="V9" t="s">
        <v>95</v>
      </c>
      <c r="W9" s="1">
        <v>44707.410798611112</v>
      </c>
      <c r="X9">
        <v>122</v>
      </c>
      <c r="Y9">
        <v>9</v>
      </c>
      <c r="Z9">
        <v>0</v>
      </c>
      <c r="AA9">
        <v>9</v>
      </c>
      <c r="AB9">
        <v>0</v>
      </c>
      <c r="AC9">
        <v>2</v>
      </c>
      <c r="AD9">
        <v>-9</v>
      </c>
      <c r="AE9">
        <v>0</v>
      </c>
      <c r="AF9">
        <v>0</v>
      </c>
      <c r="AG9">
        <v>0</v>
      </c>
      <c r="AH9" t="s">
        <v>92</v>
      </c>
      <c r="AI9" s="1">
        <v>44707.412881944445</v>
      </c>
      <c r="AJ9">
        <v>70</v>
      </c>
      <c r="AK9">
        <v>0</v>
      </c>
      <c r="AL9">
        <v>0</v>
      </c>
      <c r="AM9">
        <v>0</v>
      </c>
      <c r="AN9">
        <v>0</v>
      </c>
      <c r="AO9">
        <v>0</v>
      </c>
      <c r="AP9">
        <v>-9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112</v>
      </c>
      <c r="B10" t="s">
        <v>82</v>
      </c>
      <c r="C10" t="s">
        <v>113</v>
      </c>
      <c r="D10" t="s">
        <v>84</v>
      </c>
      <c r="E10" s="2" t="str">
        <f>HYPERLINK("capsilon://?command=openfolder&amp;siteaddress=FAM.docvelocity-na8.net&amp;folderid=FX6B6F8B2C-C7DA-65E0-2A78-E66F55E489AF","FX22055147")</f>
        <v>FX22055147</v>
      </c>
      <c r="F10" t="s">
        <v>19</v>
      </c>
      <c r="G10" t="s">
        <v>19</v>
      </c>
      <c r="H10" t="s">
        <v>85</v>
      </c>
      <c r="I10" t="s">
        <v>114</v>
      </c>
      <c r="J10">
        <v>28</v>
      </c>
      <c r="K10" t="s">
        <v>87</v>
      </c>
      <c r="L10" t="s">
        <v>88</v>
      </c>
      <c r="M10" t="s">
        <v>89</v>
      </c>
      <c r="N10">
        <v>2</v>
      </c>
      <c r="O10" s="1">
        <v>44707.44091435185</v>
      </c>
      <c r="P10" s="1">
        <v>44707.449155092596</v>
      </c>
      <c r="Q10">
        <v>406</v>
      </c>
      <c r="R10">
        <v>306</v>
      </c>
      <c r="S10" t="b">
        <v>0</v>
      </c>
      <c r="T10" t="s">
        <v>90</v>
      </c>
      <c r="U10" t="b">
        <v>0</v>
      </c>
      <c r="V10" t="s">
        <v>95</v>
      </c>
      <c r="W10" s="1">
        <v>44707.446446759262</v>
      </c>
      <c r="X10">
        <v>94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115</v>
      </c>
      <c r="AI10" s="1">
        <v>44707.449155092596</v>
      </c>
      <c r="AJ10">
        <v>212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6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116</v>
      </c>
      <c r="B11" t="s">
        <v>82</v>
      </c>
      <c r="C11" t="s">
        <v>117</v>
      </c>
      <c r="D11" t="s">
        <v>84</v>
      </c>
      <c r="E11" s="2" t="str">
        <f>HYPERLINK("capsilon://?command=openfolder&amp;siteaddress=FAM.docvelocity-na8.net&amp;folderid=FX6185437C-E466-6C8A-A7C6-1C6A49A1CD9D","FX2204259")</f>
        <v>FX2204259</v>
      </c>
      <c r="F11" t="s">
        <v>19</v>
      </c>
      <c r="G11" t="s">
        <v>19</v>
      </c>
      <c r="H11" t="s">
        <v>85</v>
      </c>
      <c r="I11" t="s">
        <v>118</v>
      </c>
      <c r="J11">
        <v>0</v>
      </c>
      <c r="K11" t="s">
        <v>87</v>
      </c>
      <c r="L11" t="s">
        <v>88</v>
      </c>
      <c r="M11" t="s">
        <v>89</v>
      </c>
      <c r="N11">
        <v>2</v>
      </c>
      <c r="O11" s="1">
        <v>44707.442002314812</v>
      </c>
      <c r="P11" s="1">
        <v>44707.450370370374</v>
      </c>
      <c r="Q11">
        <v>646</v>
      </c>
      <c r="R11">
        <v>77</v>
      </c>
      <c r="S11" t="b">
        <v>0</v>
      </c>
      <c r="T11" t="s">
        <v>90</v>
      </c>
      <c r="U11" t="b">
        <v>0</v>
      </c>
      <c r="V11" t="s">
        <v>91</v>
      </c>
      <c r="W11" s="1">
        <v>44707.449861111112</v>
      </c>
      <c r="X11">
        <v>49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115</v>
      </c>
      <c r="AI11" s="1">
        <v>44707.450370370374</v>
      </c>
      <c r="AJ11">
        <v>23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119</v>
      </c>
      <c r="B12" t="s">
        <v>82</v>
      </c>
      <c r="C12" t="s">
        <v>120</v>
      </c>
      <c r="D12" t="s">
        <v>84</v>
      </c>
      <c r="E12" s="2" t="str">
        <f>HYPERLINK("capsilon://?command=openfolder&amp;siteaddress=FAM.docvelocity-na8.net&amp;folderid=FX244C2AC3-2411-BDED-1134-D46814E298A0","FX22037354")</f>
        <v>FX22037354</v>
      </c>
      <c r="F12" t="s">
        <v>19</v>
      </c>
      <c r="G12" t="s">
        <v>19</v>
      </c>
      <c r="H12" t="s">
        <v>85</v>
      </c>
      <c r="I12" t="s">
        <v>121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44707.450092592589</v>
      </c>
      <c r="P12" s="1">
        <v>44707.455439814818</v>
      </c>
      <c r="Q12">
        <v>380</v>
      </c>
      <c r="R12">
        <v>82</v>
      </c>
      <c r="S12" t="b">
        <v>0</v>
      </c>
      <c r="T12" t="s">
        <v>90</v>
      </c>
      <c r="U12" t="b">
        <v>0</v>
      </c>
      <c r="V12" t="s">
        <v>91</v>
      </c>
      <c r="W12" s="1">
        <v>44707.45511574074</v>
      </c>
      <c r="X12">
        <v>49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92</v>
      </c>
      <c r="AI12" s="1">
        <v>44707.455439814818</v>
      </c>
      <c r="AJ12">
        <v>24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122</v>
      </c>
      <c r="B13" t="s">
        <v>82</v>
      </c>
      <c r="C13" t="s">
        <v>123</v>
      </c>
      <c r="D13" t="s">
        <v>84</v>
      </c>
      <c r="E13" s="2" t="str">
        <f>HYPERLINK("capsilon://?command=openfolder&amp;siteaddress=FAM.docvelocity-na8.net&amp;folderid=FXCCDF8117-DC28-56B8-938B-4F7FBB0BCF01","FX22055642")</f>
        <v>FX22055642</v>
      </c>
      <c r="F13" t="s">
        <v>19</v>
      </c>
      <c r="G13" t="s">
        <v>19</v>
      </c>
      <c r="H13" t="s">
        <v>85</v>
      </c>
      <c r="I13" t="s">
        <v>124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44707.450324074074</v>
      </c>
      <c r="P13" s="1">
        <v>44707.455625000002</v>
      </c>
      <c r="Q13">
        <v>406</v>
      </c>
      <c r="R13">
        <v>52</v>
      </c>
      <c r="S13" t="b">
        <v>0</v>
      </c>
      <c r="T13" t="s">
        <v>90</v>
      </c>
      <c r="U13" t="b">
        <v>0</v>
      </c>
      <c r="V13" t="s">
        <v>91</v>
      </c>
      <c r="W13" s="1">
        <v>44707.45548611111</v>
      </c>
      <c r="X13">
        <v>31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92</v>
      </c>
      <c r="AI13" s="1">
        <v>44707.455625000002</v>
      </c>
      <c r="AJ13">
        <v>10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125</v>
      </c>
      <c r="B14" t="s">
        <v>82</v>
      </c>
      <c r="C14" t="s">
        <v>123</v>
      </c>
      <c r="D14" t="s">
        <v>84</v>
      </c>
      <c r="E14" s="2" t="str">
        <f>HYPERLINK("capsilon://?command=openfolder&amp;siteaddress=FAM.docvelocity-na8.net&amp;folderid=FXCCDF8117-DC28-56B8-938B-4F7FBB0BCF01","FX22055642")</f>
        <v>FX22055642</v>
      </c>
      <c r="F14" t="s">
        <v>19</v>
      </c>
      <c r="G14" t="s">
        <v>19</v>
      </c>
      <c r="H14" t="s">
        <v>85</v>
      </c>
      <c r="I14" t="s">
        <v>126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44707.45071759259</v>
      </c>
      <c r="P14" s="1">
        <v>44707.456319444442</v>
      </c>
      <c r="Q14">
        <v>411</v>
      </c>
      <c r="R14">
        <v>73</v>
      </c>
      <c r="S14" t="b">
        <v>0</v>
      </c>
      <c r="T14" t="s">
        <v>90</v>
      </c>
      <c r="U14" t="b">
        <v>0</v>
      </c>
      <c r="V14" t="s">
        <v>91</v>
      </c>
      <c r="W14" s="1">
        <v>44707.456018518518</v>
      </c>
      <c r="X14">
        <v>46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115</v>
      </c>
      <c r="AI14" s="1">
        <v>44707.456319444442</v>
      </c>
      <c r="AJ14">
        <v>23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127</v>
      </c>
      <c r="B15" t="s">
        <v>82</v>
      </c>
      <c r="C15" t="s">
        <v>128</v>
      </c>
      <c r="D15" t="s">
        <v>84</v>
      </c>
      <c r="E15" s="2" t="str">
        <f>HYPERLINK("capsilon://?command=openfolder&amp;siteaddress=FAM.docvelocity-na8.net&amp;folderid=FX107D8540-AD52-FE47-20BB-588736FE5E10","FX22058769")</f>
        <v>FX22058769</v>
      </c>
      <c r="F15" t="s">
        <v>19</v>
      </c>
      <c r="G15" t="s">
        <v>19</v>
      </c>
      <c r="H15" t="s">
        <v>85</v>
      </c>
      <c r="I15" t="s">
        <v>129</v>
      </c>
      <c r="J15">
        <v>185</v>
      </c>
      <c r="K15" t="s">
        <v>87</v>
      </c>
      <c r="L15" t="s">
        <v>88</v>
      </c>
      <c r="M15" t="s">
        <v>89</v>
      </c>
      <c r="N15">
        <v>2</v>
      </c>
      <c r="O15" s="1">
        <v>44707.507187499999</v>
      </c>
      <c r="P15" s="1">
        <v>44707.519224537034</v>
      </c>
      <c r="Q15">
        <v>20</v>
      </c>
      <c r="R15">
        <v>1020</v>
      </c>
      <c r="S15" t="b">
        <v>0</v>
      </c>
      <c r="T15" t="s">
        <v>90</v>
      </c>
      <c r="U15" t="b">
        <v>0</v>
      </c>
      <c r="V15" t="s">
        <v>130</v>
      </c>
      <c r="W15" s="1">
        <v>44707.515162037038</v>
      </c>
      <c r="X15">
        <v>685</v>
      </c>
      <c r="Y15">
        <v>154</v>
      </c>
      <c r="Z15">
        <v>0</v>
      </c>
      <c r="AA15">
        <v>154</v>
      </c>
      <c r="AB15">
        <v>0</v>
      </c>
      <c r="AC15">
        <v>9</v>
      </c>
      <c r="AD15">
        <v>31</v>
      </c>
      <c r="AE15">
        <v>0</v>
      </c>
      <c r="AF15">
        <v>0</v>
      </c>
      <c r="AG15">
        <v>0</v>
      </c>
      <c r="AH15" t="s">
        <v>131</v>
      </c>
      <c r="AI15" s="1">
        <v>44707.519224537034</v>
      </c>
      <c r="AJ15">
        <v>335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28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132</v>
      </c>
      <c r="B16" t="s">
        <v>82</v>
      </c>
      <c r="C16" t="s">
        <v>133</v>
      </c>
      <c r="D16" t="s">
        <v>84</v>
      </c>
      <c r="E16" s="2" t="str">
        <f>HYPERLINK("capsilon://?command=openfolder&amp;siteaddress=FAM.docvelocity-na8.net&amp;folderid=FX3335E083-EDDE-FF21-2521-2A777BD6DA62","FX22057680")</f>
        <v>FX22057680</v>
      </c>
      <c r="F16" t="s">
        <v>19</v>
      </c>
      <c r="G16" t="s">
        <v>19</v>
      </c>
      <c r="H16" t="s">
        <v>85</v>
      </c>
      <c r="I16" t="s">
        <v>134</v>
      </c>
      <c r="J16">
        <v>0</v>
      </c>
      <c r="K16" t="s">
        <v>87</v>
      </c>
      <c r="L16" t="s">
        <v>88</v>
      </c>
      <c r="M16" t="s">
        <v>89</v>
      </c>
      <c r="N16">
        <v>2</v>
      </c>
      <c r="O16" s="1">
        <v>44707.509027777778</v>
      </c>
      <c r="P16" s="1">
        <v>44707.514872685184</v>
      </c>
      <c r="Q16">
        <v>443</v>
      </c>
      <c r="R16">
        <v>62</v>
      </c>
      <c r="S16" t="b">
        <v>0</v>
      </c>
      <c r="T16" t="s">
        <v>90</v>
      </c>
      <c r="U16" t="b">
        <v>0</v>
      </c>
      <c r="V16" t="s">
        <v>135</v>
      </c>
      <c r="W16" s="1">
        <v>44707.514386574076</v>
      </c>
      <c r="X16">
        <v>21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131</v>
      </c>
      <c r="AI16" s="1">
        <v>44707.514872685184</v>
      </c>
      <c r="AJ16">
        <v>20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136</v>
      </c>
      <c r="B17" t="s">
        <v>82</v>
      </c>
      <c r="C17" t="s">
        <v>133</v>
      </c>
      <c r="D17" t="s">
        <v>84</v>
      </c>
      <c r="E17" s="2" t="str">
        <f>HYPERLINK("capsilon://?command=openfolder&amp;siteaddress=FAM.docvelocity-na8.net&amp;folderid=FX3335E083-EDDE-FF21-2521-2A777BD6DA62","FX22057680")</f>
        <v>FX22057680</v>
      </c>
      <c r="F17" t="s">
        <v>19</v>
      </c>
      <c r="G17" t="s">
        <v>19</v>
      </c>
      <c r="H17" t="s">
        <v>85</v>
      </c>
      <c r="I17" t="s">
        <v>137</v>
      </c>
      <c r="J17">
        <v>0</v>
      </c>
      <c r="K17" t="s">
        <v>87</v>
      </c>
      <c r="L17" t="s">
        <v>88</v>
      </c>
      <c r="M17" t="s">
        <v>89</v>
      </c>
      <c r="N17">
        <v>2</v>
      </c>
      <c r="O17" s="1">
        <v>44707.509988425925</v>
      </c>
      <c r="P17" s="1">
        <v>44707.515081018515</v>
      </c>
      <c r="Q17">
        <v>394</v>
      </c>
      <c r="R17">
        <v>46</v>
      </c>
      <c r="S17" t="b">
        <v>0</v>
      </c>
      <c r="T17" t="s">
        <v>90</v>
      </c>
      <c r="U17" t="b">
        <v>0</v>
      </c>
      <c r="V17" t="s">
        <v>135</v>
      </c>
      <c r="W17" s="1">
        <v>44707.514641203707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131</v>
      </c>
      <c r="AI17" s="1">
        <v>44707.515081018515</v>
      </c>
      <c r="AJ17">
        <v>17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138</v>
      </c>
      <c r="B18" t="s">
        <v>82</v>
      </c>
      <c r="C18" t="s">
        <v>139</v>
      </c>
      <c r="D18" t="s">
        <v>84</v>
      </c>
      <c r="E18" s="2" t="str">
        <f>HYPERLINK("capsilon://?command=openfolder&amp;siteaddress=FAM.docvelocity-na8.net&amp;folderid=FX980EB1E8-DE3E-2E48-F290-5DDAB998CEC9","FX22055310")</f>
        <v>FX22055310</v>
      </c>
      <c r="F18" t="s">
        <v>19</v>
      </c>
      <c r="G18" t="s">
        <v>19</v>
      </c>
      <c r="H18" t="s">
        <v>85</v>
      </c>
      <c r="I18" t="s">
        <v>140</v>
      </c>
      <c r="J18">
        <v>28</v>
      </c>
      <c r="K18" t="s">
        <v>87</v>
      </c>
      <c r="L18" t="s">
        <v>88</v>
      </c>
      <c r="M18" t="s">
        <v>89</v>
      </c>
      <c r="N18">
        <v>2</v>
      </c>
      <c r="O18" s="1">
        <v>44707.51425925926</v>
      </c>
      <c r="P18" s="1">
        <v>44707.519490740742</v>
      </c>
      <c r="Q18">
        <v>383</v>
      </c>
      <c r="R18">
        <v>69</v>
      </c>
      <c r="S18" t="b">
        <v>0</v>
      </c>
      <c r="T18" t="s">
        <v>90</v>
      </c>
      <c r="U18" t="b">
        <v>0</v>
      </c>
      <c r="V18" t="s">
        <v>135</v>
      </c>
      <c r="W18" s="1">
        <v>44707.515196759261</v>
      </c>
      <c r="X18">
        <v>47</v>
      </c>
      <c r="Y18">
        <v>0</v>
      </c>
      <c r="Z18">
        <v>0</v>
      </c>
      <c r="AA18">
        <v>0</v>
      </c>
      <c r="AB18">
        <v>21</v>
      </c>
      <c r="AC18">
        <v>0</v>
      </c>
      <c r="AD18">
        <v>28</v>
      </c>
      <c r="AE18">
        <v>0</v>
      </c>
      <c r="AF18">
        <v>0</v>
      </c>
      <c r="AG18">
        <v>0</v>
      </c>
      <c r="AH18" t="s">
        <v>131</v>
      </c>
      <c r="AI18" s="1">
        <v>44707.519490740742</v>
      </c>
      <c r="AJ18">
        <v>22</v>
      </c>
      <c r="AK18">
        <v>0</v>
      </c>
      <c r="AL18">
        <v>0</v>
      </c>
      <c r="AM18">
        <v>0</v>
      </c>
      <c r="AN18">
        <v>21</v>
      </c>
      <c r="AO18">
        <v>0</v>
      </c>
      <c r="AP18">
        <v>28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141</v>
      </c>
      <c r="B19" t="s">
        <v>82</v>
      </c>
      <c r="C19" t="s">
        <v>139</v>
      </c>
      <c r="D19" t="s">
        <v>84</v>
      </c>
      <c r="E19" s="2" t="str">
        <f>HYPERLINK("capsilon://?command=openfolder&amp;siteaddress=FAM.docvelocity-na8.net&amp;folderid=FX980EB1E8-DE3E-2E48-F290-5DDAB998CEC9","FX22055310")</f>
        <v>FX22055310</v>
      </c>
      <c r="F19" t="s">
        <v>19</v>
      </c>
      <c r="G19" t="s">
        <v>19</v>
      </c>
      <c r="H19" t="s">
        <v>85</v>
      </c>
      <c r="I19" t="s">
        <v>142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44707.514328703706</v>
      </c>
      <c r="P19" s="1">
        <v>44707.519780092596</v>
      </c>
      <c r="Q19">
        <v>348</v>
      </c>
      <c r="R19">
        <v>123</v>
      </c>
      <c r="S19" t="b">
        <v>0</v>
      </c>
      <c r="T19" t="s">
        <v>90</v>
      </c>
      <c r="U19" t="b">
        <v>0</v>
      </c>
      <c r="V19" t="s">
        <v>130</v>
      </c>
      <c r="W19" s="1">
        <v>44707.516319444447</v>
      </c>
      <c r="X19">
        <v>99</v>
      </c>
      <c r="Y19">
        <v>0</v>
      </c>
      <c r="Z19">
        <v>0</v>
      </c>
      <c r="AA19">
        <v>0</v>
      </c>
      <c r="AB19">
        <v>21</v>
      </c>
      <c r="AC19">
        <v>0</v>
      </c>
      <c r="AD19">
        <v>28</v>
      </c>
      <c r="AE19">
        <v>0</v>
      </c>
      <c r="AF19">
        <v>0</v>
      </c>
      <c r="AG19">
        <v>0</v>
      </c>
      <c r="AH19" t="s">
        <v>131</v>
      </c>
      <c r="AI19" s="1">
        <v>44707.519780092596</v>
      </c>
      <c r="AJ19">
        <v>24</v>
      </c>
      <c r="AK19">
        <v>0</v>
      </c>
      <c r="AL19">
        <v>0</v>
      </c>
      <c r="AM19">
        <v>0</v>
      </c>
      <c r="AN19">
        <v>21</v>
      </c>
      <c r="AO19">
        <v>0</v>
      </c>
      <c r="AP19">
        <v>28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143</v>
      </c>
      <c r="B20" t="s">
        <v>82</v>
      </c>
      <c r="C20" t="s">
        <v>139</v>
      </c>
      <c r="D20" t="s">
        <v>84</v>
      </c>
      <c r="E20" s="2" t="str">
        <f>HYPERLINK("capsilon://?command=openfolder&amp;siteaddress=FAM.docvelocity-na8.net&amp;folderid=FX980EB1E8-DE3E-2E48-F290-5DDAB998CEC9","FX22055310")</f>
        <v>FX22055310</v>
      </c>
      <c r="F20" t="s">
        <v>19</v>
      </c>
      <c r="G20" t="s">
        <v>19</v>
      </c>
      <c r="H20" t="s">
        <v>85</v>
      </c>
      <c r="I20" t="s">
        <v>144</v>
      </c>
      <c r="J20">
        <v>28</v>
      </c>
      <c r="K20" t="s">
        <v>87</v>
      </c>
      <c r="L20" t="s">
        <v>88</v>
      </c>
      <c r="M20" t="s">
        <v>89</v>
      </c>
      <c r="N20">
        <v>2</v>
      </c>
      <c r="O20" s="1">
        <v>44707.51462962963</v>
      </c>
      <c r="P20" s="1">
        <v>44707.519999999997</v>
      </c>
      <c r="Q20">
        <v>409</v>
      </c>
      <c r="R20">
        <v>55</v>
      </c>
      <c r="S20" t="b">
        <v>0</v>
      </c>
      <c r="T20" t="s">
        <v>90</v>
      </c>
      <c r="U20" t="b">
        <v>0</v>
      </c>
      <c r="V20" t="s">
        <v>130</v>
      </c>
      <c r="W20" s="1">
        <v>44707.516712962963</v>
      </c>
      <c r="X20">
        <v>33</v>
      </c>
      <c r="Y20">
        <v>0</v>
      </c>
      <c r="Z20">
        <v>0</v>
      </c>
      <c r="AA20">
        <v>0</v>
      </c>
      <c r="AB20">
        <v>21</v>
      </c>
      <c r="AC20">
        <v>0</v>
      </c>
      <c r="AD20">
        <v>28</v>
      </c>
      <c r="AE20">
        <v>0</v>
      </c>
      <c r="AF20">
        <v>0</v>
      </c>
      <c r="AG20">
        <v>0</v>
      </c>
      <c r="AH20" t="s">
        <v>131</v>
      </c>
      <c r="AI20" s="1">
        <v>44707.519999999997</v>
      </c>
      <c r="AJ20">
        <v>18</v>
      </c>
      <c r="AK20">
        <v>0</v>
      </c>
      <c r="AL20">
        <v>0</v>
      </c>
      <c r="AM20">
        <v>0</v>
      </c>
      <c r="AN20">
        <v>21</v>
      </c>
      <c r="AO20">
        <v>0</v>
      </c>
      <c r="AP20">
        <v>28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145</v>
      </c>
      <c r="B21" t="s">
        <v>82</v>
      </c>
      <c r="C21" t="s">
        <v>139</v>
      </c>
      <c r="D21" t="s">
        <v>84</v>
      </c>
      <c r="E21" s="2" t="str">
        <f>HYPERLINK("capsilon://?command=openfolder&amp;siteaddress=FAM.docvelocity-na8.net&amp;folderid=FX980EB1E8-DE3E-2E48-F290-5DDAB998CEC9","FX22055310")</f>
        <v>FX22055310</v>
      </c>
      <c r="F21" t="s">
        <v>19</v>
      </c>
      <c r="G21" t="s">
        <v>19</v>
      </c>
      <c r="H21" t="s">
        <v>85</v>
      </c>
      <c r="I21" t="s">
        <v>146</v>
      </c>
      <c r="J21">
        <v>28</v>
      </c>
      <c r="K21" t="s">
        <v>87</v>
      </c>
      <c r="L21" t="s">
        <v>88</v>
      </c>
      <c r="M21" t="s">
        <v>89</v>
      </c>
      <c r="N21">
        <v>2</v>
      </c>
      <c r="O21" s="1">
        <v>44707.514953703707</v>
      </c>
      <c r="P21" s="1">
        <v>44707.520289351851</v>
      </c>
      <c r="Q21">
        <v>397</v>
      </c>
      <c r="R21">
        <v>64</v>
      </c>
      <c r="S21" t="b">
        <v>0</v>
      </c>
      <c r="T21" t="s">
        <v>90</v>
      </c>
      <c r="U21" t="b">
        <v>0</v>
      </c>
      <c r="V21" t="s">
        <v>130</v>
      </c>
      <c r="W21" s="1">
        <v>44707.517187500001</v>
      </c>
      <c r="X21">
        <v>40</v>
      </c>
      <c r="Y21">
        <v>0</v>
      </c>
      <c r="Z21">
        <v>0</v>
      </c>
      <c r="AA21">
        <v>0</v>
      </c>
      <c r="AB21">
        <v>21</v>
      </c>
      <c r="AC21">
        <v>0</v>
      </c>
      <c r="AD21">
        <v>28</v>
      </c>
      <c r="AE21">
        <v>0</v>
      </c>
      <c r="AF21">
        <v>0</v>
      </c>
      <c r="AG21">
        <v>0</v>
      </c>
      <c r="AH21" t="s">
        <v>131</v>
      </c>
      <c r="AI21" s="1">
        <v>44707.520289351851</v>
      </c>
      <c r="AJ21">
        <v>24</v>
      </c>
      <c r="AK21">
        <v>0</v>
      </c>
      <c r="AL21">
        <v>0</v>
      </c>
      <c r="AM21">
        <v>0</v>
      </c>
      <c r="AN21">
        <v>21</v>
      </c>
      <c r="AO21">
        <v>0</v>
      </c>
      <c r="AP21">
        <v>28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147</v>
      </c>
      <c r="B22" t="s">
        <v>82</v>
      </c>
      <c r="C22" t="s">
        <v>148</v>
      </c>
      <c r="D22" t="s">
        <v>84</v>
      </c>
      <c r="E22" s="2" t="str">
        <f>HYPERLINK("capsilon://?command=openfolder&amp;siteaddress=FAM.docvelocity-na8.net&amp;folderid=FX0E9600CB-99C5-DF44-4857-26E449388A30","FX22056559")</f>
        <v>FX22056559</v>
      </c>
      <c r="F22" t="s">
        <v>19</v>
      </c>
      <c r="G22" t="s">
        <v>19</v>
      </c>
      <c r="H22" t="s">
        <v>85</v>
      </c>
      <c r="I22" t="s">
        <v>149</v>
      </c>
      <c r="J22">
        <v>94</v>
      </c>
      <c r="K22" t="s">
        <v>87</v>
      </c>
      <c r="L22" t="s">
        <v>88</v>
      </c>
      <c r="M22" t="s">
        <v>89</v>
      </c>
      <c r="N22">
        <v>1</v>
      </c>
      <c r="O22" s="1">
        <v>44707.533888888887</v>
      </c>
      <c r="P22" s="1">
        <v>44707.55127314815</v>
      </c>
      <c r="Q22">
        <v>1397</v>
      </c>
      <c r="R22">
        <v>105</v>
      </c>
      <c r="S22" t="b">
        <v>0</v>
      </c>
      <c r="T22" t="s">
        <v>90</v>
      </c>
      <c r="U22" t="b">
        <v>0</v>
      </c>
      <c r="V22" t="s">
        <v>150</v>
      </c>
      <c r="W22" s="1">
        <v>44707.55127314815</v>
      </c>
      <c r="X22">
        <v>72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94</v>
      </c>
      <c r="AE22">
        <v>89</v>
      </c>
      <c r="AF22">
        <v>0</v>
      </c>
      <c r="AG22">
        <v>2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151</v>
      </c>
      <c r="B23" t="s">
        <v>82</v>
      </c>
      <c r="C23" t="s">
        <v>148</v>
      </c>
      <c r="D23" t="s">
        <v>84</v>
      </c>
      <c r="E23" s="2" t="str">
        <f>HYPERLINK("capsilon://?command=openfolder&amp;siteaddress=FAM.docvelocity-na8.net&amp;folderid=FX0E9600CB-99C5-DF44-4857-26E449388A30","FX22056559")</f>
        <v>FX22056559</v>
      </c>
      <c r="F23" t="s">
        <v>19</v>
      </c>
      <c r="G23" t="s">
        <v>19</v>
      </c>
      <c r="H23" t="s">
        <v>85</v>
      </c>
      <c r="I23" t="s">
        <v>149</v>
      </c>
      <c r="J23">
        <v>118</v>
      </c>
      <c r="K23" t="s">
        <v>87</v>
      </c>
      <c r="L23" t="s">
        <v>88</v>
      </c>
      <c r="M23" t="s">
        <v>89</v>
      </c>
      <c r="N23">
        <v>2</v>
      </c>
      <c r="O23" s="1">
        <v>44707.55190972222</v>
      </c>
      <c r="P23" s="1">
        <v>44707.57408564815</v>
      </c>
      <c r="Q23">
        <v>1392</v>
      </c>
      <c r="R23">
        <v>524</v>
      </c>
      <c r="S23" t="b">
        <v>0</v>
      </c>
      <c r="T23" t="s">
        <v>90</v>
      </c>
      <c r="U23" t="b">
        <v>1</v>
      </c>
      <c r="V23" t="s">
        <v>135</v>
      </c>
      <c r="W23" s="1">
        <v>44707.560358796298</v>
      </c>
      <c r="X23">
        <v>250</v>
      </c>
      <c r="Y23">
        <v>108</v>
      </c>
      <c r="Z23">
        <v>0</v>
      </c>
      <c r="AA23">
        <v>108</v>
      </c>
      <c r="AB23">
        <v>0</v>
      </c>
      <c r="AC23">
        <v>3</v>
      </c>
      <c r="AD23">
        <v>10</v>
      </c>
      <c r="AE23">
        <v>0</v>
      </c>
      <c r="AF23">
        <v>0</v>
      </c>
      <c r="AG23">
        <v>0</v>
      </c>
      <c r="AH23" t="s">
        <v>131</v>
      </c>
      <c r="AI23" s="1">
        <v>44707.57408564815</v>
      </c>
      <c r="AJ23">
        <v>274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9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152</v>
      </c>
      <c r="B24" t="s">
        <v>82</v>
      </c>
      <c r="C24" t="s">
        <v>153</v>
      </c>
      <c r="D24" t="s">
        <v>84</v>
      </c>
      <c r="E24" s="2" t="str">
        <f>HYPERLINK("capsilon://?command=openfolder&amp;siteaddress=FAM.docvelocity-na8.net&amp;folderid=FXF5E199A6-653D-AF77-C8E8-8DDC29FC6606","FX220210341")</f>
        <v>FX220210341</v>
      </c>
      <c r="F24" t="s">
        <v>19</v>
      </c>
      <c r="G24" t="s">
        <v>19</v>
      </c>
      <c r="H24" t="s">
        <v>85</v>
      </c>
      <c r="I24" t="s">
        <v>154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44707.5705787037</v>
      </c>
      <c r="P24" s="1">
        <v>44707.593807870369</v>
      </c>
      <c r="Q24">
        <v>1932</v>
      </c>
      <c r="R24">
        <v>75</v>
      </c>
      <c r="S24" t="b">
        <v>0</v>
      </c>
      <c r="T24" t="s">
        <v>90</v>
      </c>
      <c r="U24" t="b">
        <v>0</v>
      </c>
      <c r="V24" t="s">
        <v>155</v>
      </c>
      <c r="W24" s="1">
        <v>44707.592592592591</v>
      </c>
      <c r="X24">
        <v>21</v>
      </c>
      <c r="Y24">
        <v>0</v>
      </c>
      <c r="Z24">
        <v>0</v>
      </c>
      <c r="AA24">
        <v>0</v>
      </c>
      <c r="AB24">
        <v>37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131</v>
      </c>
      <c r="AI24" s="1">
        <v>44707.593807870369</v>
      </c>
      <c r="AJ24">
        <v>48</v>
      </c>
      <c r="AK24">
        <v>0</v>
      </c>
      <c r="AL24">
        <v>0</v>
      </c>
      <c r="AM24">
        <v>0</v>
      </c>
      <c r="AN24">
        <v>37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156</v>
      </c>
      <c r="B25" t="s">
        <v>82</v>
      </c>
      <c r="C25" t="s">
        <v>157</v>
      </c>
      <c r="D25" t="s">
        <v>84</v>
      </c>
      <c r="E25" s="2" t="str">
        <f>HYPERLINK("capsilon://?command=openfolder&amp;siteaddress=FAM.docvelocity-na8.net&amp;folderid=FXF74C178F-65C9-E147-AABA-6F3B4F7B13FF","FX2203198")</f>
        <v>FX2203198</v>
      </c>
      <c r="F25" t="s">
        <v>19</v>
      </c>
      <c r="G25" t="s">
        <v>19</v>
      </c>
      <c r="H25" t="s">
        <v>85</v>
      </c>
      <c r="I25" t="s">
        <v>158</v>
      </c>
      <c r="J25">
        <v>28</v>
      </c>
      <c r="K25" t="s">
        <v>87</v>
      </c>
      <c r="L25" t="s">
        <v>88</v>
      </c>
      <c r="M25" t="s">
        <v>89</v>
      </c>
      <c r="N25">
        <v>2</v>
      </c>
      <c r="O25" s="1">
        <v>44707.584594907406</v>
      </c>
      <c r="P25" s="1">
        <v>44707.598032407404</v>
      </c>
      <c r="Q25">
        <v>814</v>
      </c>
      <c r="R25">
        <v>347</v>
      </c>
      <c r="S25" t="b">
        <v>0</v>
      </c>
      <c r="T25" t="s">
        <v>90</v>
      </c>
      <c r="U25" t="b">
        <v>0</v>
      </c>
      <c r="V25" t="s">
        <v>155</v>
      </c>
      <c r="W25" s="1">
        <v>44707.594027777777</v>
      </c>
      <c r="X25">
        <v>123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131</v>
      </c>
      <c r="AI25" s="1">
        <v>44707.598032407404</v>
      </c>
      <c r="AJ25">
        <v>224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159</v>
      </c>
      <c r="B26" t="s">
        <v>82</v>
      </c>
      <c r="C26" t="s">
        <v>128</v>
      </c>
      <c r="D26" t="s">
        <v>84</v>
      </c>
      <c r="E26" s="2" t="str">
        <f>HYPERLINK("capsilon://?command=openfolder&amp;siteaddress=FAM.docvelocity-na8.net&amp;folderid=FX107D8540-AD52-FE47-20BB-588736FE5E10","FX22058769")</f>
        <v>FX22058769</v>
      </c>
      <c r="F26" t="s">
        <v>19</v>
      </c>
      <c r="G26" t="s">
        <v>19</v>
      </c>
      <c r="H26" t="s">
        <v>85</v>
      </c>
      <c r="I26" t="s">
        <v>160</v>
      </c>
      <c r="J26">
        <v>53</v>
      </c>
      <c r="K26" t="s">
        <v>87</v>
      </c>
      <c r="L26" t="s">
        <v>88</v>
      </c>
      <c r="M26" t="s">
        <v>89</v>
      </c>
      <c r="N26">
        <v>2</v>
      </c>
      <c r="O26" s="1">
        <v>44707.603055555555</v>
      </c>
      <c r="P26" s="1">
        <v>44707.627372685187</v>
      </c>
      <c r="Q26">
        <v>1705</v>
      </c>
      <c r="R26">
        <v>396</v>
      </c>
      <c r="S26" t="b">
        <v>0</v>
      </c>
      <c r="T26" t="s">
        <v>90</v>
      </c>
      <c r="U26" t="b">
        <v>0</v>
      </c>
      <c r="V26" t="s">
        <v>155</v>
      </c>
      <c r="W26" s="1">
        <v>44707.61042824074</v>
      </c>
      <c r="X26">
        <v>222</v>
      </c>
      <c r="Y26">
        <v>48</v>
      </c>
      <c r="Z26">
        <v>0</v>
      </c>
      <c r="AA26">
        <v>48</v>
      </c>
      <c r="AB26">
        <v>0</v>
      </c>
      <c r="AC26">
        <v>2</v>
      </c>
      <c r="AD26">
        <v>5</v>
      </c>
      <c r="AE26">
        <v>0</v>
      </c>
      <c r="AF26">
        <v>0</v>
      </c>
      <c r="AG26">
        <v>0</v>
      </c>
      <c r="AH26" t="s">
        <v>161</v>
      </c>
      <c r="AI26" s="1">
        <v>44707.627372685187</v>
      </c>
      <c r="AJ26">
        <v>174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162</v>
      </c>
      <c r="B27" t="s">
        <v>82</v>
      </c>
      <c r="C27" t="s">
        <v>163</v>
      </c>
      <c r="D27" t="s">
        <v>84</v>
      </c>
      <c r="E27" s="2" t="str">
        <f>HYPERLINK("capsilon://?command=openfolder&amp;siteaddress=FAM.docvelocity-na8.net&amp;folderid=FX4052BFAA-BAFD-F452-141A-6A26B4920B37","FX22059494")</f>
        <v>FX22059494</v>
      </c>
      <c r="F27" t="s">
        <v>19</v>
      </c>
      <c r="G27" t="s">
        <v>19</v>
      </c>
      <c r="H27" t="s">
        <v>85</v>
      </c>
      <c r="I27" t="s">
        <v>164</v>
      </c>
      <c r="J27">
        <v>120</v>
      </c>
      <c r="K27" t="s">
        <v>87</v>
      </c>
      <c r="L27" t="s">
        <v>88</v>
      </c>
      <c r="M27" t="s">
        <v>89</v>
      </c>
      <c r="N27">
        <v>2</v>
      </c>
      <c r="O27" s="1">
        <v>44707.658888888887</v>
      </c>
      <c r="P27" s="1">
        <v>44707.688622685186</v>
      </c>
      <c r="Q27">
        <v>1903</v>
      </c>
      <c r="R27">
        <v>666</v>
      </c>
      <c r="S27" t="b">
        <v>0</v>
      </c>
      <c r="T27" t="s">
        <v>90</v>
      </c>
      <c r="U27" t="b">
        <v>0</v>
      </c>
      <c r="V27" t="s">
        <v>155</v>
      </c>
      <c r="W27" s="1">
        <v>44707.675266203703</v>
      </c>
      <c r="X27">
        <v>193</v>
      </c>
      <c r="Y27">
        <v>96</v>
      </c>
      <c r="Z27">
        <v>0</v>
      </c>
      <c r="AA27">
        <v>96</v>
      </c>
      <c r="AB27">
        <v>0</v>
      </c>
      <c r="AC27">
        <v>6</v>
      </c>
      <c r="AD27">
        <v>24</v>
      </c>
      <c r="AE27">
        <v>0</v>
      </c>
      <c r="AF27">
        <v>0</v>
      </c>
      <c r="AG27">
        <v>0</v>
      </c>
      <c r="AH27" t="s">
        <v>161</v>
      </c>
      <c r="AI27" s="1">
        <v>44707.688622685186</v>
      </c>
      <c r="AJ27">
        <v>414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24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165</v>
      </c>
      <c r="B28" t="s">
        <v>82</v>
      </c>
      <c r="C28" t="s">
        <v>110</v>
      </c>
      <c r="D28" t="s">
        <v>84</v>
      </c>
      <c r="E28" s="2" t="str">
        <f>HYPERLINK("capsilon://?command=openfolder&amp;siteaddress=FAM.docvelocity-na8.net&amp;folderid=FX0EF28DBE-47A7-7B98-6784-DCB9E71086FB","FX22056756")</f>
        <v>FX22056756</v>
      </c>
      <c r="F28" t="s">
        <v>19</v>
      </c>
      <c r="G28" t="s">
        <v>19</v>
      </c>
      <c r="H28" t="s">
        <v>85</v>
      </c>
      <c r="I28" t="s">
        <v>166</v>
      </c>
      <c r="J28">
        <v>0</v>
      </c>
      <c r="K28" t="s">
        <v>87</v>
      </c>
      <c r="L28" t="s">
        <v>88</v>
      </c>
      <c r="M28" t="s">
        <v>89</v>
      </c>
      <c r="N28">
        <v>2</v>
      </c>
      <c r="O28" s="1">
        <v>44707.671215277776</v>
      </c>
      <c r="P28" s="1">
        <v>44707.690196759257</v>
      </c>
      <c r="Q28">
        <v>651</v>
      </c>
      <c r="R28">
        <v>989</v>
      </c>
      <c r="S28" t="b">
        <v>0</v>
      </c>
      <c r="T28" t="s">
        <v>90</v>
      </c>
      <c r="U28" t="b">
        <v>0</v>
      </c>
      <c r="V28" t="s">
        <v>155</v>
      </c>
      <c r="W28" s="1">
        <v>44707.680925925924</v>
      </c>
      <c r="X28">
        <v>488</v>
      </c>
      <c r="Y28">
        <v>52</v>
      </c>
      <c r="Z28">
        <v>0</v>
      </c>
      <c r="AA28">
        <v>52</v>
      </c>
      <c r="AB28">
        <v>0</v>
      </c>
      <c r="AC28">
        <v>33</v>
      </c>
      <c r="AD28">
        <v>-52</v>
      </c>
      <c r="AE28">
        <v>0</v>
      </c>
      <c r="AF28">
        <v>0</v>
      </c>
      <c r="AG28">
        <v>0</v>
      </c>
      <c r="AH28" t="s">
        <v>131</v>
      </c>
      <c r="AI28" s="1">
        <v>44707.690196759257</v>
      </c>
      <c r="AJ28">
        <v>501</v>
      </c>
      <c r="AK28">
        <v>8</v>
      </c>
      <c r="AL28">
        <v>0</v>
      </c>
      <c r="AM28">
        <v>8</v>
      </c>
      <c r="AN28">
        <v>0</v>
      </c>
      <c r="AO28">
        <v>8</v>
      </c>
      <c r="AP28">
        <v>-60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167</v>
      </c>
      <c r="B29" t="s">
        <v>82</v>
      </c>
      <c r="C29" t="s">
        <v>168</v>
      </c>
      <c r="D29" t="s">
        <v>84</v>
      </c>
      <c r="E29" s="2" t="str">
        <f>HYPERLINK("capsilon://?command=openfolder&amp;siteaddress=FAM.docvelocity-na8.net&amp;folderid=FX8897D2D8-1832-647A-4C84-345253EAF8DB","FX220411511")</f>
        <v>FX220411511</v>
      </c>
      <c r="F29" t="s">
        <v>19</v>
      </c>
      <c r="G29" t="s">
        <v>19</v>
      </c>
      <c r="H29" t="s">
        <v>85</v>
      </c>
      <c r="I29" t="s">
        <v>169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44707.712002314816</v>
      </c>
      <c r="P29" s="1">
        <v>44707.720069444447</v>
      </c>
      <c r="Q29">
        <v>490</v>
      </c>
      <c r="R29">
        <v>207</v>
      </c>
      <c r="S29" t="b">
        <v>0</v>
      </c>
      <c r="T29" t="s">
        <v>90</v>
      </c>
      <c r="U29" t="b">
        <v>0</v>
      </c>
      <c r="V29" t="s">
        <v>155</v>
      </c>
      <c r="W29" s="1">
        <v>44707.718865740739</v>
      </c>
      <c r="X29">
        <v>96</v>
      </c>
      <c r="Y29">
        <v>9</v>
      </c>
      <c r="Z29">
        <v>0</v>
      </c>
      <c r="AA29">
        <v>9</v>
      </c>
      <c r="AB29">
        <v>0</v>
      </c>
      <c r="AC29">
        <v>1</v>
      </c>
      <c r="AD29">
        <v>-9</v>
      </c>
      <c r="AE29">
        <v>0</v>
      </c>
      <c r="AF29">
        <v>0</v>
      </c>
      <c r="AG29">
        <v>0</v>
      </c>
      <c r="AH29" t="s">
        <v>161</v>
      </c>
      <c r="AI29" s="1">
        <v>44707.720069444447</v>
      </c>
      <c r="AJ29">
        <v>100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170</v>
      </c>
      <c r="B30" t="s">
        <v>82</v>
      </c>
      <c r="C30" t="s">
        <v>171</v>
      </c>
      <c r="D30" t="s">
        <v>84</v>
      </c>
      <c r="E30" s="2" t="str">
        <f>HYPERLINK("capsilon://?command=openfolder&amp;siteaddress=FAM.docvelocity-na8.net&amp;folderid=FXAFF9916B-0363-83BF-BCFF-C037DBAC370B","FX22042595")</f>
        <v>FX22042595</v>
      </c>
      <c r="F30" t="s">
        <v>19</v>
      </c>
      <c r="G30" t="s">
        <v>19</v>
      </c>
      <c r="H30" t="s">
        <v>85</v>
      </c>
      <c r="I30" t="s">
        <v>172</v>
      </c>
      <c r="J30">
        <v>49</v>
      </c>
      <c r="K30" t="s">
        <v>87</v>
      </c>
      <c r="L30" t="s">
        <v>88</v>
      </c>
      <c r="M30" t="s">
        <v>89</v>
      </c>
      <c r="N30">
        <v>2</v>
      </c>
      <c r="O30" s="1">
        <v>44707.732673611114</v>
      </c>
      <c r="P30" s="1">
        <v>44707.767210648148</v>
      </c>
      <c r="Q30">
        <v>2454</v>
      </c>
      <c r="R30">
        <v>530</v>
      </c>
      <c r="S30" t="b">
        <v>0</v>
      </c>
      <c r="T30" t="s">
        <v>90</v>
      </c>
      <c r="U30" t="b">
        <v>0</v>
      </c>
      <c r="V30" t="s">
        <v>130</v>
      </c>
      <c r="W30" s="1">
        <v>44707.752581018518</v>
      </c>
      <c r="X30">
        <v>349</v>
      </c>
      <c r="Y30">
        <v>38</v>
      </c>
      <c r="Z30">
        <v>0</v>
      </c>
      <c r="AA30">
        <v>38</v>
      </c>
      <c r="AB30">
        <v>0</v>
      </c>
      <c r="AC30">
        <v>4</v>
      </c>
      <c r="AD30">
        <v>11</v>
      </c>
      <c r="AE30">
        <v>0</v>
      </c>
      <c r="AF30">
        <v>0</v>
      </c>
      <c r="AG30">
        <v>0</v>
      </c>
      <c r="AH30" t="s">
        <v>161</v>
      </c>
      <c r="AI30" s="1">
        <v>44707.767210648148</v>
      </c>
      <c r="AJ30">
        <v>181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173</v>
      </c>
      <c r="B31" t="s">
        <v>82</v>
      </c>
      <c r="C31" t="s">
        <v>174</v>
      </c>
      <c r="D31" t="s">
        <v>84</v>
      </c>
      <c r="E31" s="2" t="str">
        <f>HYPERLINK("capsilon://?command=openfolder&amp;siteaddress=FAM.docvelocity-na8.net&amp;folderid=FXFFBE5DB2-18F9-5887-3345-202D9E0A4CCD","FX22059613")</f>
        <v>FX22059613</v>
      </c>
      <c r="F31" t="s">
        <v>19</v>
      </c>
      <c r="G31" t="s">
        <v>19</v>
      </c>
      <c r="H31" t="s">
        <v>85</v>
      </c>
      <c r="I31" t="s">
        <v>175</v>
      </c>
      <c r="J31">
        <v>545</v>
      </c>
      <c r="K31" t="s">
        <v>87</v>
      </c>
      <c r="L31" t="s">
        <v>88</v>
      </c>
      <c r="M31" t="s">
        <v>89</v>
      </c>
      <c r="N31">
        <v>2</v>
      </c>
      <c r="O31" s="1">
        <v>44708.364537037036</v>
      </c>
      <c r="P31" s="1">
        <v>44708.420069444444</v>
      </c>
      <c r="Q31">
        <v>3198</v>
      </c>
      <c r="R31">
        <v>1600</v>
      </c>
      <c r="S31" t="b">
        <v>0</v>
      </c>
      <c r="T31" t="s">
        <v>90</v>
      </c>
      <c r="U31" t="b">
        <v>0</v>
      </c>
      <c r="V31" t="s">
        <v>95</v>
      </c>
      <c r="W31" s="1">
        <v>44708.379953703705</v>
      </c>
      <c r="X31">
        <v>1323</v>
      </c>
      <c r="Y31">
        <v>477</v>
      </c>
      <c r="Z31">
        <v>0</v>
      </c>
      <c r="AA31">
        <v>477</v>
      </c>
      <c r="AB31">
        <v>0</v>
      </c>
      <c r="AC31">
        <v>5</v>
      </c>
      <c r="AD31">
        <v>68</v>
      </c>
      <c r="AE31">
        <v>0</v>
      </c>
      <c r="AF31">
        <v>0</v>
      </c>
      <c r="AG31">
        <v>0</v>
      </c>
      <c r="AH31" t="s">
        <v>92</v>
      </c>
      <c r="AI31" s="1">
        <v>44708.420069444444</v>
      </c>
      <c r="AJ31">
        <v>277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68</v>
      </c>
      <c r="AQ31">
        <v>21</v>
      </c>
      <c r="AR31">
        <v>0</v>
      </c>
      <c r="AS31">
        <v>2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176</v>
      </c>
      <c r="B32" t="s">
        <v>82</v>
      </c>
      <c r="C32" t="s">
        <v>177</v>
      </c>
      <c r="D32" t="s">
        <v>84</v>
      </c>
      <c r="E32" s="2" t="str">
        <f>HYPERLINK("capsilon://?command=openfolder&amp;siteaddress=FAM.docvelocity-na8.net&amp;folderid=FXF655DD4C-9AB2-F295-1971-92C06DF894CE","FX220410574")</f>
        <v>FX220410574</v>
      </c>
      <c r="F32" t="s">
        <v>19</v>
      </c>
      <c r="G32" t="s">
        <v>19</v>
      </c>
      <c r="H32" t="s">
        <v>85</v>
      </c>
      <c r="I32" t="s">
        <v>178</v>
      </c>
      <c r="J32">
        <v>109</v>
      </c>
      <c r="K32" t="s">
        <v>87</v>
      </c>
      <c r="L32" t="s">
        <v>88</v>
      </c>
      <c r="M32" t="s">
        <v>89</v>
      </c>
      <c r="N32">
        <v>2</v>
      </c>
      <c r="O32" s="1">
        <v>44708.408263888887</v>
      </c>
      <c r="P32" s="1">
        <v>44708.427557870367</v>
      </c>
      <c r="Q32">
        <v>1342</v>
      </c>
      <c r="R32">
        <v>325</v>
      </c>
      <c r="S32" t="b">
        <v>0</v>
      </c>
      <c r="T32" t="s">
        <v>90</v>
      </c>
      <c r="U32" t="b">
        <v>0</v>
      </c>
      <c r="V32" t="s">
        <v>179</v>
      </c>
      <c r="W32" s="1">
        <v>44708.425821759258</v>
      </c>
      <c r="X32">
        <v>186</v>
      </c>
      <c r="Y32">
        <v>82</v>
      </c>
      <c r="Z32">
        <v>0</v>
      </c>
      <c r="AA32">
        <v>82</v>
      </c>
      <c r="AB32">
        <v>0</v>
      </c>
      <c r="AC32">
        <v>2</v>
      </c>
      <c r="AD32">
        <v>27</v>
      </c>
      <c r="AE32">
        <v>0</v>
      </c>
      <c r="AF32">
        <v>0</v>
      </c>
      <c r="AG32">
        <v>0</v>
      </c>
      <c r="AH32" t="s">
        <v>92</v>
      </c>
      <c r="AI32" s="1">
        <v>44708.427557870367</v>
      </c>
      <c r="AJ32">
        <v>128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180</v>
      </c>
      <c r="B33" t="s">
        <v>82</v>
      </c>
      <c r="C33" t="s">
        <v>181</v>
      </c>
      <c r="D33" t="s">
        <v>84</v>
      </c>
      <c r="E33" s="2" t="str">
        <f>HYPERLINK("capsilon://?command=openfolder&amp;siteaddress=FAM.docvelocity-na8.net&amp;folderid=FXF7504F75-30AE-EF95-4A46-65F920F96115","FX22058891")</f>
        <v>FX22058891</v>
      </c>
      <c r="F33" t="s">
        <v>19</v>
      </c>
      <c r="G33" t="s">
        <v>19</v>
      </c>
      <c r="H33" t="s">
        <v>85</v>
      </c>
      <c r="I33" t="s">
        <v>182</v>
      </c>
      <c r="J33">
        <v>76</v>
      </c>
      <c r="K33" t="s">
        <v>87</v>
      </c>
      <c r="L33" t="s">
        <v>88</v>
      </c>
      <c r="M33" t="s">
        <v>89</v>
      </c>
      <c r="N33">
        <v>2</v>
      </c>
      <c r="O33" s="1">
        <v>44708.409710648149</v>
      </c>
      <c r="P33" s="1">
        <v>44708.431226851855</v>
      </c>
      <c r="Q33">
        <v>1326</v>
      </c>
      <c r="R33">
        <v>533</v>
      </c>
      <c r="S33" t="b">
        <v>0</v>
      </c>
      <c r="T33" t="s">
        <v>90</v>
      </c>
      <c r="U33" t="b">
        <v>0</v>
      </c>
      <c r="V33" t="s">
        <v>183</v>
      </c>
      <c r="W33" s="1">
        <v>44708.427939814814</v>
      </c>
      <c r="X33">
        <v>266</v>
      </c>
      <c r="Y33">
        <v>71</v>
      </c>
      <c r="Z33">
        <v>0</v>
      </c>
      <c r="AA33">
        <v>71</v>
      </c>
      <c r="AB33">
        <v>0</v>
      </c>
      <c r="AC33">
        <v>2</v>
      </c>
      <c r="AD33">
        <v>5</v>
      </c>
      <c r="AE33">
        <v>0</v>
      </c>
      <c r="AF33">
        <v>0</v>
      </c>
      <c r="AG33">
        <v>0</v>
      </c>
      <c r="AH33" t="s">
        <v>115</v>
      </c>
      <c r="AI33" s="1">
        <v>44708.431226851855</v>
      </c>
      <c r="AJ33">
        <v>267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4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184</v>
      </c>
      <c r="B34" t="s">
        <v>82</v>
      </c>
      <c r="C34" t="s">
        <v>181</v>
      </c>
      <c r="D34" t="s">
        <v>84</v>
      </c>
      <c r="E34" s="2" t="str">
        <f>HYPERLINK("capsilon://?command=openfolder&amp;siteaddress=FAM.docvelocity-na8.net&amp;folderid=FXF7504F75-30AE-EF95-4A46-65F920F96115","FX22058891")</f>
        <v>FX22058891</v>
      </c>
      <c r="F34" t="s">
        <v>19</v>
      </c>
      <c r="G34" t="s">
        <v>19</v>
      </c>
      <c r="H34" t="s">
        <v>85</v>
      </c>
      <c r="I34" t="s">
        <v>185</v>
      </c>
      <c r="J34">
        <v>91</v>
      </c>
      <c r="K34" t="s">
        <v>87</v>
      </c>
      <c r="L34" t="s">
        <v>88</v>
      </c>
      <c r="M34" t="s">
        <v>89</v>
      </c>
      <c r="N34">
        <v>2</v>
      </c>
      <c r="O34" s="1">
        <v>44708.410057870373</v>
      </c>
      <c r="P34" s="1">
        <v>44708.429293981484</v>
      </c>
      <c r="Q34">
        <v>1366</v>
      </c>
      <c r="R34">
        <v>296</v>
      </c>
      <c r="S34" t="b">
        <v>0</v>
      </c>
      <c r="T34" t="s">
        <v>90</v>
      </c>
      <c r="U34" t="b">
        <v>0</v>
      </c>
      <c r="V34" t="s">
        <v>179</v>
      </c>
      <c r="W34" s="1">
        <v>44708.427812499998</v>
      </c>
      <c r="X34">
        <v>171</v>
      </c>
      <c r="Y34">
        <v>86</v>
      </c>
      <c r="Z34">
        <v>0</v>
      </c>
      <c r="AA34">
        <v>86</v>
      </c>
      <c r="AB34">
        <v>0</v>
      </c>
      <c r="AC34">
        <v>1</v>
      </c>
      <c r="AD34">
        <v>5</v>
      </c>
      <c r="AE34">
        <v>0</v>
      </c>
      <c r="AF34">
        <v>0</v>
      </c>
      <c r="AG34">
        <v>0</v>
      </c>
      <c r="AH34" t="s">
        <v>92</v>
      </c>
      <c r="AI34" s="1">
        <v>44708.429293981484</v>
      </c>
      <c r="AJ34">
        <v>125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186</v>
      </c>
      <c r="B35" t="s">
        <v>82</v>
      </c>
      <c r="C35" t="s">
        <v>181</v>
      </c>
      <c r="D35" t="s">
        <v>84</v>
      </c>
      <c r="E35" s="2" t="str">
        <f>HYPERLINK("capsilon://?command=openfolder&amp;siteaddress=FAM.docvelocity-na8.net&amp;folderid=FXF7504F75-30AE-EF95-4A46-65F920F96115","FX22058891")</f>
        <v>FX22058891</v>
      </c>
      <c r="F35" t="s">
        <v>19</v>
      </c>
      <c r="G35" t="s">
        <v>19</v>
      </c>
      <c r="H35" t="s">
        <v>85</v>
      </c>
      <c r="I35" t="s">
        <v>187</v>
      </c>
      <c r="J35">
        <v>28</v>
      </c>
      <c r="K35" t="s">
        <v>87</v>
      </c>
      <c r="L35" t="s">
        <v>88</v>
      </c>
      <c r="M35" t="s">
        <v>89</v>
      </c>
      <c r="N35">
        <v>2</v>
      </c>
      <c r="O35" s="1">
        <v>44708.41033564815</v>
      </c>
      <c r="P35" s="1">
        <v>44708.430034722223</v>
      </c>
      <c r="Q35">
        <v>1518</v>
      </c>
      <c r="R35">
        <v>184</v>
      </c>
      <c r="S35" t="b">
        <v>0</v>
      </c>
      <c r="T35" t="s">
        <v>90</v>
      </c>
      <c r="U35" t="b">
        <v>0</v>
      </c>
      <c r="V35" t="s">
        <v>179</v>
      </c>
      <c r="W35" s="1">
        <v>44708.429224537038</v>
      </c>
      <c r="X35">
        <v>121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0</v>
      </c>
      <c r="AH35" t="s">
        <v>92</v>
      </c>
      <c r="AI35" s="1">
        <v>44708.430034722223</v>
      </c>
      <c r="AJ35">
        <v>63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188</v>
      </c>
      <c r="B36" t="s">
        <v>82</v>
      </c>
      <c r="C36" t="s">
        <v>181</v>
      </c>
      <c r="D36" t="s">
        <v>84</v>
      </c>
      <c r="E36" s="2" t="str">
        <f>HYPERLINK("capsilon://?command=openfolder&amp;siteaddress=FAM.docvelocity-na8.net&amp;folderid=FXF7504F75-30AE-EF95-4A46-65F920F96115","FX22058891")</f>
        <v>FX22058891</v>
      </c>
      <c r="F36" t="s">
        <v>19</v>
      </c>
      <c r="G36" t="s">
        <v>19</v>
      </c>
      <c r="H36" t="s">
        <v>85</v>
      </c>
      <c r="I36" t="s">
        <v>189</v>
      </c>
      <c r="J36">
        <v>28</v>
      </c>
      <c r="K36" t="s">
        <v>87</v>
      </c>
      <c r="L36" t="s">
        <v>88</v>
      </c>
      <c r="M36" t="s">
        <v>89</v>
      </c>
      <c r="N36">
        <v>2</v>
      </c>
      <c r="O36" s="1">
        <v>44708.410497685189</v>
      </c>
      <c r="P36" s="1">
        <v>44708.432858796295</v>
      </c>
      <c r="Q36">
        <v>1603</v>
      </c>
      <c r="R36">
        <v>329</v>
      </c>
      <c r="S36" t="b">
        <v>0</v>
      </c>
      <c r="T36" t="s">
        <v>90</v>
      </c>
      <c r="U36" t="b">
        <v>0</v>
      </c>
      <c r="V36" t="s">
        <v>183</v>
      </c>
      <c r="W36" s="1">
        <v>44708.430185185185</v>
      </c>
      <c r="X36">
        <v>89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115</v>
      </c>
      <c r="AI36" s="1">
        <v>44708.432858796295</v>
      </c>
      <c r="AJ36">
        <v>140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190</v>
      </c>
      <c r="B37" t="s">
        <v>82</v>
      </c>
      <c r="C37" t="s">
        <v>174</v>
      </c>
      <c r="D37" t="s">
        <v>84</v>
      </c>
      <c r="E37" s="2" t="str">
        <f>HYPERLINK("capsilon://?command=openfolder&amp;siteaddress=FAM.docvelocity-na8.net&amp;folderid=FXFFBE5DB2-18F9-5887-3345-202D9E0A4CCD","FX22059613")</f>
        <v>FX22059613</v>
      </c>
      <c r="F37" t="s">
        <v>19</v>
      </c>
      <c r="G37" t="s">
        <v>19</v>
      </c>
      <c r="H37" t="s">
        <v>85</v>
      </c>
      <c r="I37" t="s">
        <v>175</v>
      </c>
      <c r="J37">
        <v>56</v>
      </c>
      <c r="K37" t="s">
        <v>87</v>
      </c>
      <c r="L37" t="s">
        <v>88</v>
      </c>
      <c r="M37" t="s">
        <v>89</v>
      </c>
      <c r="N37">
        <v>2</v>
      </c>
      <c r="O37" s="1">
        <v>44708.42087962963</v>
      </c>
      <c r="P37" s="1">
        <v>44708.443981481483</v>
      </c>
      <c r="Q37">
        <v>602</v>
      </c>
      <c r="R37">
        <v>1394</v>
      </c>
      <c r="S37" t="b">
        <v>0</v>
      </c>
      <c r="T37" t="s">
        <v>90</v>
      </c>
      <c r="U37" t="b">
        <v>1</v>
      </c>
      <c r="V37" t="s">
        <v>95</v>
      </c>
      <c r="W37" s="1">
        <v>44708.434664351851</v>
      </c>
      <c r="X37">
        <v>1011</v>
      </c>
      <c r="Y37">
        <v>43</v>
      </c>
      <c r="Z37">
        <v>0</v>
      </c>
      <c r="AA37">
        <v>43</v>
      </c>
      <c r="AB37">
        <v>0</v>
      </c>
      <c r="AC37">
        <v>19</v>
      </c>
      <c r="AD37">
        <v>13</v>
      </c>
      <c r="AE37">
        <v>0</v>
      </c>
      <c r="AF37">
        <v>0</v>
      </c>
      <c r="AG37">
        <v>0</v>
      </c>
      <c r="AH37" t="s">
        <v>92</v>
      </c>
      <c r="AI37" s="1">
        <v>44708.443981481483</v>
      </c>
      <c r="AJ37">
        <v>193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13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191</v>
      </c>
      <c r="B38" t="s">
        <v>82</v>
      </c>
      <c r="C38" t="s">
        <v>192</v>
      </c>
      <c r="D38" t="s">
        <v>84</v>
      </c>
      <c r="E38" s="2" t="str">
        <f>HYPERLINK("capsilon://?command=openfolder&amp;siteaddress=FAM.docvelocity-na8.net&amp;folderid=FXF31DC47C-4670-3714-32A4-81C81CA72CD0","FX22058827")</f>
        <v>FX22058827</v>
      </c>
      <c r="F38" t="s">
        <v>19</v>
      </c>
      <c r="G38" t="s">
        <v>19</v>
      </c>
      <c r="H38" t="s">
        <v>85</v>
      </c>
      <c r="I38" t="s">
        <v>193</v>
      </c>
      <c r="J38">
        <v>200</v>
      </c>
      <c r="K38" t="s">
        <v>87</v>
      </c>
      <c r="L38" t="s">
        <v>88</v>
      </c>
      <c r="M38" t="s">
        <v>89</v>
      </c>
      <c r="N38">
        <v>2</v>
      </c>
      <c r="O38" s="1">
        <v>44708.469884259262</v>
      </c>
      <c r="P38" s="1">
        <v>44708.506041666667</v>
      </c>
      <c r="Q38">
        <v>2085</v>
      </c>
      <c r="R38">
        <v>1039</v>
      </c>
      <c r="S38" t="b">
        <v>0</v>
      </c>
      <c r="T38" t="s">
        <v>90</v>
      </c>
      <c r="U38" t="b">
        <v>0</v>
      </c>
      <c r="V38" t="s">
        <v>194</v>
      </c>
      <c r="W38" s="1">
        <v>44708.488136574073</v>
      </c>
      <c r="X38">
        <v>659</v>
      </c>
      <c r="Y38">
        <v>156</v>
      </c>
      <c r="Z38">
        <v>0</v>
      </c>
      <c r="AA38">
        <v>156</v>
      </c>
      <c r="AB38">
        <v>0</v>
      </c>
      <c r="AC38">
        <v>8</v>
      </c>
      <c r="AD38">
        <v>44</v>
      </c>
      <c r="AE38">
        <v>0</v>
      </c>
      <c r="AF38">
        <v>0</v>
      </c>
      <c r="AG38">
        <v>0</v>
      </c>
      <c r="AH38" t="s">
        <v>131</v>
      </c>
      <c r="AI38" s="1">
        <v>44708.506041666667</v>
      </c>
      <c r="AJ38">
        <v>323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44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195</v>
      </c>
      <c r="B39" t="s">
        <v>82</v>
      </c>
      <c r="C39" t="s">
        <v>196</v>
      </c>
      <c r="D39" t="s">
        <v>84</v>
      </c>
      <c r="E39" s="2" t="str">
        <f>HYPERLINK("capsilon://?command=openfolder&amp;siteaddress=FAM.docvelocity-na8.net&amp;folderid=FX5B69EA6A-D987-D67E-295A-51581DC59D89","FX22046747")</f>
        <v>FX22046747</v>
      </c>
      <c r="F39" t="s">
        <v>19</v>
      </c>
      <c r="G39" t="s">
        <v>19</v>
      </c>
      <c r="H39" t="s">
        <v>85</v>
      </c>
      <c r="I39" t="s">
        <v>197</v>
      </c>
      <c r="J39">
        <v>171</v>
      </c>
      <c r="K39" t="s">
        <v>87</v>
      </c>
      <c r="L39" t="s">
        <v>88</v>
      </c>
      <c r="M39" t="s">
        <v>89</v>
      </c>
      <c r="N39">
        <v>2</v>
      </c>
      <c r="O39" s="1">
        <v>44708.480034722219</v>
      </c>
      <c r="P39" s="1">
        <v>44708.51357638889</v>
      </c>
      <c r="Q39">
        <v>1550</v>
      </c>
      <c r="R39">
        <v>1348</v>
      </c>
      <c r="S39" t="b">
        <v>0</v>
      </c>
      <c r="T39" t="s">
        <v>90</v>
      </c>
      <c r="U39" t="b">
        <v>0</v>
      </c>
      <c r="V39" t="s">
        <v>155</v>
      </c>
      <c r="W39" s="1">
        <v>44708.490601851852</v>
      </c>
      <c r="X39">
        <v>470</v>
      </c>
      <c r="Y39">
        <v>123</v>
      </c>
      <c r="Z39">
        <v>0</v>
      </c>
      <c r="AA39">
        <v>123</v>
      </c>
      <c r="AB39">
        <v>0</v>
      </c>
      <c r="AC39">
        <v>16</v>
      </c>
      <c r="AD39">
        <v>48</v>
      </c>
      <c r="AE39">
        <v>33</v>
      </c>
      <c r="AF39">
        <v>0</v>
      </c>
      <c r="AG39">
        <v>0</v>
      </c>
      <c r="AH39" t="s">
        <v>161</v>
      </c>
      <c r="AI39" s="1">
        <v>44708.51357638889</v>
      </c>
      <c r="AJ39">
        <v>729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48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198</v>
      </c>
      <c r="B40" t="s">
        <v>82</v>
      </c>
      <c r="C40" t="s">
        <v>199</v>
      </c>
      <c r="D40" t="s">
        <v>84</v>
      </c>
      <c r="E40" s="2" t="str">
        <f>HYPERLINK("capsilon://?command=openfolder&amp;siteaddress=FAM.docvelocity-na8.net&amp;folderid=FX46102950-2C46-17C7-4C19-FB16030CF27D","FX22058956")</f>
        <v>FX22058956</v>
      </c>
      <c r="F40" t="s">
        <v>19</v>
      </c>
      <c r="G40" t="s">
        <v>19</v>
      </c>
      <c r="H40" t="s">
        <v>85</v>
      </c>
      <c r="I40" t="s">
        <v>200</v>
      </c>
      <c r="J40">
        <v>127</v>
      </c>
      <c r="K40" t="s">
        <v>87</v>
      </c>
      <c r="L40" t="s">
        <v>88</v>
      </c>
      <c r="M40" t="s">
        <v>89</v>
      </c>
      <c r="N40">
        <v>2</v>
      </c>
      <c r="O40" s="1">
        <v>44708.516701388886</v>
      </c>
      <c r="P40" s="1">
        <v>44708.582604166666</v>
      </c>
      <c r="Q40">
        <v>3654</v>
      </c>
      <c r="R40">
        <v>2040</v>
      </c>
      <c r="S40" t="b">
        <v>0</v>
      </c>
      <c r="T40" t="s">
        <v>90</v>
      </c>
      <c r="U40" t="b">
        <v>0</v>
      </c>
      <c r="V40" t="s">
        <v>155</v>
      </c>
      <c r="W40" s="1">
        <v>44708.565775462965</v>
      </c>
      <c r="X40">
        <v>1290</v>
      </c>
      <c r="Y40">
        <v>101</v>
      </c>
      <c r="Z40">
        <v>0</v>
      </c>
      <c r="AA40">
        <v>101</v>
      </c>
      <c r="AB40">
        <v>0</v>
      </c>
      <c r="AC40">
        <v>26</v>
      </c>
      <c r="AD40">
        <v>26</v>
      </c>
      <c r="AE40">
        <v>0</v>
      </c>
      <c r="AF40">
        <v>0</v>
      </c>
      <c r="AG40">
        <v>0</v>
      </c>
      <c r="AH40" t="s">
        <v>161</v>
      </c>
      <c r="AI40" s="1">
        <v>44708.582604166666</v>
      </c>
      <c r="AJ40">
        <v>714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26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201</v>
      </c>
      <c r="B41" t="s">
        <v>82</v>
      </c>
      <c r="C41" t="s">
        <v>202</v>
      </c>
      <c r="D41" t="s">
        <v>84</v>
      </c>
      <c r="E41" s="2" t="str">
        <f>HYPERLINK("capsilon://?command=openfolder&amp;siteaddress=FAM.docvelocity-na8.net&amp;folderid=FXF3A4FDC8-FB1A-5DC7-336A-325036F5D3A2","FX22044062")</f>
        <v>FX22044062</v>
      </c>
      <c r="F41" t="s">
        <v>19</v>
      </c>
      <c r="G41" t="s">
        <v>19</v>
      </c>
      <c r="H41" t="s">
        <v>85</v>
      </c>
      <c r="I41" t="s">
        <v>203</v>
      </c>
      <c r="J41">
        <v>109</v>
      </c>
      <c r="K41" t="s">
        <v>87</v>
      </c>
      <c r="L41" t="s">
        <v>88</v>
      </c>
      <c r="M41" t="s">
        <v>89</v>
      </c>
      <c r="N41">
        <v>2</v>
      </c>
      <c r="O41" s="1">
        <v>44708.566481481481</v>
      </c>
      <c r="P41" s="1">
        <v>44708.579259259262</v>
      </c>
      <c r="Q41">
        <v>657</v>
      </c>
      <c r="R41">
        <v>447</v>
      </c>
      <c r="S41" t="b">
        <v>0</v>
      </c>
      <c r="T41" t="s">
        <v>90</v>
      </c>
      <c r="U41" t="b">
        <v>0</v>
      </c>
      <c r="V41" t="s">
        <v>130</v>
      </c>
      <c r="W41" s="1">
        <v>44708.571099537039</v>
      </c>
      <c r="X41">
        <v>254</v>
      </c>
      <c r="Y41">
        <v>104</v>
      </c>
      <c r="Z41">
        <v>0</v>
      </c>
      <c r="AA41">
        <v>104</v>
      </c>
      <c r="AB41">
        <v>0</v>
      </c>
      <c r="AC41">
        <v>10</v>
      </c>
      <c r="AD41">
        <v>5</v>
      </c>
      <c r="AE41">
        <v>0</v>
      </c>
      <c r="AF41">
        <v>0</v>
      </c>
      <c r="AG41">
        <v>0</v>
      </c>
      <c r="AH41" t="s">
        <v>131</v>
      </c>
      <c r="AI41" s="1">
        <v>44708.579259259262</v>
      </c>
      <c r="AJ41">
        <v>193</v>
      </c>
      <c r="AK41">
        <v>2</v>
      </c>
      <c r="AL41">
        <v>0</v>
      </c>
      <c r="AM41">
        <v>2</v>
      </c>
      <c r="AN41">
        <v>0</v>
      </c>
      <c r="AO41">
        <v>2</v>
      </c>
      <c r="AP41">
        <v>3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204</v>
      </c>
      <c r="B42" t="s">
        <v>82</v>
      </c>
      <c r="C42" t="s">
        <v>163</v>
      </c>
      <c r="D42" t="s">
        <v>84</v>
      </c>
      <c r="E42" s="2" t="str">
        <f>HYPERLINK("capsilon://?command=openfolder&amp;siteaddress=FAM.docvelocity-na8.net&amp;folderid=FX4052BFAA-BAFD-F452-141A-6A26B4920B37","FX22059494")</f>
        <v>FX22059494</v>
      </c>
      <c r="F42" t="s">
        <v>19</v>
      </c>
      <c r="G42" t="s">
        <v>19</v>
      </c>
      <c r="H42" t="s">
        <v>85</v>
      </c>
      <c r="I42" t="s">
        <v>205</v>
      </c>
      <c r="J42">
        <v>0</v>
      </c>
      <c r="K42" t="s">
        <v>87</v>
      </c>
      <c r="L42" t="s">
        <v>88</v>
      </c>
      <c r="M42" t="s">
        <v>89</v>
      </c>
      <c r="N42">
        <v>2</v>
      </c>
      <c r="O42" s="1">
        <v>44708.567418981482</v>
      </c>
      <c r="P42" s="1">
        <v>44708.579745370371</v>
      </c>
      <c r="Q42">
        <v>923</v>
      </c>
      <c r="R42">
        <v>142</v>
      </c>
      <c r="S42" t="b">
        <v>0</v>
      </c>
      <c r="T42" t="s">
        <v>90</v>
      </c>
      <c r="U42" t="b">
        <v>0</v>
      </c>
      <c r="V42" t="s">
        <v>155</v>
      </c>
      <c r="W42" s="1">
        <v>44708.570347222223</v>
      </c>
      <c r="X42">
        <v>101</v>
      </c>
      <c r="Y42">
        <v>9</v>
      </c>
      <c r="Z42">
        <v>0</v>
      </c>
      <c r="AA42">
        <v>9</v>
      </c>
      <c r="AB42">
        <v>0</v>
      </c>
      <c r="AC42">
        <v>2</v>
      </c>
      <c r="AD42">
        <v>-9</v>
      </c>
      <c r="AE42">
        <v>0</v>
      </c>
      <c r="AF42">
        <v>0</v>
      </c>
      <c r="AG42">
        <v>0</v>
      </c>
      <c r="AH42" t="s">
        <v>131</v>
      </c>
      <c r="AI42" s="1">
        <v>44708.579745370371</v>
      </c>
      <c r="AJ42">
        <v>41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-9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206</v>
      </c>
      <c r="B43" t="s">
        <v>82</v>
      </c>
      <c r="C43" t="s">
        <v>192</v>
      </c>
      <c r="D43" t="s">
        <v>84</v>
      </c>
      <c r="E43" s="2" t="str">
        <f>HYPERLINK("capsilon://?command=openfolder&amp;siteaddress=FAM.docvelocity-na8.net&amp;folderid=FXF31DC47C-4670-3714-32A4-81C81CA72CD0","FX22058827")</f>
        <v>FX22058827</v>
      </c>
      <c r="F43" t="s">
        <v>19</v>
      </c>
      <c r="G43" t="s">
        <v>19</v>
      </c>
      <c r="H43" t="s">
        <v>85</v>
      </c>
      <c r="I43" t="s">
        <v>207</v>
      </c>
      <c r="J43">
        <v>0</v>
      </c>
      <c r="K43" t="s">
        <v>87</v>
      </c>
      <c r="L43" t="s">
        <v>88</v>
      </c>
      <c r="M43" t="s">
        <v>89</v>
      </c>
      <c r="N43">
        <v>2</v>
      </c>
      <c r="O43" s="1">
        <v>44708.574594907404</v>
      </c>
      <c r="P43" s="1">
        <v>44708.594282407408</v>
      </c>
      <c r="Q43">
        <v>1594</v>
      </c>
      <c r="R43">
        <v>107</v>
      </c>
      <c r="S43" t="b">
        <v>0</v>
      </c>
      <c r="T43" t="s">
        <v>90</v>
      </c>
      <c r="U43" t="b">
        <v>0</v>
      </c>
      <c r="V43" t="s">
        <v>155</v>
      </c>
      <c r="W43" s="1">
        <v>44708.593668981484</v>
      </c>
      <c r="X43">
        <v>48</v>
      </c>
      <c r="Y43">
        <v>9</v>
      </c>
      <c r="Z43">
        <v>0</v>
      </c>
      <c r="AA43">
        <v>9</v>
      </c>
      <c r="AB43">
        <v>0</v>
      </c>
      <c r="AC43">
        <v>2</v>
      </c>
      <c r="AD43">
        <v>-9</v>
      </c>
      <c r="AE43">
        <v>0</v>
      </c>
      <c r="AF43">
        <v>0</v>
      </c>
      <c r="AG43">
        <v>0</v>
      </c>
      <c r="AH43" t="s">
        <v>131</v>
      </c>
      <c r="AI43" s="1">
        <v>44708.594282407408</v>
      </c>
      <c r="AJ43">
        <v>51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-9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208</v>
      </c>
      <c r="B44" t="s">
        <v>82</v>
      </c>
      <c r="C44" t="s">
        <v>209</v>
      </c>
      <c r="D44" t="s">
        <v>84</v>
      </c>
      <c r="E44" s="2" t="str">
        <f>HYPERLINK("capsilon://?command=openfolder&amp;siteaddress=FAM.docvelocity-na8.net&amp;folderid=FX69C382FD-D2B3-8009-D86E-86BA8067C243","FX22059811")</f>
        <v>FX22059811</v>
      </c>
      <c r="F44" t="s">
        <v>19</v>
      </c>
      <c r="G44" t="s">
        <v>19</v>
      </c>
      <c r="H44" t="s">
        <v>85</v>
      </c>
      <c r="I44" t="s">
        <v>210</v>
      </c>
      <c r="J44">
        <v>152</v>
      </c>
      <c r="K44" t="s">
        <v>87</v>
      </c>
      <c r="L44" t="s">
        <v>88</v>
      </c>
      <c r="M44" t="s">
        <v>89</v>
      </c>
      <c r="N44">
        <v>2</v>
      </c>
      <c r="O44" s="1">
        <v>44708.606736111113</v>
      </c>
      <c r="P44" s="1">
        <v>44708.667349537034</v>
      </c>
      <c r="Q44">
        <v>4659</v>
      </c>
      <c r="R44">
        <v>578</v>
      </c>
      <c r="S44" t="b">
        <v>0</v>
      </c>
      <c r="T44" t="s">
        <v>90</v>
      </c>
      <c r="U44" t="b">
        <v>0</v>
      </c>
      <c r="V44" t="s">
        <v>130</v>
      </c>
      <c r="W44" s="1">
        <v>44708.618067129632</v>
      </c>
      <c r="X44">
        <v>162</v>
      </c>
      <c r="Y44">
        <v>132</v>
      </c>
      <c r="Z44">
        <v>0</v>
      </c>
      <c r="AA44">
        <v>132</v>
      </c>
      <c r="AB44">
        <v>0</v>
      </c>
      <c r="AC44">
        <v>12</v>
      </c>
      <c r="AD44">
        <v>20</v>
      </c>
      <c r="AE44">
        <v>0</v>
      </c>
      <c r="AF44">
        <v>0</v>
      </c>
      <c r="AG44">
        <v>0</v>
      </c>
      <c r="AH44" t="s">
        <v>131</v>
      </c>
      <c r="AI44" s="1">
        <v>44708.667349537034</v>
      </c>
      <c r="AJ44">
        <v>416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19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211</v>
      </c>
      <c r="B45" t="s">
        <v>82</v>
      </c>
      <c r="C45" t="s">
        <v>212</v>
      </c>
      <c r="D45" t="s">
        <v>84</v>
      </c>
      <c r="E45" s="2" t="str">
        <f>HYPERLINK("capsilon://?command=openfolder&amp;siteaddress=FAM.docvelocity-na8.net&amp;folderid=FX5B334AE0-3B08-A359-D580-6A401C18BDC1","FX220211620")</f>
        <v>FX220211620</v>
      </c>
      <c r="F45" t="s">
        <v>19</v>
      </c>
      <c r="G45" t="s">
        <v>19</v>
      </c>
      <c r="H45" t="s">
        <v>85</v>
      </c>
      <c r="I45" t="s">
        <v>213</v>
      </c>
      <c r="J45">
        <v>0</v>
      </c>
      <c r="K45" t="s">
        <v>87</v>
      </c>
      <c r="L45" t="s">
        <v>88</v>
      </c>
      <c r="M45" t="s">
        <v>89</v>
      </c>
      <c r="N45">
        <v>2</v>
      </c>
      <c r="O45" s="1">
        <v>44708.612812500003</v>
      </c>
      <c r="P45" s="1">
        <v>44708.667546296296</v>
      </c>
      <c r="Q45">
        <v>4675</v>
      </c>
      <c r="R45">
        <v>54</v>
      </c>
      <c r="S45" t="b">
        <v>0</v>
      </c>
      <c r="T45" t="s">
        <v>90</v>
      </c>
      <c r="U45" t="b">
        <v>0</v>
      </c>
      <c r="V45" t="s">
        <v>130</v>
      </c>
      <c r="W45" s="1">
        <v>44708.618518518517</v>
      </c>
      <c r="X45">
        <v>38</v>
      </c>
      <c r="Y45">
        <v>0</v>
      </c>
      <c r="Z45">
        <v>0</v>
      </c>
      <c r="AA45">
        <v>0</v>
      </c>
      <c r="AB45">
        <v>37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131</v>
      </c>
      <c r="AI45" s="1">
        <v>44708.667546296296</v>
      </c>
      <c r="AJ45">
        <v>16</v>
      </c>
      <c r="AK45">
        <v>0</v>
      </c>
      <c r="AL45">
        <v>0</v>
      </c>
      <c r="AM45">
        <v>0</v>
      </c>
      <c r="AN45">
        <v>37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214</v>
      </c>
      <c r="B46" t="s">
        <v>82</v>
      </c>
      <c r="C46" t="s">
        <v>215</v>
      </c>
      <c r="D46" t="s">
        <v>84</v>
      </c>
      <c r="E46" s="2" t="str">
        <f>HYPERLINK("capsilon://?command=openfolder&amp;siteaddress=FAM.docvelocity-na8.net&amp;folderid=FX8B28F8B6-C014-1E37-1A00-E0D027214AA1","FX220410565")</f>
        <v>FX220410565</v>
      </c>
      <c r="F46" t="s">
        <v>19</v>
      </c>
      <c r="G46" t="s">
        <v>19</v>
      </c>
      <c r="H46" t="s">
        <v>85</v>
      </c>
      <c r="I46" t="s">
        <v>216</v>
      </c>
      <c r="J46">
        <v>0</v>
      </c>
      <c r="K46" t="s">
        <v>87</v>
      </c>
      <c r="L46" t="s">
        <v>88</v>
      </c>
      <c r="M46" t="s">
        <v>89</v>
      </c>
      <c r="N46">
        <v>2</v>
      </c>
      <c r="O46" s="1">
        <v>44708.637986111113</v>
      </c>
      <c r="P46" s="1">
        <v>44708.668877314813</v>
      </c>
      <c r="Q46">
        <v>2181</v>
      </c>
      <c r="R46">
        <v>488</v>
      </c>
      <c r="S46" t="b">
        <v>0</v>
      </c>
      <c r="T46" t="s">
        <v>90</v>
      </c>
      <c r="U46" t="b">
        <v>0</v>
      </c>
      <c r="V46" t="s">
        <v>155</v>
      </c>
      <c r="W46" s="1">
        <v>44708.647002314814</v>
      </c>
      <c r="X46">
        <v>374</v>
      </c>
      <c r="Y46">
        <v>52</v>
      </c>
      <c r="Z46">
        <v>0</v>
      </c>
      <c r="AA46">
        <v>52</v>
      </c>
      <c r="AB46">
        <v>0</v>
      </c>
      <c r="AC46">
        <v>41</v>
      </c>
      <c r="AD46">
        <v>-52</v>
      </c>
      <c r="AE46">
        <v>0</v>
      </c>
      <c r="AF46">
        <v>0</v>
      </c>
      <c r="AG46">
        <v>0</v>
      </c>
      <c r="AH46" t="s">
        <v>131</v>
      </c>
      <c r="AI46" s="1">
        <v>44708.668877314813</v>
      </c>
      <c r="AJ46">
        <v>114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217</v>
      </c>
      <c r="B47" t="s">
        <v>82</v>
      </c>
      <c r="C47" t="s">
        <v>218</v>
      </c>
      <c r="D47" t="s">
        <v>84</v>
      </c>
      <c r="E47" s="2" t="str">
        <f>HYPERLINK("capsilon://?command=openfolder&amp;siteaddress=FAM.docvelocity-na8.net&amp;folderid=FX15DB4DF0-A186-17F2-7249-98DC06EE8DC8","FX22027324")</f>
        <v>FX22027324</v>
      </c>
      <c r="F47" t="s">
        <v>19</v>
      </c>
      <c r="G47" t="s">
        <v>19</v>
      </c>
      <c r="H47" t="s">
        <v>85</v>
      </c>
      <c r="I47" t="s">
        <v>219</v>
      </c>
      <c r="J47">
        <v>416</v>
      </c>
      <c r="K47" t="s">
        <v>87</v>
      </c>
      <c r="L47" t="s">
        <v>88</v>
      </c>
      <c r="M47" t="s">
        <v>89</v>
      </c>
      <c r="N47">
        <v>2</v>
      </c>
      <c r="O47" s="1">
        <v>44708.675162037034</v>
      </c>
      <c r="P47" s="1">
        <v>44708.771435185183</v>
      </c>
      <c r="Q47">
        <v>6278</v>
      </c>
      <c r="R47">
        <v>2040</v>
      </c>
      <c r="S47" t="b">
        <v>0</v>
      </c>
      <c r="T47" t="s">
        <v>90</v>
      </c>
      <c r="U47" t="b">
        <v>0</v>
      </c>
      <c r="V47" t="s">
        <v>130</v>
      </c>
      <c r="W47" s="1">
        <v>44708.692789351851</v>
      </c>
      <c r="X47">
        <v>871</v>
      </c>
      <c r="Y47">
        <v>379</v>
      </c>
      <c r="Z47">
        <v>0</v>
      </c>
      <c r="AA47">
        <v>379</v>
      </c>
      <c r="AB47">
        <v>63</v>
      </c>
      <c r="AC47">
        <v>6</v>
      </c>
      <c r="AD47">
        <v>37</v>
      </c>
      <c r="AE47">
        <v>0</v>
      </c>
      <c r="AF47">
        <v>0</v>
      </c>
      <c r="AG47">
        <v>0</v>
      </c>
      <c r="AH47" t="s">
        <v>161</v>
      </c>
      <c r="AI47" s="1">
        <v>44708.771435185183</v>
      </c>
      <c r="AJ47">
        <v>1058</v>
      </c>
      <c r="AK47">
        <v>1</v>
      </c>
      <c r="AL47">
        <v>0</v>
      </c>
      <c r="AM47">
        <v>1</v>
      </c>
      <c r="AN47">
        <v>63</v>
      </c>
      <c r="AO47">
        <v>1</v>
      </c>
      <c r="AP47">
        <v>36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220</v>
      </c>
      <c r="B48" t="s">
        <v>82</v>
      </c>
      <c r="C48" t="s">
        <v>221</v>
      </c>
      <c r="D48" t="s">
        <v>84</v>
      </c>
      <c r="E48" s="2" t="str">
        <f>HYPERLINK("capsilon://?command=openfolder&amp;siteaddress=FAM.docvelocity-na8.net&amp;folderid=FXD00C3894-D386-C8B8-AD89-DC1AC76A22BF","FX22057415")</f>
        <v>FX22057415</v>
      </c>
      <c r="F48" t="s">
        <v>19</v>
      </c>
      <c r="G48" t="s">
        <v>19</v>
      </c>
      <c r="H48" t="s">
        <v>85</v>
      </c>
      <c r="I48" t="s">
        <v>222</v>
      </c>
      <c r="J48">
        <v>395</v>
      </c>
      <c r="K48" t="s">
        <v>87</v>
      </c>
      <c r="L48" t="s">
        <v>88</v>
      </c>
      <c r="M48" t="s">
        <v>89</v>
      </c>
      <c r="N48">
        <v>2</v>
      </c>
      <c r="O48" s="1">
        <v>44712.335219907407</v>
      </c>
      <c r="P48" s="1">
        <v>44712.364236111112</v>
      </c>
      <c r="Q48">
        <v>15</v>
      </c>
      <c r="R48">
        <v>2492</v>
      </c>
      <c r="S48" t="b">
        <v>0</v>
      </c>
      <c r="T48" t="s">
        <v>90</v>
      </c>
      <c r="U48" t="b">
        <v>0</v>
      </c>
      <c r="V48" t="s">
        <v>95</v>
      </c>
      <c r="W48" s="1">
        <v>44712.355671296296</v>
      </c>
      <c r="X48">
        <v>1764</v>
      </c>
      <c r="Y48">
        <v>349</v>
      </c>
      <c r="Z48">
        <v>0</v>
      </c>
      <c r="AA48">
        <v>349</v>
      </c>
      <c r="AB48">
        <v>0</v>
      </c>
      <c r="AC48">
        <v>7</v>
      </c>
      <c r="AD48">
        <v>46</v>
      </c>
      <c r="AE48">
        <v>0</v>
      </c>
      <c r="AF48">
        <v>0</v>
      </c>
      <c r="AG48">
        <v>0</v>
      </c>
      <c r="AH48" t="s">
        <v>223</v>
      </c>
      <c r="AI48" s="1">
        <v>44712.364236111112</v>
      </c>
      <c r="AJ48">
        <v>728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45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224</v>
      </c>
      <c r="B49" t="s">
        <v>82</v>
      </c>
      <c r="C49" t="s">
        <v>225</v>
      </c>
      <c r="D49" t="s">
        <v>84</v>
      </c>
      <c r="E49" s="2" t="str">
        <f>HYPERLINK("capsilon://?command=openfolder&amp;siteaddress=FAM.docvelocity-na8.net&amp;folderid=FX7F3B3144-5E48-3D00-0EC4-FCF0E09F0C3D","FX22058949")</f>
        <v>FX22058949</v>
      </c>
      <c r="F49" t="s">
        <v>19</v>
      </c>
      <c r="G49" t="s">
        <v>19</v>
      </c>
      <c r="H49" t="s">
        <v>85</v>
      </c>
      <c r="I49" t="s">
        <v>226</v>
      </c>
      <c r="J49">
        <v>154</v>
      </c>
      <c r="K49" t="s">
        <v>87</v>
      </c>
      <c r="L49" t="s">
        <v>88</v>
      </c>
      <c r="M49" t="s">
        <v>89</v>
      </c>
      <c r="N49">
        <v>2</v>
      </c>
      <c r="O49" s="1">
        <v>44712.370208333334</v>
      </c>
      <c r="P49" s="1">
        <v>44712.380381944444</v>
      </c>
      <c r="Q49">
        <v>64</v>
      </c>
      <c r="R49">
        <v>815</v>
      </c>
      <c r="S49" t="b">
        <v>0</v>
      </c>
      <c r="T49" t="s">
        <v>90</v>
      </c>
      <c r="U49" t="b">
        <v>0</v>
      </c>
      <c r="V49" t="s">
        <v>95</v>
      </c>
      <c r="W49" s="1">
        <v>44712.375694444447</v>
      </c>
      <c r="X49">
        <v>449</v>
      </c>
      <c r="Y49">
        <v>130</v>
      </c>
      <c r="Z49">
        <v>0</v>
      </c>
      <c r="AA49">
        <v>130</v>
      </c>
      <c r="AB49">
        <v>0</v>
      </c>
      <c r="AC49">
        <v>1</v>
      </c>
      <c r="AD49">
        <v>24</v>
      </c>
      <c r="AE49">
        <v>0</v>
      </c>
      <c r="AF49">
        <v>0</v>
      </c>
      <c r="AG49">
        <v>0</v>
      </c>
      <c r="AH49" t="s">
        <v>115</v>
      </c>
      <c r="AI49" s="1">
        <v>44712.380381944444</v>
      </c>
      <c r="AJ49">
        <v>366</v>
      </c>
      <c r="AK49">
        <v>3</v>
      </c>
      <c r="AL49">
        <v>0</v>
      </c>
      <c r="AM49">
        <v>3</v>
      </c>
      <c r="AN49">
        <v>0</v>
      </c>
      <c r="AO49">
        <v>2</v>
      </c>
      <c r="AP49">
        <v>21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227</v>
      </c>
      <c r="B50" t="s">
        <v>82</v>
      </c>
      <c r="C50" t="s">
        <v>228</v>
      </c>
      <c r="D50" t="s">
        <v>84</v>
      </c>
      <c r="E50" s="2" t="str">
        <f>HYPERLINK("capsilon://?command=openfolder&amp;siteaddress=FAM.docvelocity-na8.net&amp;folderid=FXF07CF049-6BB2-CE3E-6177-B42FAC8E286E","FX22059647")</f>
        <v>FX22059647</v>
      </c>
      <c r="F50" t="s">
        <v>19</v>
      </c>
      <c r="G50" t="s">
        <v>19</v>
      </c>
      <c r="H50" t="s">
        <v>85</v>
      </c>
      <c r="I50" t="s">
        <v>229</v>
      </c>
      <c r="J50">
        <v>230</v>
      </c>
      <c r="K50" t="s">
        <v>87</v>
      </c>
      <c r="L50" t="s">
        <v>88</v>
      </c>
      <c r="M50" t="s">
        <v>89</v>
      </c>
      <c r="N50">
        <v>2</v>
      </c>
      <c r="O50" s="1">
        <v>44712.400578703702</v>
      </c>
      <c r="P50" s="1">
        <v>44712.434895833336</v>
      </c>
      <c r="Q50">
        <v>947</v>
      </c>
      <c r="R50">
        <v>2018</v>
      </c>
      <c r="S50" t="b">
        <v>0</v>
      </c>
      <c r="T50" t="s">
        <v>90</v>
      </c>
      <c r="U50" t="b">
        <v>0</v>
      </c>
      <c r="V50" t="s">
        <v>95</v>
      </c>
      <c r="W50" s="1">
        <v>44712.419502314813</v>
      </c>
      <c r="X50">
        <v>1597</v>
      </c>
      <c r="Y50">
        <v>173</v>
      </c>
      <c r="Z50">
        <v>0</v>
      </c>
      <c r="AA50">
        <v>173</v>
      </c>
      <c r="AB50">
        <v>21</v>
      </c>
      <c r="AC50">
        <v>42</v>
      </c>
      <c r="AD50">
        <v>57</v>
      </c>
      <c r="AE50">
        <v>0</v>
      </c>
      <c r="AF50">
        <v>0</v>
      </c>
      <c r="AG50">
        <v>0</v>
      </c>
      <c r="AH50" t="s">
        <v>115</v>
      </c>
      <c r="AI50" s="1">
        <v>44712.434895833336</v>
      </c>
      <c r="AJ50">
        <v>421</v>
      </c>
      <c r="AK50">
        <v>1</v>
      </c>
      <c r="AL50">
        <v>0</v>
      </c>
      <c r="AM50">
        <v>1</v>
      </c>
      <c r="AN50">
        <v>21</v>
      </c>
      <c r="AO50">
        <v>1</v>
      </c>
      <c r="AP50">
        <v>56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230</v>
      </c>
      <c r="B51" t="s">
        <v>82</v>
      </c>
      <c r="C51" t="s">
        <v>215</v>
      </c>
      <c r="D51" t="s">
        <v>84</v>
      </c>
      <c r="E51" s="2" t="str">
        <f>HYPERLINK("capsilon://?command=openfolder&amp;siteaddress=FAM.docvelocity-na8.net&amp;folderid=FX8B28F8B6-C014-1E37-1A00-E0D027214AA1","FX220410565")</f>
        <v>FX220410565</v>
      </c>
      <c r="F51" t="s">
        <v>19</v>
      </c>
      <c r="G51" t="s">
        <v>19</v>
      </c>
      <c r="H51" t="s">
        <v>85</v>
      </c>
      <c r="I51" t="s">
        <v>231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44712.411192129628</v>
      </c>
      <c r="P51" s="1">
        <v>44712.43644675926</v>
      </c>
      <c r="Q51">
        <v>990</v>
      </c>
      <c r="R51">
        <v>1192</v>
      </c>
      <c r="S51" t="b">
        <v>0</v>
      </c>
      <c r="T51" t="s">
        <v>90</v>
      </c>
      <c r="U51" t="b">
        <v>0</v>
      </c>
      <c r="V51" t="s">
        <v>95</v>
      </c>
      <c r="W51" s="1">
        <v>44712.431770833333</v>
      </c>
      <c r="X51">
        <v>1059</v>
      </c>
      <c r="Y51">
        <v>52</v>
      </c>
      <c r="Z51">
        <v>0</v>
      </c>
      <c r="AA51">
        <v>52</v>
      </c>
      <c r="AB51">
        <v>0</v>
      </c>
      <c r="AC51">
        <v>40</v>
      </c>
      <c r="AD51">
        <v>-52</v>
      </c>
      <c r="AE51">
        <v>0</v>
      </c>
      <c r="AF51">
        <v>0</v>
      </c>
      <c r="AG51">
        <v>0</v>
      </c>
      <c r="AH51" t="s">
        <v>115</v>
      </c>
      <c r="AI51" s="1">
        <v>44712.43644675926</v>
      </c>
      <c r="AJ51">
        <v>133</v>
      </c>
      <c r="AK51">
        <v>3</v>
      </c>
      <c r="AL51">
        <v>0</v>
      </c>
      <c r="AM51">
        <v>3</v>
      </c>
      <c r="AN51">
        <v>0</v>
      </c>
      <c r="AO51">
        <v>3</v>
      </c>
      <c r="AP51">
        <v>-55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232</v>
      </c>
      <c r="B52" t="s">
        <v>82</v>
      </c>
      <c r="C52" t="s">
        <v>233</v>
      </c>
      <c r="D52" t="s">
        <v>84</v>
      </c>
      <c r="E52" s="2" t="str">
        <f>HYPERLINK("capsilon://?command=openfolder&amp;siteaddress=FAM.docvelocity-na8.net&amp;folderid=FXFFEDFE67-B4F5-A60A-0119-00AB35482D31","FX22055503")</f>
        <v>FX22055503</v>
      </c>
      <c r="F52" t="s">
        <v>19</v>
      </c>
      <c r="G52" t="s">
        <v>19</v>
      </c>
      <c r="H52" t="s">
        <v>85</v>
      </c>
      <c r="I52" t="s">
        <v>234</v>
      </c>
      <c r="J52">
        <v>0</v>
      </c>
      <c r="K52" t="s">
        <v>87</v>
      </c>
      <c r="L52" t="s">
        <v>88</v>
      </c>
      <c r="M52" t="s">
        <v>89</v>
      </c>
      <c r="N52">
        <v>2</v>
      </c>
      <c r="O52" s="1">
        <v>44712.448935185188</v>
      </c>
      <c r="P52" s="1">
        <v>44712.460046296299</v>
      </c>
      <c r="Q52">
        <v>830</v>
      </c>
      <c r="R52">
        <v>130</v>
      </c>
      <c r="S52" t="b">
        <v>0</v>
      </c>
      <c r="T52" t="s">
        <v>90</v>
      </c>
      <c r="U52" t="b">
        <v>0</v>
      </c>
      <c r="V52" t="s">
        <v>235</v>
      </c>
      <c r="W52" s="1">
        <v>44712.457777777781</v>
      </c>
      <c r="X52">
        <v>69</v>
      </c>
      <c r="Y52">
        <v>9</v>
      </c>
      <c r="Z52">
        <v>0</v>
      </c>
      <c r="AA52">
        <v>9</v>
      </c>
      <c r="AB52">
        <v>0</v>
      </c>
      <c r="AC52">
        <v>3</v>
      </c>
      <c r="AD52">
        <v>-9</v>
      </c>
      <c r="AE52">
        <v>0</v>
      </c>
      <c r="AF52">
        <v>0</v>
      </c>
      <c r="AG52">
        <v>0</v>
      </c>
      <c r="AH52" t="s">
        <v>115</v>
      </c>
      <c r="AI52" s="1">
        <v>44712.460046296299</v>
      </c>
      <c r="AJ52">
        <v>61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-9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236</v>
      </c>
      <c r="B53" t="s">
        <v>82</v>
      </c>
      <c r="C53" t="s">
        <v>192</v>
      </c>
      <c r="D53" t="s">
        <v>84</v>
      </c>
      <c r="E53" s="2" t="str">
        <f>HYPERLINK("capsilon://?command=openfolder&amp;siteaddress=FAM.docvelocity-na8.net&amp;folderid=FXF31DC47C-4670-3714-32A4-81C81CA72CD0","FX22058827")</f>
        <v>FX22058827</v>
      </c>
      <c r="F53" t="s">
        <v>19</v>
      </c>
      <c r="G53" t="s">
        <v>19</v>
      </c>
      <c r="H53" t="s">
        <v>85</v>
      </c>
      <c r="I53" t="s">
        <v>237</v>
      </c>
      <c r="J53">
        <v>48</v>
      </c>
      <c r="K53" t="s">
        <v>87</v>
      </c>
      <c r="L53" t="s">
        <v>88</v>
      </c>
      <c r="M53" t="s">
        <v>89</v>
      </c>
      <c r="N53">
        <v>2</v>
      </c>
      <c r="O53" s="1">
        <v>44712.449016203704</v>
      </c>
      <c r="P53" s="1">
        <v>44712.461770833332</v>
      </c>
      <c r="Q53">
        <v>852</v>
      </c>
      <c r="R53">
        <v>250</v>
      </c>
      <c r="S53" t="b">
        <v>0</v>
      </c>
      <c r="T53" t="s">
        <v>90</v>
      </c>
      <c r="U53" t="b">
        <v>0</v>
      </c>
      <c r="V53" t="s">
        <v>235</v>
      </c>
      <c r="W53" s="1">
        <v>44712.458969907406</v>
      </c>
      <c r="X53">
        <v>102</v>
      </c>
      <c r="Y53">
        <v>38</v>
      </c>
      <c r="Z53">
        <v>0</v>
      </c>
      <c r="AA53">
        <v>38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0</v>
      </c>
      <c r="AH53" t="s">
        <v>115</v>
      </c>
      <c r="AI53" s="1">
        <v>44712.461770833332</v>
      </c>
      <c r="AJ53">
        <v>148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238</v>
      </c>
      <c r="B54" t="s">
        <v>82</v>
      </c>
      <c r="C54" t="s">
        <v>239</v>
      </c>
      <c r="D54" t="s">
        <v>84</v>
      </c>
      <c r="E54" s="2" t="str">
        <f>HYPERLINK("capsilon://?command=openfolder&amp;siteaddress=FAM.docvelocity-na8.net&amp;folderid=FXE7B4E989-9500-FC98-44BE-F54610785A0F","FX22051074")</f>
        <v>FX22051074</v>
      </c>
      <c r="F54" t="s">
        <v>19</v>
      </c>
      <c r="G54" t="s">
        <v>19</v>
      </c>
      <c r="H54" t="s">
        <v>85</v>
      </c>
      <c r="I54" t="s">
        <v>240</v>
      </c>
      <c r="J54">
        <v>0</v>
      </c>
      <c r="K54" t="s">
        <v>87</v>
      </c>
      <c r="L54" t="s">
        <v>88</v>
      </c>
      <c r="M54" t="s">
        <v>89</v>
      </c>
      <c r="N54">
        <v>2</v>
      </c>
      <c r="O54" s="1">
        <v>44712.468611111108</v>
      </c>
      <c r="P54" s="1">
        <v>44712.484664351854</v>
      </c>
      <c r="Q54">
        <v>1271</v>
      </c>
      <c r="R54">
        <v>116</v>
      </c>
      <c r="S54" t="b">
        <v>0</v>
      </c>
      <c r="T54" t="s">
        <v>90</v>
      </c>
      <c r="U54" t="b">
        <v>0</v>
      </c>
      <c r="V54" t="s">
        <v>130</v>
      </c>
      <c r="W54" s="1">
        <v>44712.481377314813</v>
      </c>
      <c r="X54">
        <v>66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131</v>
      </c>
      <c r="AI54" s="1">
        <v>44712.484664351854</v>
      </c>
      <c r="AJ54">
        <v>23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241</v>
      </c>
      <c r="B55" t="s">
        <v>82</v>
      </c>
      <c r="C55" t="s">
        <v>123</v>
      </c>
      <c r="D55" t="s">
        <v>84</v>
      </c>
      <c r="E55" s="2" t="str">
        <f>HYPERLINK("capsilon://?command=openfolder&amp;siteaddress=FAM.docvelocity-na8.net&amp;folderid=FXCCDF8117-DC28-56B8-938B-4F7FBB0BCF01","FX22055642")</f>
        <v>FX22055642</v>
      </c>
      <c r="F55" t="s">
        <v>19</v>
      </c>
      <c r="G55" t="s">
        <v>19</v>
      </c>
      <c r="H55" t="s">
        <v>85</v>
      </c>
      <c r="I55" t="s">
        <v>242</v>
      </c>
      <c r="J55">
        <v>0</v>
      </c>
      <c r="K55" t="s">
        <v>87</v>
      </c>
      <c r="L55" t="s">
        <v>88</v>
      </c>
      <c r="M55" t="s">
        <v>89</v>
      </c>
      <c r="N55">
        <v>2</v>
      </c>
      <c r="O55" s="1">
        <v>44712.470879629633</v>
      </c>
      <c r="P55" s="1">
        <v>44712.480162037034</v>
      </c>
      <c r="Q55">
        <v>721</v>
      </c>
      <c r="R55">
        <v>81</v>
      </c>
      <c r="S55" t="b">
        <v>0</v>
      </c>
      <c r="T55" t="s">
        <v>90</v>
      </c>
      <c r="U55" t="b">
        <v>0</v>
      </c>
      <c r="V55" t="s">
        <v>194</v>
      </c>
      <c r="W55" s="1">
        <v>44712.471608796295</v>
      </c>
      <c r="X55">
        <v>47</v>
      </c>
      <c r="Y55">
        <v>0</v>
      </c>
      <c r="Z55">
        <v>0</v>
      </c>
      <c r="AA55">
        <v>0</v>
      </c>
      <c r="AB55">
        <v>52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131</v>
      </c>
      <c r="AI55" s="1">
        <v>44712.480162037034</v>
      </c>
      <c r="AJ55">
        <v>25</v>
      </c>
      <c r="AK55">
        <v>0</v>
      </c>
      <c r="AL55">
        <v>0</v>
      </c>
      <c r="AM55">
        <v>0</v>
      </c>
      <c r="AN55">
        <v>52</v>
      </c>
      <c r="AO55">
        <v>0</v>
      </c>
      <c r="AP55">
        <v>0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243</v>
      </c>
      <c r="B56" t="s">
        <v>82</v>
      </c>
      <c r="C56" t="s">
        <v>244</v>
      </c>
      <c r="D56" t="s">
        <v>84</v>
      </c>
      <c r="E56" s="2" t="str">
        <f>HYPERLINK("capsilon://?command=openfolder&amp;siteaddress=FAM.docvelocity-na8.net&amp;folderid=FXC78B0374-59A2-9754-21BC-B1244ABC798C","FX220311505")</f>
        <v>FX220311505</v>
      </c>
      <c r="F56" t="s">
        <v>19</v>
      </c>
      <c r="G56" t="s">
        <v>19</v>
      </c>
      <c r="H56" t="s">
        <v>85</v>
      </c>
      <c r="I56" t="s">
        <v>245</v>
      </c>
      <c r="J56">
        <v>0</v>
      </c>
      <c r="K56" t="s">
        <v>87</v>
      </c>
      <c r="L56" t="s">
        <v>88</v>
      </c>
      <c r="M56" t="s">
        <v>89</v>
      </c>
      <c r="N56">
        <v>1</v>
      </c>
      <c r="O56" s="1">
        <v>44712.508969907409</v>
      </c>
      <c r="P56" s="1">
        <v>44712.598287037035</v>
      </c>
      <c r="Q56">
        <v>7566</v>
      </c>
      <c r="R56">
        <v>151</v>
      </c>
      <c r="S56" t="b">
        <v>0</v>
      </c>
      <c r="T56" t="s">
        <v>90</v>
      </c>
      <c r="U56" t="b">
        <v>0</v>
      </c>
      <c r="V56" t="s">
        <v>150</v>
      </c>
      <c r="W56" s="1">
        <v>44712.598287037035</v>
      </c>
      <c r="X56">
        <v>80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246</v>
      </c>
      <c r="B57" t="s">
        <v>82</v>
      </c>
      <c r="C57" t="s">
        <v>174</v>
      </c>
      <c r="D57" t="s">
        <v>84</v>
      </c>
      <c r="E57" s="2" t="str">
        <f>HYPERLINK("capsilon://?command=openfolder&amp;siteaddress=FAM.docvelocity-na8.net&amp;folderid=FXFFBE5DB2-18F9-5887-3345-202D9E0A4CCD","FX22059613")</f>
        <v>FX22059613</v>
      </c>
      <c r="F57" t="s">
        <v>19</v>
      </c>
      <c r="G57" t="s">
        <v>19</v>
      </c>
      <c r="H57" t="s">
        <v>85</v>
      </c>
      <c r="I57" t="s">
        <v>247</v>
      </c>
      <c r="J57">
        <v>0</v>
      </c>
      <c r="K57" t="s">
        <v>87</v>
      </c>
      <c r="L57" t="s">
        <v>88</v>
      </c>
      <c r="M57" t="s">
        <v>89</v>
      </c>
      <c r="N57">
        <v>2</v>
      </c>
      <c r="O57" s="1">
        <v>44712.529641203706</v>
      </c>
      <c r="P57" s="1">
        <v>44712.547569444447</v>
      </c>
      <c r="Q57">
        <v>1357</v>
      </c>
      <c r="R57">
        <v>192</v>
      </c>
      <c r="S57" t="b">
        <v>0</v>
      </c>
      <c r="T57" t="s">
        <v>90</v>
      </c>
      <c r="U57" t="b">
        <v>0</v>
      </c>
      <c r="V57" t="s">
        <v>248</v>
      </c>
      <c r="W57" s="1">
        <v>44712.532534722224</v>
      </c>
      <c r="X57">
        <v>92</v>
      </c>
      <c r="Y57">
        <v>9</v>
      </c>
      <c r="Z57">
        <v>0</v>
      </c>
      <c r="AA57">
        <v>9</v>
      </c>
      <c r="AB57">
        <v>0</v>
      </c>
      <c r="AC57">
        <v>1</v>
      </c>
      <c r="AD57">
        <v>-9</v>
      </c>
      <c r="AE57">
        <v>0</v>
      </c>
      <c r="AF57">
        <v>0</v>
      </c>
      <c r="AG57">
        <v>0</v>
      </c>
      <c r="AH57" t="s">
        <v>161</v>
      </c>
      <c r="AI57" s="1">
        <v>44712.547569444447</v>
      </c>
      <c r="AJ57">
        <v>100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249</v>
      </c>
      <c r="B58" t="s">
        <v>82</v>
      </c>
      <c r="C58" t="s">
        <v>244</v>
      </c>
      <c r="D58" t="s">
        <v>84</v>
      </c>
      <c r="E58" s="2" t="str">
        <f>HYPERLINK("capsilon://?command=openfolder&amp;siteaddress=FAM.docvelocity-na8.net&amp;folderid=FXC78B0374-59A2-9754-21BC-B1244ABC798C","FX220311505")</f>
        <v>FX220311505</v>
      </c>
      <c r="F58" t="s">
        <v>19</v>
      </c>
      <c r="G58" t="s">
        <v>19</v>
      </c>
      <c r="H58" t="s">
        <v>85</v>
      </c>
      <c r="I58" t="s">
        <v>245</v>
      </c>
      <c r="J58">
        <v>0</v>
      </c>
      <c r="K58" t="s">
        <v>87</v>
      </c>
      <c r="L58" t="s">
        <v>88</v>
      </c>
      <c r="M58" t="s">
        <v>89</v>
      </c>
      <c r="N58">
        <v>2</v>
      </c>
      <c r="O58" s="1">
        <v>44712.598611111112</v>
      </c>
      <c r="P58" s="1">
        <v>44712.646307870367</v>
      </c>
      <c r="Q58">
        <v>3327</v>
      </c>
      <c r="R58">
        <v>794</v>
      </c>
      <c r="S58" t="b">
        <v>0</v>
      </c>
      <c r="T58" t="s">
        <v>90</v>
      </c>
      <c r="U58" t="b">
        <v>1</v>
      </c>
      <c r="V58" t="s">
        <v>130</v>
      </c>
      <c r="W58" s="1">
        <v>44712.639953703707</v>
      </c>
      <c r="X58">
        <v>500</v>
      </c>
      <c r="Y58">
        <v>37</v>
      </c>
      <c r="Z58">
        <v>0</v>
      </c>
      <c r="AA58">
        <v>37</v>
      </c>
      <c r="AB58">
        <v>0</v>
      </c>
      <c r="AC58">
        <v>13</v>
      </c>
      <c r="AD58">
        <v>-37</v>
      </c>
      <c r="AE58">
        <v>0</v>
      </c>
      <c r="AF58">
        <v>0</v>
      </c>
      <c r="AG58">
        <v>0</v>
      </c>
      <c r="AH58" t="s">
        <v>250</v>
      </c>
      <c r="AI58" s="1">
        <v>44712.646307870367</v>
      </c>
      <c r="AJ58">
        <v>283</v>
      </c>
      <c r="AK58">
        <v>3</v>
      </c>
      <c r="AL58">
        <v>0</v>
      </c>
      <c r="AM58">
        <v>3</v>
      </c>
      <c r="AN58">
        <v>0</v>
      </c>
      <c r="AO58">
        <v>3</v>
      </c>
      <c r="AP58">
        <v>-40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251</v>
      </c>
      <c r="B59" t="s">
        <v>82</v>
      </c>
      <c r="C59" t="s">
        <v>252</v>
      </c>
      <c r="D59" t="s">
        <v>84</v>
      </c>
      <c r="E59" s="2" t="str">
        <f>HYPERLINK("capsilon://?command=openfolder&amp;siteaddress=FAM.docvelocity-na8.net&amp;folderid=FX062CB7F7-C8B6-5F46-06A3-7424C2A057D9","FX22059863")</f>
        <v>FX22059863</v>
      </c>
      <c r="F59" t="s">
        <v>19</v>
      </c>
      <c r="G59" t="s">
        <v>19</v>
      </c>
      <c r="H59" t="s">
        <v>85</v>
      </c>
      <c r="I59" t="s">
        <v>253</v>
      </c>
      <c r="J59">
        <v>233</v>
      </c>
      <c r="K59" t="s">
        <v>87</v>
      </c>
      <c r="L59" t="s">
        <v>88</v>
      </c>
      <c r="M59" t="s">
        <v>89</v>
      </c>
      <c r="N59">
        <v>2</v>
      </c>
      <c r="O59" s="1">
        <v>44712.616041666668</v>
      </c>
      <c r="P59" s="1">
        <v>44712.715046296296</v>
      </c>
      <c r="Q59">
        <v>7413</v>
      </c>
      <c r="R59">
        <v>1141</v>
      </c>
      <c r="S59" t="b">
        <v>0</v>
      </c>
      <c r="T59" t="s">
        <v>90</v>
      </c>
      <c r="U59" t="b">
        <v>0</v>
      </c>
      <c r="V59" t="s">
        <v>130</v>
      </c>
      <c r="W59" s="1">
        <v>44712.64503472222</v>
      </c>
      <c r="X59">
        <v>438</v>
      </c>
      <c r="Y59">
        <v>189</v>
      </c>
      <c r="Z59">
        <v>0</v>
      </c>
      <c r="AA59">
        <v>189</v>
      </c>
      <c r="AB59">
        <v>0</v>
      </c>
      <c r="AC59">
        <v>18</v>
      </c>
      <c r="AD59">
        <v>44</v>
      </c>
      <c r="AE59">
        <v>0</v>
      </c>
      <c r="AF59">
        <v>0</v>
      </c>
      <c r="AG59">
        <v>0</v>
      </c>
      <c r="AH59" t="s">
        <v>161</v>
      </c>
      <c r="AI59" s="1">
        <v>44712.715046296296</v>
      </c>
      <c r="AJ59">
        <v>666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44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254</v>
      </c>
      <c r="B60" t="s">
        <v>82</v>
      </c>
      <c r="C60" t="s">
        <v>255</v>
      </c>
      <c r="D60" t="s">
        <v>84</v>
      </c>
      <c r="E60" s="2" t="str">
        <f>HYPERLINK("capsilon://?command=openfolder&amp;siteaddress=FAM.docvelocity-na8.net&amp;folderid=FX28B44780-77ED-E732-8A38-92851F97F3A3","FX22055807")</f>
        <v>FX22055807</v>
      </c>
      <c r="F60" t="s">
        <v>19</v>
      </c>
      <c r="G60" t="s">
        <v>19</v>
      </c>
      <c r="H60" t="s">
        <v>85</v>
      </c>
      <c r="I60" t="s">
        <v>256</v>
      </c>
      <c r="J60">
        <v>342</v>
      </c>
      <c r="K60" t="s">
        <v>87</v>
      </c>
      <c r="L60" t="s">
        <v>88</v>
      </c>
      <c r="M60" t="s">
        <v>89</v>
      </c>
      <c r="N60">
        <v>2</v>
      </c>
      <c r="O60" s="1">
        <v>44712.650150462963</v>
      </c>
      <c r="P60" s="1">
        <v>44712.728263888886</v>
      </c>
      <c r="Q60">
        <v>4690</v>
      </c>
      <c r="R60">
        <v>2059</v>
      </c>
      <c r="S60" t="b">
        <v>0</v>
      </c>
      <c r="T60" t="s">
        <v>90</v>
      </c>
      <c r="U60" t="b">
        <v>0</v>
      </c>
      <c r="V60" t="s">
        <v>130</v>
      </c>
      <c r="W60" s="1">
        <v>44712.667604166665</v>
      </c>
      <c r="X60">
        <v>904</v>
      </c>
      <c r="Y60">
        <v>305</v>
      </c>
      <c r="Z60">
        <v>0</v>
      </c>
      <c r="AA60">
        <v>305</v>
      </c>
      <c r="AB60">
        <v>0</v>
      </c>
      <c r="AC60">
        <v>7</v>
      </c>
      <c r="AD60">
        <v>37</v>
      </c>
      <c r="AE60">
        <v>0</v>
      </c>
      <c r="AF60">
        <v>0</v>
      </c>
      <c r="AG60">
        <v>0</v>
      </c>
      <c r="AH60" t="s">
        <v>161</v>
      </c>
      <c r="AI60" s="1">
        <v>44712.728263888886</v>
      </c>
      <c r="AJ60">
        <v>1141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37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257</v>
      </c>
      <c r="B61" t="s">
        <v>82</v>
      </c>
      <c r="C61" t="s">
        <v>258</v>
      </c>
      <c r="D61" t="s">
        <v>84</v>
      </c>
      <c r="E61" s="2" t="str">
        <f>HYPERLINK("capsilon://?command=openfolder&amp;siteaddress=FAM.docvelocity-na8.net&amp;folderid=FXB148F68C-0473-0D60-42EE-CA9DB368C67A","FX22049611")</f>
        <v>FX22049611</v>
      </c>
      <c r="F61" t="s">
        <v>19</v>
      </c>
      <c r="G61" t="s">
        <v>19</v>
      </c>
      <c r="H61" t="s">
        <v>85</v>
      </c>
      <c r="I61" t="s">
        <v>259</v>
      </c>
      <c r="J61">
        <v>437</v>
      </c>
      <c r="K61" t="s">
        <v>87</v>
      </c>
      <c r="L61" t="s">
        <v>88</v>
      </c>
      <c r="M61" t="s">
        <v>89</v>
      </c>
      <c r="N61">
        <v>2</v>
      </c>
      <c r="O61" s="1">
        <v>44712.652418981481</v>
      </c>
      <c r="P61" s="1">
        <v>44712.740069444444</v>
      </c>
      <c r="Q61">
        <v>5634</v>
      </c>
      <c r="R61">
        <v>1939</v>
      </c>
      <c r="S61" t="b">
        <v>0</v>
      </c>
      <c r="T61" t="s">
        <v>90</v>
      </c>
      <c r="U61" t="b">
        <v>0</v>
      </c>
      <c r="V61" t="s">
        <v>248</v>
      </c>
      <c r="W61" s="1">
        <v>44712.670543981483</v>
      </c>
      <c r="X61">
        <v>920</v>
      </c>
      <c r="Y61">
        <v>384</v>
      </c>
      <c r="Z61">
        <v>0</v>
      </c>
      <c r="AA61">
        <v>384</v>
      </c>
      <c r="AB61">
        <v>0</v>
      </c>
      <c r="AC61">
        <v>11</v>
      </c>
      <c r="AD61">
        <v>53</v>
      </c>
      <c r="AE61">
        <v>0</v>
      </c>
      <c r="AF61">
        <v>0</v>
      </c>
      <c r="AG61">
        <v>0</v>
      </c>
      <c r="AH61" t="s">
        <v>161</v>
      </c>
      <c r="AI61" s="1">
        <v>44712.740069444444</v>
      </c>
      <c r="AJ61">
        <v>1019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53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260</v>
      </c>
      <c r="B62" t="s">
        <v>82</v>
      </c>
      <c r="C62" t="s">
        <v>261</v>
      </c>
      <c r="D62" t="s">
        <v>84</v>
      </c>
      <c r="E62" s="2" t="str">
        <f>HYPERLINK("capsilon://?command=openfolder&amp;siteaddress=FAM.docvelocity-na8.net&amp;folderid=FX3F7790FE-2544-9CA0-8425-E7A2417FF1DD","FX22037644")</f>
        <v>FX22037644</v>
      </c>
      <c r="F62" t="s">
        <v>19</v>
      </c>
      <c r="G62" t="s">
        <v>19</v>
      </c>
      <c r="H62" t="s">
        <v>85</v>
      </c>
      <c r="I62" t="s">
        <v>262</v>
      </c>
      <c r="J62">
        <v>408</v>
      </c>
      <c r="K62" t="s">
        <v>87</v>
      </c>
      <c r="L62" t="s">
        <v>88</v>
      </c>
      <c r="M62" t="s">
        <v>89</v>
      </c>
      <c r="N62">
        <v>2</v>
      </c>
      <c r="O62" s="1">
        <v>44712.662766203706</v>
      </c>
      <c r="P62" s="1">
        <v>44712.752256944441</v>
      </c>
      <c r="Q62">
        <v>5892</v>
      </c>
      <c r="R62">
        <v>1840</v>
      </c>
      <c r="S62" t="b">
        <v>0</v>
      </c>
      <c r="T62" t="s">
        <v>90</v>
      </c>
      <c r="U62" t="b">
        <v>0</v>
      </c>
      <c r="V62" t="s">
        <v>130</v>
      </c>
      <c r="W62" s="1">
        <v>44712.676631944443</v>
      </c>
      <c r="X62">
        <v>779</v>
      </c>
      <c r="Y62">
        <v>355</v>
      </c>
      <c r="Z62">
        <v>0</v>
      </c>
      <c r="AA62">
        <v>355</v>
      </c>
      <c r="AB62">
        <v>0</v>
      </c>
      <c r="AC62">
        <v>24</v>
      </c>
      <c r="AD62">
        <v>53</v>
      </c>
      <c r="AE62">
        <v>0</v>
      </c>
      <c r="AF62">
        <v>0</v>
      </c>
      <c r="AG62">
        <v>0</v>
      </c>
      <c r="AH62" t="s">
        <v>161</v>
      </c>
      <c r="AI62" s="1">
        <v>44712.752256944441</v>
      </c>
      <c r="AJ62">
        <v>1053</v>
      </c>
      <c r="AK62">
        <v>8</v>
      </c>
      <c r="AL62">
        <v>0</v>
      </c>
      <c r="AM62">
        <v>8</v>
      </c>
      <c r="AN62">
        <v>0</v>
      </c>
      <c r="AO62">
        <v>8</v>
      </c>
      <c r="AP62">
        <v>45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263</v>
      </c>
      <c r="B63" t="s">
        <v>82</v>
      </c>
      <c r="C63" t="s">
        <v>264</v>
      </c>
      <c r="D63" t="s">
        <v>84</v>
      </c>
      <c r="E63" s="2" t="str">
        <f>HYPERLINK("capsilon://?command=openfolder&amp;siteaddress=FAM.docvelocity-na8.net&amp;folderid=FX2081687C-62DD-0C62-5751-063C1842C797","FX22057158")</f>
        <v>FX22057158</v>
      </c>
      <c r="F63" t="s">
        <v>19</v>
      </c>
      <c r="G63" t="s">
        <v>19</v>
      </c>
      <c r="H63" t="s">
        <v>85</v>
      </c>
      <c r="I63" t="s">
        <v>265</v>
      </c>
      <c r="J63">
        <v>117</v>
      </c>
      <c r="K63" t="s">
        <v>87</v>
      </c>
      <c r="L63" t="s">
        <v>88</v>
      </c>
      <c r="M63" t="s">
        <v>89</v>
      </c>
      <c r="N63">
        <v>2</v>
      </c>
      <c r="O63" s="1">
        <v>44712.727048611108</v>
      </c>
      <c r="P63" s="1">
        <v>44712.754513888889</v>
      </c>
      <c r="Q63">
        <v>1626</v>
      </c>
      <c r="R63">
        <v>747</v>
      </c>
      <c r="S63" t="b">
        <v>0</v>
      </c>
      <c r="T63" t="s">
        <v>90</v>
      </c>
      <c r="U63" t="b">
        <v>0</v>
      </c>
      <c r="V63" t="s">
        <v>194</v>
      </c>
      <c r="W63" s="1">
        <v>44712.748078703706</v>
      </c>
      <c r="X63">
        <v>553</v>
      </c>
      <c r="Y63">
        <v>77</v>
      </c>
      <c r="Z63">
        <v>0</v>
      </c>
      <c r="AA63">
        <v>77</v>
      </c>
      <c r="AB63">
        <v>0</v>
      </c>
      <c r="AC63">
        <v>3</v>
      </c>
      <c r="AD63">
        <v>40</v>
      </c>
      <c r="AE63">
        <v>0</v>
      </c>
      <c r="AF63">
        <v>0</v>
      </c>
      <c r="AG63">
        <v>0</v>
      </c>
      <c r="AH63" t="s">
        <v>161</v>
      </c>
      <c r="AI63" s="1">
        <v>44712.754513888889</v>
      </c>
      <c r="AJ63">
        <v>194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40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266</v>
      </c>
      <c r="B64" t="s">
        <v>82</v>
      </c>
      <c r="C64" t="s">
        <v>267</v>
      </c>
      <c r="D64" t="s">
        <v>84</v>
      </c>
      <c r="E64" s="2" t="str">
        <f>HYPERLINK("capsilon://?command=openfolder&amp;siteaddress=FAM.docvelocity-na8.net&amp;folderid=FXFB63EE71-3589-FCE7-0F2C-E6FE013326B2","FX2206876")</f>
        <v>FX2206876</v>
      </c>
      <c r="F64" t="s">
        <v>19</v>
      </c>
      <c r="G64" t="s">
        <v>19</v>
      </c>
      <c r="H64" t="s">
        <v>85</v>
      </c>
      <c r="I64" t="s">
        <v>268</v>
      </c>
      <c r="J64">
        <v>200</v>
      </c>
      <c r="K64" t="s">
        <v>87</v>
      </c>
      <c r="L64" t="s">
        <v>88</v>
      </c>
      <c r="M64" t="s">
        <v>89</v>
      </c>
      <c r="N64">
        <v>2</v>
      </c>
      <c r="O64" s="1">
        <v>44715.631030092591</v>
      </c>
      <c r="P64" s="1">
        <v>44715.654745370368</v>
      </c>
      <c r="Q64">
        <v>604</v>
      </c>
      <c r="R64">
        <v>1445</v>
      </c>
      <c r="S64" t="b">
        <v>0</v>
      </c>
      <c r="T64" t="s">
        <v>90</v>
      </c>
      <c r="U64" t="b">
        <v>0</v>
      </c>
      <c r="V64" t="s">
        <v>155</v>
      </c>
      <c r="W64" s="1">
        <v>44715.647615740738</v>
      </c>
      <c r="X64">
        <v>1085</v>
      </c>
      <c r="Y64">
        <v>160</v>
      </c>
      <c r="Z64">
        <v>0</v>
      </c>
      <c r="AA64">
        <v>160</v>
      </c>
      <c r="AB64">
        <v>0</v>
      </c>
      <c r="AC64">
        <v>29</v>
      </c>
      <c r="AD64">
        <v>40</v>
      </c>
      <c r="AE64">
        <v>0</v>
      </c>
      <c r="AF64">
        <v>0</v>
      </c>
      <c r="AG64">
        <v>0</v>
      </c>
      <c r="AH64" t="s">
        <v>131</v>
      </c>
      <c r="AI64" s="1">
        <v>44715.654745370368</v>
      </c>
      <c r="AJ64">
        <v>360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39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269</v>
      </c>
      <c r="B65" t="s">
        <v>82</v>
      </c>
      <c r="C65" t="s">
        <v>148</v>
      </c>
      <c r="D65" t="s">
        <v>84</v>
      </c>
      <c r="E65" s="2" t="str">
        <f>HYPERLINK("capsilon://?command=openfolder&amp;siteaddress=FAM.docvelocity-na8.net&amp;folderid=FX0E9600CB-99C5-DF44-4857-26E449388A30","FX22056559")</f>
        <v>FX22056559</v>
      </c>
      <c r="F65" t="s">
        <v>19</v>
      </c>
      <c r="G65" t="s">
        <v>19</v>
      </c>
      <c r="H65" t="s">
        <v>85</v>
      </c>
      <c r="I65" t="s">
        <v>270</v>
      </c>
      <c r="J65">
        <v>66</v>
      </c>
      <c r="K65" t="s">
        <v>87</v>
      </c>
      <c r="L65" t="s">
        <v>88</v>
      </c>
      <c r="M65" t="s">
        <v>89</v>
      </c>
      <c r="N65">
        <v>2</v>
      </c>
      <c r="O65" s="1">
        <v>44715.690636574072</v>
      </c>
      <c r="P65" s="1">
        <v>44715.758831018517</v>
      </c>
      <c r="Q65">
        <v>5337</v>
      </c>
      <c r="R65">
        <v>555</v>
      </c>
      <c r="S65" t="b">
        <v>0</v>
      </c>
      <c r="T65" t="s">
        <v>90</v>
      </c>
      <c r="U65" t="b">
        <v>0</v>
      </c>
      <c r="V65" t="s">
        <v>155</v>
      </c>
      <c r="W65" s="1">
        <v>44715.721458333333</v>
      </c>
      <c r="X65">
        <v>379</v>
      </c>
      <c r="Y65">
        <v>52</v>
      </c>
      <c r="Z65">
        <v>0</v>
      </c>
      <c r="AA65">
        <v>52</v>
      </c>
      <c r="AB65">
        <v>0</v>
      </c>
      <c r="AC65">
        <v>8</v>
      </c>
      <c r="AD65">
        <v>14</v>
      </c>
      <c r="AE65">
        <v>0</v>
      </c>
      <c r="AF65">
        <v>0</v>
      </c>
      <c r="AG65">
        <v>0</v>
      </c>
      <c r="AH65" t="s">
        <v>131</v>
      </c>
      <c r="AI65" s="1">
        <v>44715.758831018517</v>
      </c>
      <c r="AJ65">
        <v>155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14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271</v>
      </c>
      <c r="B66" t="s">
        <v>82</v>
      </c>
      <c r="C66" t="s">
        <v>272</v>
      </c>
      <c r="D66" t="s">
        <v>84</v>
      </c>
      <c r="E66" s="2" t="str">
        <f>HYPERLINK("capsilon://?command=openfolder&amp;siteaddress=FAM.docvelocity-na8.net&amp;folderid=FX9F1D17DD-0F4A-F82C-D953-3AD506849EA9","FX22052639")</f>
        <v>FX22052639</v>
      </c>
      <c r="F66" t="s">
        <v>19</v>
      </c>
      <c r="G66" t="s">
        <v>19</v>
      </c>
      <c r="H66" t="s">
        <v>85</v>
      </c>
      <c r="I66" t="s">
        <v>273</v>
      </c>
      <c r="J66">
        <v>38</v>
      </c>
      <c r="K66" t="s">
        <v>87</v>
      </c>
      <c r="L66" t="s">
        <v>88</v>
      </c>
      <c r="M66" t="s">
        <v>89</v>
      </c>
      <c r="N66">
        <v>2</v>
      </c>
      <c r="O66" s="1">
        <v>44718.337604166663</v>
      </c>
      <c r="P66" s="1">
        <v>44718.344942129632</v>
      </c>
      <c r="Q66">
        <v>182</v>
      </c>
      <c r="R66">
        <v>452</v>
      </c>
      <c r="S66" t="b">
        <v>0</v>
      </c>
      <c r="T66" t="s">
        <v>90</v>
      </c>
      <c r="U66" t="b">
        <v>0</v>
      </c>
      <c r="V66" t="s">
        <v>95</v>
      </c>
      <c r="W66" s="1">
        <v>44718.340879629628</v>
      </c>
      <c r="X66">
        <v>273</v>
      </c>
      <c r="Y66">
        <v>33</v>
      </c>
      <c r="Z66">
        <v>0</v>
      </c>
      <c r="AA66">
        <v>33</v>
      </c>
      <c r="AB66">
        <v>0</v>
      </c>
      <c r="AC66">
        <v>1</v>
      </c>
      <c r="AD66">
        <v>5</v>
      </c>
      <c r="AE66">
        <v>0</v>
      </c>
      <c r="AF66">
        <v>0</v>
      </c>
      <c r="AG66">
        <v>0</v>
      </c>
      <c r="AH66" t="s">
        <v>92</v>
      </c>
      <c r="AI66" s="1">
        <v>44718.344942129632</v>
      </c>
      <c r="AJ66">
        <v>179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274</v>
      </c>
      <c r="B67" t="s">
        <v>82</v>
      </c>
      <c r="C67" t="s">
        <v>272</v>
      </c>
      <c r="D67" t="s">
        <v>84</v>
      </c>
      <c r="E67" s="2" t="str">
        <f>HYPERLINK("capsilon://?command=openfolder&amp;siteaddress=FAM.docvelocity-na8.net&amp;folderid=FX9F1D17DD-0F4A-F82C-D953-3AD506849EA9","FX22052639")</f>
        <v>FX22052639</v>
      </c>
      <c r="F67" t="s">
        <v>19</v>
      </c>
      <c r="G67" t="s">
        <v>19</v>
      </c>
      <c r="H67" t="s">
        <v>85</v>
      </c>
      <c r="I67" t="s">
        <v>275</v>
      </c>
      <c r="J67">
        <v>38</v>
      </c>
      <c r="K67" t="s">
        <v>87</v>
      </c>
      <c r="L67" t="s">
        <v>88</v>
      </c>
      <c r="M67" t="s">
        <v>89</v>
      </c>
      <c r="N67">
        <v>2</v>
      </c>
      <c r="O67" s="1">
        <v>44718.33798611111</v>
      </c>
      <c r="P67" s="1">
        <v>44718.345613425925</v>
      </c>
      <c r="Q67">
        <v>517</v>
      </c>
      <c r="R67">
        <v>142</v>
      </c>
      <c r="S67" t="b">
        <v>0</v>
      </c>
      <c r="T67" t="s">
        <v>90</v>
      </c>
      <c r="U67" t="b">
        <v>0</v>
      </c>
      <c r="V67" t="s">
        <v>235</v>
      </c>
      <c r="W67" s="1">
        <v>44718.339687500003</v>
      </c>
      <c r="X67">
        <v>85</v>
      </c>
      <c r="Y67">
        <v>33</v>
      </c>
      <c r="Z67">
        <v>0</v>
      </c>
      <c r="AA67">
        <v>33</v>
      </c>
      <c r="AB67">
        <v>0</v>
      </c>
      <c r="AC67">
        <v>1</v>
      </c>
      <c r="AD67">
        <v>5</v>
      </c>
      <c r="AE67">
        <v>0</v>
      </c>
      <c r="AF67">
        <v>0</v>
      </c>
      <c r="AG67">
        <v>0</v>
      </c>
      <c r="AH67" t="s">
        <v>92</v>
      </c>
      <c r="AI67" s="1">
        <v>44718.345613425925</v>
      </c>
      <c r="AJ67">
        <v>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276</v>
      </c>
      <c r="B68" t="s">
        <v>82</v>
      </c>
      <c r="C68" t="s">
        <v>272</v>
      </c>
      <c r="D68" t="s">
        <v>84</v>
      </c>
      <c r="E68" s="2" t="str">
        <f>HYPERLINK("capsilon://?command=openfolder&amp;siteaddress=FAM.docvelocity-na8.net&amp;folderid=FX9F1D17DD-0F4A-F82C-D953-3AD506849EA9","FX22052639")</f>
        <v>FX22052639</v>
      </c>
      <c r="F68" t="s">
        <v>19</v>
      </c>
      <c r="G68" t="s">
        <v>19</v>
      </c>
      <c r="H68" t="s">
        <v>85</v>
      </c>
      <c r="I68" t="s">
        <v>277</v>
      </c>
      <c r="J68">
        <v>38</v>
      </c>
      <c r="K68" t="s">
        <v>87</v>
      </c>
      <c r="L68" t="s">
        <v>88</v>
      </c>
      <c r="M68" t="s">
        <v>89</v>
      </c>
      <c r="N68">
        <v>2</v>
      </c>
      <c r="O68" s="1">
        <v>44718.338287037041</v>
      </c>
      <c r="P68" s="1">
        <v>44718.347916666666</v>
      </c>
      <c r="Q68">
        <v>548</v>
      </c>
      <c r="R68">
        <v>284</v>
      </c>
      <c r="S68" t="b">
        <v>0</v>
      </c>
      <c r="T68" t="s">
        <v>90</v>
      </c>
      <c r="U68" t="b">
        <v>0</v>
      </c>
      <c r="V68" t="s">
        <v>91</v>
      </c>
      <c r="W68" s="1">
        <v>44718.341041666667</v>
      </c>
      <c r="X68">
        <v>152</v>
      </c>
      <c r="Y68">
        <v>33</v>
      </c>
      <c r="Z68">
        <v>0</v>
      </c>
      <c r="AA68">
        <v>33</v>
      </c>
      <c r="AB68">
        <v>0</v>
      </c>
      <c r="AC68">
        <v>1</v>
      </c>
      <c r="AD68">
        <v>5</v>
      </c>
      <c r="AE68">
        <v>0</v>
      </c>
      <c r="AF68">
        <v>0</v>
      </c>
      <c r="AG68">
        <v>0</v>
      </c>
      <c r="AH68" t="s">
        <v>223</v>
      </c>
      <c r="AI68" s="1">
        <v>44718.347916666666</v>
      </c>
      <c r="AJ68">
        <v>126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278</v>
      </c>
      <c r="B69" t="s">
        <v>82</v>
      </c>
      <c r="C69" t="s">
        <v>272</v>
      </c>
      <c r="D69" t="s">
        <v>84</v>
      </c>
      <c r="E69" s="2" t="str">
        <f>HYPERLINK("capsilon://?command=openfolder&amp;siteaddress=FAM.docvelocity-na8.net&amp;folderid=FX9F1D17DD-0F4A-F82C-D953-3AD506849EA9","FX22052639")</f>
        <v>FX22052639</v>
      </c>
      <c r="F69" t="s">
        <v>19</v>
      </c>
      <c r="G69" t="s">
        <v>19</v>
      </c>
      <c r="H69" t="s">
        <v>85</v>
      </c>
      <c r="I69" t="s">
        <v>279</v>
      </c>
      <c r="J69">
        <v>38</v>
      </c>
      <c r="K69" t="s">
        <v>87</v>
      </c>
      <c r="L69" t="s">
        <v>88</v>
      </c>
      <c r="M69" t="s">
        <v>89</v>
      </c>
      <c r="N69">
        <v>2</v>
      </c>
      <c r="O69" s="1">
        <v>44718.338449074072</v>
      </c>
      <c r="P69" s="1">
        <v>44718.349270833336</v>
      </c>
      <c r="Q69">
        <v>767</v>
      </c>
      <c r="R69">
        <v>168</v>
      </c>
      <c r="S69" t="b">
        <v>0</v>
      </c>
      <c r="T69" t="s">
        <v>90</v>
      </c>
      <c r="U69" t="b">
        <v>0</v>
      </c>
      <c r="V69" t="s">
        <v>235</v>
      </c>
      <c r="W69" s="1">
        <v>44718.340289351851</v>
      </c>
      <c r="X69">
        <v>52</v>
      </c>
      <c r="Y69">
        <v>33</v>
      </c>
      <c r="Z69">
        <v>0</v>
      </c>
      <c r="AA69">
        <v>33</v>
      </c>
      <c r="AB69">
        <v>0</v>
      </c>
      <c r="AC69">
        <v>1</v>
      </c>
      <c r="AD69">
        <v>5</v>
      </c>
      <c r="AE69">
        <v>0</v>
      </c>
      <c r="AF69">
        <v>0</v>
      </c>
      <c r="AG69">
        <v>0</v>
      </c>
      <c r="AH69" t="s">
        <v>223</v>
      </c>
      <c r="AI69" s="1">
        <v>44718.349270833336</v>
      </c>
      <c r="AJ69">
        <v>116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280</v>
      </c>
      <c r="B70" t="s">
        <v>82</v>
      </c>
      <c r="C70" t="s">
        <v>281</v>
      </c>
      <c r="D70" t="s">
        <v>84</v>
      </c>
      <c r="E70" s="2" t="str">
        <f>HYPERLINK("capsilon://?command=openfolder&amp;siteaddress=FAM.docvelocity-na8.net&amp;folderid=FX3B4BB9D7-622A-8B54-815A-8C4C14D120C6","FX22058676")</f>
        <v>FX22058676</v>
      </c>
      <c r="F70" t="s">
        <v>19</v>
      </c>
      <c r="G70" t="s">
        <v>19</v>
      </c>
      <c r="H70" t="s">
        <v>85</v>
      </c>
      <c r="I70" t="s">
        <v>282</v>
      </c>
      <c r="J70">
        <v>263</v>
      </c>
      <c r="K70" t="s">
        <v>87</v>
      </c>
      <c r="L70" t="s">
        <v>88</v>
      </c>
      <c r="M70" t="s">
        <v>89</v>
      </c>
      <c r="N70">
        <v>2</v>
      </c>
      <c r="O70" s="1">
        <v>44718.350300925929</v>
      </c>
      <c r="P70" s="1">
        <v>44718.370833333334</v>
      </c>
      <c r="Q70">
        <v>18</v>
      </c>
      <c r="R70">
        <v>1756</v>
      </c>
      <c r="S70" t="b">
        <v>0</v>
      </c>
      <c r="T70" t="s">
        <v>90</v>
      </c>
      <c r="U70" t="b">
        <v>0</v>
      </c>
      <c r="V70" t="s">
        <v>95</v>
      </c>
      <c r="W70" s="1">
        <v>44718.367210648146</v>
      </c>
      <c r="X70">
        <v>1454</v>
      </c>
      <c r="Y70">
        <v>210</v>
      </c>
      <c r="Z70">
        <v>0</v>
      </c>
      <c r="AA70">
        <v>210</v>
      </c>
      <c r="AB70">
        <v>0</v>
      </c>
      <c r="AC70">
        <v>16</v>
      </c>
      <c r="AD70">
        <v>53</v>
      </c>
      <c r="AE70">
        <v>0</v>
      </c>
      <c r="AF70">
        <v>0</v>
      </c>
      <c r="AG70">
        <v>0</v>
      </c>
      <c r="AH70" t="s">
        <v>92</v>
      </c>
      <c r="AI70" s="1">
        <v>44718.370833333334</v>
      </c>
      <c r="AJ70">
        <v>302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53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283</v>
      </c>
      <c r="B71" t="s">
        <v>82</v>
      </c>
      <c r="C71" t="s">
        <v>284</v>
      </c>
      <c r="D71" t="s">
        <v>84</v>
      </c>
      <c r="E71" s="2" t="str">
        <f>HYPERLINK("capsilon://?command=openfolder&amp;siteaddress=FAM.docvelocity-na8.net&amp;folderid=FXC5015EE7-DE7E-26E9-275E-8CAA68FA1808","FX220313316")</f>
        <v>FX220313316</v>
      </c>
      <c r="F71" t="s">
        <v>19</v>
      </c>
      <c r="G71" t="s">
        <v>19</v>
      </c>
      <c r="H71" t="s">
        <v>85</v>
      </c>
      <c r="I71" t="s">
        <v>285</v>
      </c>
      <c r="J71">
        <v>104</v>
      </c>
      <c r="K71" t="s">
        <v>87</v>
      </c>
      <c r="L71" t="s">
        <v>88</v>
      </c>
      <c r="M71" t="s">
        <v>89</v>
      </c>
      <c r="N71">
        <v>2</v>
      </c>
      <c r="O71" s="1">
        <v>44718.427141203705</v>
      </c>
      <c r="P71" s="1">
        <v>44718.450659722221</v>
      </c>
      <c r="Q71">
        <v>1432</v>
      </c>
      <c r="R71">
        <v>600</v>
      </c>
      <c r="S71" t="b">
        <v>0</v>
      </c>
      <c r="T71" t="s">
        <v>90</v>
      </c>
      <c r="U71" t="b">
        <v>0</v>
      </c>
      <c r="V71" t="s">
        <v>235</v>
      </c>
      <c r="W71" s="1">
        <v>44718.436192129629</v>
      </c>
      <c r="X71">
        <v>432</v>
      </c>
      <c r="Y71">
        <v>92</v>
      </c>
      <c r="Z71">
        <v>0</v>
      </c>
      <c r="AA71">
        <v>92</v>
      </c>
      <c r="AB71">
        <v>0</v>
      </c>
      <c r="AC71">
        <v>6</v>
      </c>
      <c r="AD71">
        <v>12</v>
      </c>
      <c r="AE71">
        <v>0</v>
      </c>
      <c r="AF71">
        <v>0</v>
      </c>
      <c r="AG71">
        <v>0</v>
      </c>
      <c r="AH71" t="s">
        <v>92</v>
      </c>
      <c r="AI71" s="1">
        <v>44718.450659722221</v>
      </c>
      <c r="AJ71">
        <v>159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12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286</v>
      </c>
      <c r="B72" t="s">
        <v>82</v>
      </c>
      <c r="C72" t="s">
        <v>287</v>
      </c>
      <c r="D72" t="s">
        <v>84</v>
      </c>
      <c r="E72" s="2" t="str">
        <f>HYPERLINK("capsilon://?command=openfolder&amp;siteaddress=FAM.docvelocity-na8.net&amp;folderid=FX78DC886F-93CE-2780-2D63-DC2F18F9E8D7","FX22052319")</f>
        <v>FX22052319</v>
      </c>
      <c r="F72" t="s">
        <v>19</v>
      </c>
      <c r="G72" t="s">
        <v>19</v>
      </c>
      <c r="H72" t="s">
        <v>85</v>
      </c>
      <c r="I72" t="s">
        <v>288</v>
      </c>
      <c r="J72">
        <v>486</v>
      </c>
      <c r="K72" t="s">
        <v>87</v>
      </c>
      <c r="L72" t="s">
        <v>88</v>
      </c>
      <c r="M72" t="s">
        <v>89</v>
      </c>
      <c r="N72">
        <v>1</v>
      </c>
      <c r="O72" s="1">
        <v>44718.443078703705</v>
      </c>
      <c r="P72" s="1">
        <v>44718.449247685188</v>
      </c>
      <c r="Q72">
        <v>50</v>
      </c>
      <c r="R72">
        <v>483</v>
      </c>
      <c r="S72" t="b">
        <v>0</v>
      </c>
      <c r="T72" t="s">
        <v>90</v>
      </c>
      <c r="U72" t="b">
        <v>0</v>
      </c>
      <c r="V72" t="s">
        <v>91</v>
      </c>
      <c r="W72" s="1">
        <v>44718.449247685188</v>
      </c>
      <c r="X72">
        <v>483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486</v>
      </c>
      <c r="AE72">
        <v>466</v>
      </c>
      <c r="AF72">
        <v>0</v>
      </c>
      <c r="AG72">
        <v>6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289</v>
      </c>
      <c r="B73" t="s">
        <v>82</v>
      </c>
      <c r="C73" t="s">
        <v>290</v>
      </c>
      <c r="D73" t="s">
        <v>84</v>
      </c>
      <c r="E73" s="2" t="str">
        <f>HYPERLINK("capsilon://?command=openfolder&amp;siteaddress=FAM.docvelocity-na8.net&amp;folderid=FX175BB6EE-FA0F-29C1-1B16-2BD8929D2E58","FX22058532")</f>
        <v>FX22058532</v>
      </c>
      <c r="F73" t="s">
        <v>19</v>
      </c>
      <c r="G73" t="s">
        <v>19</v>
      </c>
      <c r="H73" t="s">
        <v>85</v>
      </c>
      <c r="I73" t="s">
        <v>291</v>
      </c>
      <c r="J73">
        <v>116</v>
      </c>
      <c r="K73" t="s">
        <v>87</v>
      </c>
      <c r="L73" t="s">
        <v>88</v>
      </c>
      <c r="M73" t="s">
        <v>89</v>
      </c>
      <c r="N73">
        <v>2</v>
      </c>
      <c r="O73" s="1">
        <v>44718.444976851853</v>
      </c>
      <c r="P73" s="1">
        <v>44718.455995370372</v>
      </c>
      <c r="Q73">
        <v>17</v>
      </c>
      <c r="R73">
        <v>935</v>
      </c>
      <c r="S73" t="b">
        <v>0</v>
      </c>
      <c r="T73" t="s">
        <v>90</v>
      </c>
      <c r="U73" t="b">
        <v>0</v>
      </c>
      <c r="V73" t="s">
        <v>95</v>
      </c>
      <c r="W73" s="1">
        <v>44718.454212962963</v>
      </c>
      <c r="X73">
        <v>788</v>
      </c>
      <c r="Y73">
        <v>93</v>
      </c>
      <c r="Z73">
        <v>0</v>
      </c>
      <c r="AA73">
        <v>93</v>
      </c>
      <c r="AB73">
        <v>0</v>
      </c>
      <c r="AC73">
        <v>26</v>
      </c>
      <c r="AD73">
        <v>23</v>
      </c>
      <c r="AE73">
        <v>0</v>
      </c>
      <c r="AF73">
        <v>0</v>
      </c>
      <c r="AG73">
        <v>0</v>
      </c>
      <c r="AH73" t="s">
        <v>92</v>
      </c>
      <c r="AI73" s="1">
        <v>44718.455995370372</v>
      </c>
      <c r="AJ73">
        <v>147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292</v>
      </c>
      <c r="B74" t="s">
        <v>82</v>
      </c>
      <c r="C74" t="s">
        <v>293</v>
      </c>
      <c r="D74" t="s">
        <v>84</v>
      </c>
      <c r="E74" s="2" t="str">
        <f>HYPERLINK("capsilon://?command=openfolder&amp;siteaddress=FAM.docvelocity-na8.net&amp;folderid=FX56DA3258-A6FF-CDD2-A3EF-58DA6812D31D","FX22059319")</f>
        <v>FX22059319</v>
      </c>
      <c r="F74" t="s">
        <v>19</v>
      </c>
      <c r="G74" t="s">
        <v>19</v>
      </c>
      <c r="H74" t="s">
        <v>85</v>
      </c>
      <c r="I74" t="s">
        <v>294</v>
      </c>
      <c r="J74">
        <v>30</v>
      </c>
      <c r="K74" t="s">
        <v>87</v>
      </c>
      <c r="L74" t="s">
        <v>88</v>
      </c>
      <c r="M74" t="s">
        <v>89</v>
      </c>
      <c r="N74">
        <v>2</v>
      </c>
      <c r="O74" s="1">
        <v>44718.4450462963</v>
      </c>
      <c r="P74" s="1">
        <v>44718.451238425929</v>
      </c>
      <c r="Q74">
        <v>406</v>
      </c>
      <c r="R74">
        <v>129</v>
      </c>
      <c r="S74" t="b">
        <v>0</v>
      </c>
      <c r="T74" t="s">
        <v>90</v>
      </c>
      <c r="U74" t="b">
        <v>0</v>
      </c>
      <c r="V74" t="s">
        <v>235</v>
      </c>
      <c r="W74" s="1">
        <v>44718.448310185187</v>
      </c>
      <c r="X74">
        <v>80</v>
      </c>
      <c r="Y74">
        <v>9</v>
      </c>
      <c r="Z74">
        <v>0</v>
      </c>
      <c r="AA74">
        <v>9</v>
      </c>
      <c r="AB74">
        <v>0</v>
      </c>
      <c r="AC74">
        <v>1</v>
      </c>
      <c r="AD74">
        <v>21</v>
      </c>
      <c r="AE74">
        <v>0</v>
      </c>
      <c r="AF74">
        <v>0</v>
      </c>
      <c r="AG74">
        <v>0</v>
      </c>
      <c r="AH74" t="s">
        <v>92</v>
      </c>
      <c r="AI74" s="1">
        <v>44718.451238425929</v>
      </c>
      <c r="AJ74">
        <v>49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21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295</v>
      </c>
      <c r="B75" t="s">
        <v>82</v>
      </c>
      <c r="C75" t="s">
        <v>287</v>
      </c>
      <c r="D75" t="s">
        <v>84</v>
      </c>
      <c r="E75" s="2" t="str">
        <f>HYPERLINK("capsilon://?command=openfolder&amp;siteaddress=FAM.docvelocity-na8.net&amp;folderid=FX78DC886F-93CE-2780-2D63-DC2F18F9E8D7","FX22052319")</f>
        <v>FX22052319</v>
      </c>
      <c r="F75" t="s">
        <v>19</v>
      </c>
      <c r="G75" t="s">
        <v>19</v>
      </c>
      <c r="H75" t="s">
        <v>85</v>
      </c>
      <c r="I75" t="s">
        <v>288</v>
      </c>
      <c r="J75">
        <v>534</v>
      </c>
      <c r="K75" t="s">
        <v>87</v>
      </c>
      <c r="L75" t="s">
        <v>88</v>
      </c>
      <c r="M75" t="s">
        <v>89</v>
      </c>
      <c r="N75">
        <v>2</v>
      </c>
      <c r="O75" s="1">
        <v>44718.450115740743</v>
      </c>
      <c r="P75" s="1">
        <v>44718.468726851854</v>
      </c>
      <c r="Q75">
        <v>7</v>
      </c>
      <c r="R75">
        <v>1601</v>
      </c>
      <c r="S75" t="b">
        <v>0</v>
      </c>
      <c r="T75" t="s">
        <v>90</v>
      </c>
      <c r="U75" t="b">
        <v>1</v>
      </c>
      <c r="V75" t="s">
        <v>91</v>
      </c>
      <c r="W75" s="1">
        <v>44718.461840277778</v>
      </c>
      <c r="X75">
        <v>1009</v>
      </c>
      <c r="Y75">
        <v>474</v>
      </c>
      <c r="Z75">
        <v>0</v>
      </c>
      <c r="AA75">
        <v>474</v>
      </c>
      <c r="AB75">
        <v>0</v>
      </c>
      <c r="AC75">
        <v>42</v>
      </c>
      <c r="AD75">
        <v>60</v>
      </c>
      <c r="AE75">
        <v>0</v>
      </c>
      <c r="AF75">
        <v>0</v>
      </c>
      <c r="AG75">
        <v>0</v>
      </c>
      <c r="AH75" t="s">
        <v>92</v>
      </c>
      <c r="AI75" s="1">
        <v>44718.468726851854</v>
      </c>
      <c r="AJ75">
        <v>592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59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296</v>
      </c>
      <c r="B76" t="s">
        <v>82</v>
      </c>
      <c r="C76" t="s">
        <v>297</v>
      </c>
      <c r="D76" t="s">
        <v>84</v>
      </c>
      <c r="E76" s="2" t="str">
        <f>HYPERLINK("capsilon://?command=openfolder&amp;siteaddress=FAM.docvelocity-na8.net&amp;folderid=FX2E77DCF7-49C7-2996-35F4-48B9A9140751","FX2206466")</f>
        <v>FX2206466</v>
      </c>
      <c r="F76" t="s">
        <v>19</v>
      </c>
      <c r="G76" t="s">
        <v>19</v>
      </c>
      <c r="H76" t="s">
        <v>85</v>
      </c>
      <c r="I76" t="s">
        <v>298</v>
      </c>
      <c r="J76">
        <v>338</v>
      </c>
      <c r="K76" t="s">
        <v>87</v>
      </c>
      <c r="L76" t="s">
        <v>88</v>
      </c>
      <c r="M76" t="s">
        <v>89</v>
      </c>
      <c r="N76">
        <v>1</v>
      </c>
      <c r="O76" s="1">
        <v>44718.470034722224</v>
      </c>
      <c r="P76" s="1">
        <v>44718.528425925928</v>
      </c>
      <c r="Q76">
        <v>4697</v>
      </c>
      <c r="R76">
        <v>348</v>
      </c>
      <c r="S76" t="b">
        <v>0</v>
      </c>
      <c r="T76" t="s">
        <v>90</v>
      </c>
      <c r="U76" t="b">
        <v>0</v>
      </c>
      <c r="V76" t="s">
        <v>299</v>
      </c>
      <c r="W76" s="1">
        <v>44718.528425925928</v>
      </c>
      <c r="X76">
        <v>307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338</v>
      </c>
      <c r="AE76">
        <v>323</v>
      </c>
      <c r="AF76">
        <v>0</v>
      </c>
      <c r="AG76">
        <v>4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300</v>
      </c>
      <c r="B77" t="s">
        <v>82</v>
      </c>
      <c r="C77" t="s">
        <v>301</v>
      </c>
      <c r="D77" t="s">
        <v>84</v>
      </c>
      <c r="E77" s="2" t="str">
        <f>HYPERLINK("capsilon://?command=openfolder&amp;siteaddress=FAM.docvelocity-na8.net&amp;folderid=FX8941C858-B3FE-A378-6D1E-0256C7F93006","FX220510178")</f>
        <v>FX220510178</v>
      </c>
      <c r="F77" t="s">
        <v>19</v>
      </c>
      <c r="G77" t="s">
        <v>19</v>
      </c>
      <c r="H77" t="s">
        <v>85</v>
      </c>
      <c r="I77" t="s">
        <v>302</v>
      </c>
      <c r="J77">
        <v>430</v>
      </c>
      <c r="K77" t="s">
        <v>87</v>
      </c>
      <c r="L77" t="s">
        <v>88</v>
      </c>
      <c r="M77" t="s">
        <v>89</v>
      </c>
      <c r="N77">
        <v>2</v>
      </c>
      <c r="O77" s="1">
        <v>44713.443981481483</v>
      </c>
      <c r="P77" s="1">
        <v>44713.582499999997</v>
      </c>
      <c r="Q77">
        <v>7399</v>
      </c>
      <c r="R77">
        <v>4569</v>
      </c>
      <c r="S77" t="b">
        <v>0</v>
      </c>
      <c r="T77" t="s">
        <v>90</v>
      </c>
      <c r="U77" t="b">
        <v>0</v>
      </c>
      <c r="V77" t="s">
        <v>303</v>
      </c>
      <c r="W77" s="1">
        <v>44713.519976851851</v>
      </c>
      <c r="X77">
        <v>1958</v>
      </c>
      <c r="Y77">
        <v>445</v>
      </c>
      <c r="Z77">
        <v>0</v>
      </c>
      <c r="AA77">
        <v>445</v>
      </c>
      <c r="AB77">
        <v>5</v>
      </c>
      <c r="AC77">
        <v>179</v>
      </c>
      <c r="AD77">
        <v>-15</v>
      </c>
      <c r="AE77">
        <v>0</v>
      </c>
      <c r="AF77">
        <v>0</v>
      </c>
      <c r="AG77">
        <v>0</v>
      </c>
      <c r="AH77" t="s">
        <v>161</v>
      </c>
      <c r="AI77" s="1">
        <v>44713.582499999997</v>
      </c>
      <c r="AJ77">
        <v>2315</v>
      </c>
      <c r="AK77">
        <v>4</v>
      </c>
      <c r="AL77">
        <v>0</v>
      </c>
      <c r="AM77">
        <v>4</v>
      </c>
      <c r="AN77">
        <v>0</v>
      </c>
      <c r="AO77">
        <v>4</v>
      </c>
      <c r="AP77">
        <v>-19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304</v>
      </c>
      <c r="B78" t="s">
        <v>82</v>
      </c>
      <c r="C78" t="s">
        <v>305</v>
      </c>
      <c r="D78" t="s">
        <v>84</v>
      </c>
      <c r="E78" s="2" t="str">
        <f>HYPERLINK("capsilon://?command=openfolder&amp;siteaddress=FAM.docvelocity-na8.net&amp;folderid=FX0EE6466D-A153-7E49-13DE-0C08C3194AFB","FX22047981")</f>
        <v>FX22047981</v>
      </c>
      <c r="F78" t="s">
        <v>19</v>
      </c>
      <c r="G78" t="s">
        <v>19</v>
      </c>
      <c r="H78" t="s">
        <v>85</v>
      </c>
      <c r="I78" t="s">
        <v>306</v>
      </c>
      <c r="J78">
        <v>46</v>
      </c>
      <c r="K78" t="s">
        <v>87</v>
      </c>
      <c r="L78" t="s">
        <v>88</v>
      </c>
      <c r="M78" t="s">
        <v>89</v>
      </c>
      <c r="N78">
        <v>2</v>
      </c>
      <c r="O78" s="1">
        <v>44718.487928240742</v>
      </c>
      <c r="P78" s="1">
        <v>44718.533078703702</v>
      </c>
      <c r="Q78">
        <v>3401</v>
      </c>
      <c r="R78">
        <v>500</v>
      </c>
      <c r="S78" t="b">
        <v>0</v>
      </c>
      <c r="T78" t="s">
        <v>90</v>
      </c>
      <c r="U78" t="b">
        <v>0</v>
      </c>
      <c r="V78" t="s">
        <v>95</v>
      </c>
      <c r="W78" s="1">
        <v>44718.507094907407</v>
      </c>
      <c r="X78">
        <v>338</v>
      </c>
      <c r="Y78">
        <v>41</v>
      </c>
      <c r="Z78">
        <v>0</v>
      </c>
      <c r="AA78">
        <v>41</v>
      </c>
      <c r="AB78">
        <v>0</v>
      </c>
      <c r="AC78">
        <v>2</v>
      </c>
      <c r="AD78">
        <v>5</v>
      </c>
      <c r="AE78">
        <v>0</v>
      </c>
      <c r="AF78">
        <v>0</v>
      </c>
      <c r="AG78">
        <v>0</v>
      </c>
      <c r="AH78" t="s">
        <v>161</v>
      </c>
      <c r="AI78" s="1">
        <v>44718.533078703702</v>
      </c>
      <c r="AJ78">
        <v>162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307</v>
      </c>
      <c r="B79" t="s">
        <v>82</v>
      </c>
      <c r="C79" t="s">
        <v>308</v>
      </c>
      <c r="D79" t="s">
        <v>84</v>
      </c>
      <c r="E79" s="2" t="str">
        <f>HYPERLINK("capsilon://?command=openfolder&amp;siteaddress=FAM.docvelocity-na8.net&amp;folderid=FX9A99B83F-441C-3915-0D43-CA865C2147BF","FX22058282")</f>
        <v>FX22058282</v>
      </c>
      <c r="F79" t="s">
        <v>19</v>
      </c>
      <c r="G79" t="s">
        <v>19</v>
      </c>
      <c r="H79" t="s">
        <v>85</v>
      </c>
      <c r="I79" t="s">
        <v>309</v>
      </c>
      <c r="J79">
        <v>0</v>
      </c>
      <c r="K79" t="s">
        <v>87</v>
      </c>
      <c r="L79" t="s">
        <v>88</v>
      </c>
      <c r="M79" t="s">
        <v>89</v>
      </c>
      <c r="N79">
        <v>2</v>
      </c>
      <c r="O79" s="1">
        <v>44713.447199074071</v>
      </c>
      <c r="P79" s="1">
        <v>44713.456145833334</v>
      </c>
      <c r="Q79">
        <v>616</v>
      </c>
      <c r="R79">
        <v>157</v>
      </c>
      <c r="S79" t="b">
        <v>0</v>
      </c>
      <c r="T79" t="s">
        <v>90</v>
      </c>
      <c r="U79" t="b">
        <v>0</v>
      </c>
      <c r="V79" t="s">
        <v>91</v>
      </c>
      <c r="W79" s="1">
        <v>44713.449641203704</v>
      </c>
      <c r="X79">
        <v>121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115</v>
      </c>
      <c r="AI79" s="1">
        <v>44713.456145833334</v>
      </c>
      <c r="AJ79">
        <v>29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310</v>
      </c>
      <c r="B80" t="s">
        <v>82</v>
      </c>
      <c r="C80" t="s">
        <v>311</v>
      </c>
      <c r="D80" t="s">
        <v>84</v>
      </c>
      <c r="E80" s="2" t="str">
        <f>HYPERLINK("capsilon://?command=openfolder&amp;siteaddress=FAM.docvelocity-na8.net&amp;folderid=FX86C65671-F92F-58BD-7C72-BC3C438FB439","FX2206839")</f>
        <v>FX2206839</v>
      </c>
      <c r="F80" t="s">
        <v>19</v>
      </c>
      <c r="G80" t="s">
        <v>19</v>
      </c>
      <c r="H80" t="s">
        <v>85</v>
      </c>
      <c r="I80" t="s">
        <v>312</v>
      </c>
      <c r="J80">
        <v>258</v>
      </c>
      <c r="K80" t="s">
        <v>87</v>
      </c>
      <c r="L80" t="s">
        <v>88</v>
      </c>
      <c r="M80" t="s">
        <v>89</v>
      </c>
      <c r="N80">
        <v>2</v>
      </c>
      <c r="O80" s="1">
        <v>44718.510243055556</v>
      </c>
      <c r="P80" s="1">
        <v>44718.539918981478</v>
      </c>
      <c r="Q80">
        <v>1601</v>
      </c>
      <c r="R80">
        <v>963</v>
      </c>
      <c r="S80" t="b">
        <v>0</v>
      </c>
      <c r="T80" t="s">
        <v>90</v>
      </c>
      <c r="U80" t="b">
        <v>0</v>
      </c>
      <c r="V80" t="s">
        <v>95</v>
      </c>
      <c r="W80" s="1">
        <v>44718.514594907407</v>
      </c>
      <c r="X80">
        <v>373</v>
      </c>
      <c r="Y80">
        <v>234</v>
      </c>
      <c r="Z80">
        <v>0</v>
      </c>
      <c r="AA80">
        <v>234</v>
      </c>
      <c r="AB80">
        <v>0</v>
      </c>
      <c r="AC80">
        <v>4</v>
      </c>
      <c r="AD80">
        <v>24</v>
      </c>
      <c r="AE80">
        <v>0</v>
      </c>
      <c r="AF80">
        <v>0</v>
      </c>
      <c r="AG80">
        <v>0</v>
      </c>
      <c r="AH80" t="s">
        <v>161</v>
      </c>
      <c r="AI80" s="1">
        <v>44718.539918981478</v>
      </c>
      <c r="AJ80">
        <v>590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22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313</v>
      </c>
      <c r="B81" t="s">
        <v>82</v>
      </c>
      <c r="C81" t="s">
        <v>297</v>
      </c>
      <c r="D81" t="s">
        <v>84</v>
      </c>
      <c r="E81" s="2" t="str">
        <f>HYPERLINK("capsilon://?command=openfolder&amp;siteaddress=FAM.docvelocity-na8.net&amp;folderid=FX2E77DCF7-49C7-2996-35F4-48B9A9140751","FX2206466")</f>
        <v>FX2206466</v>
      </c>
      <c r="F81" t="s">
        <v>19</v>
      </c>
      <c r="G81" t="s">
        <v>19</v>
      </c>
      <c r="H81" t="s">
        <v>85</v>
      </c>
      <c r="I81" t="s">
        <v>298</v>
      </c>
      <c r="J81">
        <v>362</v>
      </c>
      <c r="K81" t="s">
        <v>87</v>
      </c>
      <c r="L81" t="s">
        <v>88</v>
      </c>
      <c r="M81" t="s">
        <v>89</v>
      </c>
      <c r="N81">
        <v>2</v>
      </c>
      <c r="O81" s="1">
        <v>44718.52925925926</v>
      </c>
      <c r="P81" s="1">
        <v>44718.568912037037</v>
      </c>
      <c r="Q81">
        <v>352</v>
      </c>
      <c r="R81">
        <v>3074</v>
      </c>
      <c r="S81" t="b">
        <v>0</v>
      </c>
      <c r="T81" t="s">
        <v>90</v>
      </c>
      <c r="U81" t="b">
        <v>1</v>
      </c>
      <c r="V81" t="s">
        <v>135</v>
      </c>
      <c r="W81" s="1">
        <v>44718.547812500001</v>
      </c>
      <c r="X81">
        <v>1555</v>
      </c>
      <c r="Y81">
        <v>342</v>
      </c>
      <c r="Z81">
        <v>0</v>
      </c>
      <c r="AA81">
        <v>342</v>
      </c>
      <c r="AB81">
        <v>0</v>
      </c>
      <c r="AC81">
        <v>78</v>
      </c>
      <c r="AD81">
        <v>20</v>
      </c>
      <c r="AE81">
        <v>0</v>
      </c>
      <c r="AF81">
        <v>0</v>
      </c>
      <c r="AG81">
        <v>0</v>
      </c>
      <c r="AH81" t="s">
        <v>161</v>
      </c>
      <c r="AI81" s="1">
        <v>44718.568912037037</v>
      </c>
      <c r="AJ81">
        <v>1519</v>
      </c>
      <c r="AK81">
        <v>13</v>
      </c>
      <c r="AL81">
        <v>0</v>
      </c>
      <c r="AM81">
        <v>13</v>
      </c>
      <c r="AN81">
        <v>0</v>
      </c>
      <c r="AO81">
        <v>13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314</v>
      </c>
      <c r="B82" t="s">
        <v>82</v>
      </c>
      <c r="C82" t="s">
        <v>315</v>
      </c>
      <c r="D82" t="s">
        <v>84</v>
      </c>
      <c r="E82" s="2" t="str">
        <f>HYPERLINK("capsilon://?command=openfolder&amp;siteaddress=FAM.docvelocity-na8.net&amp;folderid=FX1AB5C87A-EE1F-1E4C-9BD2-40CEAB11D96E","FX22059500")</f>
        <v>FX22059500</v>
      </c>
      <c r="F82" t="s">
        <v>19</v>
      </c>
      <c r="G82" t="s">
        <v>19</v>
      </c>
      <c r="H82" t="s">
        <v>85</v>
      </c>
      <c r="I82" t="s">
        <v>316</v>
      </c>
      <c r="J82">
        <v>252</v>
      </c>
      <c r="K82" t="s">
        <v>87</v>
      </c>
      <c r="L82" t="s">
        <v>88</v>
      </c>
      <c r="M82" t="s">
        <v>89</v>
      </c>
      <c r="N82">
        <v>2</v>
      </c>
      <c r="O82" s="1">
        <v>44718.586435185185</v>
      </c>
      <c r="P82" s="1">
        <v>44718.621307870373</v>
      </c>
      <c r="Q82">
        <v>2011</v>
      </c>
      <c r="R82">
        <v>1002</v>
      </c>
      <c r="S82" t="b">
        <v>0</v>
      </c>
      <c r="T82" t="s">
        <v>90</v>
      </c>
      <c r="U82" t="b">
        <v>0</v>
      </c>
      <c r="V82" t="s">
        <v>130</v>
      </c>
      <c r="W82" s="1">
        <v>44718.595462962963</v>
      </c>
      <c r="X82">
        <v>379</v>
      </c>
      <c r="Y82">
        <v>210</v>
      </c>
      <c r="Z82">
        <v>0</v>
      </c>
      <c r="AA82">
        <v>210</v>
      </c>
      <c r="AB82">
        <v>0</v>
      </c>
      <c r="AC82">
        <v>3</v>
      </c>
      <c r="AD82">
        <v>42</v>
      </c>
      <c r="AE82">
        <v>15</v>
      </c>
      <c r="AF82">
        <v>0</v>
      </c>
      <c r="AG82">
        <v>0</v>
      </c>
      <c r="AH82" t="s">
        <v>161</v>
      </c>
      <c r="AI82" s="1">
        <v>44718.621307870373</v>
      </c>
      <c r="AJ82">
        <v>623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42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317</v>
      </c>
      <c r="B83" t="s">
        <v>82</v>
      </c>
      <c r="C83" t="s">
        <v>318</v>
      </c>
      <c r="D83" t="s">
        <v>84</v>
      </c>
      <c r="E83" s="2" t="str">
        <f>HYPERLINK("capsilon://?command=openfolder&amp;siteaddress=FAM.docvelocity-na8.net&amp;folderid=FXBEC536AA-FE79-56BA-A76C-B2FFCA32C00E","FX220112617")</f>
        <v>FX220112617</v>
      </c>
      <c r="F83" t="s">
        <v>19</v>
      </c>
      <c r="G83" t="s">
        <v>19</v>
      </c>
      <c r="H83" t="s">
        <v>85</v>
      </c>
      <c r="I83" t="s">
        <v>319</v>
      </c>
      <c r="J83">
        <v>546</v>
      </c>
      <c r="K83" t="s">
        <v>87</v>
      </c>
      <c r="L83" t="s">
        <v>88</v>
      </c>
      <c r="M83" t="s">
        <v>89</v>
      </c>
      <c r="N83">
        <v>1</v>
      </c>
      <c r="O83" s="1">
        <v>44713.459907407407</v>
      </c>
      <c r="P83" s="1">
        <v>44713.562256944446</v>
      </c>
      <c r="Q83">
        <v>7915</v>
      </c>
      <c r="R83">
        <v>928</v>
      </c>
      <c r="S83" t="b">
        <v>0</v>
      </c>
      <c r="T83" t="s">
        <v>90</v>
      </c>
      <c r="U83" t="b">
        <v>0</v>
      </c>
      <c r="V83" t="s">
        <v>150</v>
      </c>
      <c r="W83" s="1">
        <v>44713.562256944446</v>
      </c>
      <c r="X83">
        <v>681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546</v>
      </c>
      <c r="AE83">
        <v>436</v>
      </c>
      <c r="AF83">
        <v>0</v>
      </c>
      <c r="AG83">
        <v>17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320</v>
      </c>
      <c r="B84" t="s">
        <v>82</v>
      </c>
      <c r="C84" t="s">
        <v>233</v>
      </c>
      <c r="D84" t="s">
        <v>84</v>
      </c>
      <c r="E84" s="2" t="str">
        <f>HYPERLINK("capsilon://?command=openfolder&amp;siteaddress=FAM.docvelocity-na8.net&amp;folderid=FXFFEDFE67-B4F5-A60A-0119-00AB35482D31","FX22055503")</f>
        <v>FX22055503</v>
      </c>
      <c r="F84" t="s">
        <v>19</v>
      </c>
      <c r="G84" t="s">
        <v>19</v>
      </c>
      <c r="H84" t="s">
        <v>85</v>
      </c>
      <c r="I84" t="s">
        <v>321</v>
      </c>
      <c r="J84">
        <v>68</v>
      </c>
      <c r="K84" t="s">
        <v>87</v>
      </c>
      <c r="L84" t="s">
        <v>88</v>
      </c>
      <c r="M84" t="s">
        <v>89</v>
      </c>
      <c r="N84">
        <v>2</v>
      </c>
      <c r="O84" s="1">
        <v>44713.461261574077</v>
      </c>
      <c r="P84" s="1">
        <v>44713.475312499999</v>
      </c>
      <c r="Q84">
        <v>703</v>
      </c>
      <c r="R84">
        <v>511</v>
      </c>
      <c r="S84" t="b">
        <v>0</v>
      </c>
      <c r="T84" t="s">
        <v>90</v>
      </c>
      <c r="U84" t="b">
        <v>0</v>
      </c>
      <c r="V84" t="s">
        <v>95</v>
      </c>
      <c r="W84" s="1">
        <v>44713.472199074073</v>
      </c>
      <c r="X84">
        <v>352</v>
      </c>
      <c r="Y84">
        <v>63</v>
      </c>
      <c r="Z84">
        <v>0</v>
      </c>
      <c r="AA84">
        <v>63</v>
      </c>
      <c r="AB84">
        <v>0</v>
      </c>
      <c r="AC84">
        <v>3</v>
      </c>
      <c r="AD84">
        <v>5</v>
      </c>
      <c r="AE84">
        <v>0</v>
      </c>
      <c r="AF84">
        <v>0</v>
      </c>
      <c r="AG84">
        <v>0</v>
      </c>
      <c r="AH84" t="s">
        <v>92</v>
      </c>
      <c r="AI84" s="1">
        <v>44713.475312499999</v>
      </c>
      <c r="AJ84">
        <v>159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322</v>
      </c>
      <c r="B85" t="s">
        <v>82</v>
      </c>
      <c r="C85" t="s">
        <v>293</v>
      </c>
      <c r="D85" t="s">
        <v>84</v>
      </c>
      <c r="E85" s="2" t="str">
        <f>HYPERLINK("capsilon://?command=openfolder&amp;siteaddress=FAM.docvelocity-na8.net&amp;folderid=FX56DA3258-A6FF-CDD2-A3EF-58DA6812D31D","FX22059319")</f>
        <v>FX22059319</v>
      </c>
      <c r="F85" t="s">
        <v>19</v>
      </c>
      <c r="G85" t="s">
        <v>19</v>
      </c>
      <c r="H85" t="s">
        <v>85</v>
      </c>
      <c r="I85" t="s">
        <v>323</v>
      </c>
      <c r="J85">
        <v>30</v>
      </c>
      <c r="K85" t="s">
        <v>87</v>
      </c>
      <c r="L85" t="s">
        <v>88</v>
      </c>
      <c r="M85" t="s">
        <v>89</v>
      </c>
      <c r="N85">
        <v>2</v>
      </c>
      <c r="O85" s="1">
        <v>44719.279386574075</v>
      </c>
      <c r="P85" s="1">
        <v>44719.304722222223</v>
      </c>
      <c r="Q85">
        <v>1749</v>
      </c>
      <c r="R85">
        <v>440</v>
      </c>
      <c r="S85" t="b">
        <v>0</v>
      </c>
      <c r="T85" t="s">
        <v>90</v>
      </c>
      <c r="U85" t="b">
        <v>0</v>
      </c>
      <c r="V85" t="s">
        <v>95</v>
      </c>
      <c r="W85" s="1">
        <v>44719.287442129629</v>
      </c>
      <c r="X85">
        <v>400</v>
      </c>
      <c r="Y85">
        <v>9</v>
      </c>
      <c r="Z85">
        <v>0</v>
      </c>
      <c r="AA85">
        <v>9</v>
      </c>
      <c r="AB85">
        <v>0</v>
      </c>
      <c r="AC85">
        <v>1</v>
      </c>
      <c r="AD85">
        <v>21</v>
      </c>
      <c r="AE85">
        <v>0</v>
      </c>
      <c r="AF85">
        <v>0</v>
      </c>
      <c r="AG85">
        <v>0</v>
      </c>
      <c r="AH85" t="s">
        <v>115</v>
      </c>
      <c r="AI85" s="1">
        <v>44719.304722222223</v>
      </c>
      <c r="AJ85">
        <v>40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324</v>
      </c>
      <c r="B86" t="s">
        <v>82</v>
      </c>
      <c r="C86" t="s">
        <v>325</v>
      </c>
      <c r="D86" t="s">
        <v>84</v>
      </c>
      <c r="E86" s="2" t="str">
        <f>HYPERLINK("capsilon://?command=openfolder&amp;siteaddress=FAM.docvelocity-na8.net&amp;folderid=FX5E856A03-E897-56EA-179B-CCC3ED7C09CC","FX22014290")</f>
        <v>FX22014290</v>
      </c>
      <c r="F86" t="s">
        <v>19</v>
      </c>
      <c r="G86" t="s">
        <v>19</v>
      </c>
      <c r="H86" t="s">
        <v>85</v>
      </c>
      <c r="I86" t="s">
        <v>326</v>
      </c>
      <c r="J86">
        <v>53</v>
      </c>
      <c r="K86" t="s">
        <v>87</v>
      </c>
      <c r="L86" t="s">
        <v>88</v>
      </c>
      <c r="M86" t="s">
        <v>89</v>
      </c>
      <c r="N86">
        <v>2</v>
      </c>
      <c r="O86" s="1">
        <v>44719.318831018521</v>
      </c>
      <c r="P86" s="1">
        <v>44719.333171296297</v>
      </c>
      <c r="Q86">
        <v>188</v>
      </c>
      <c r="R86">
        <v>1051</v>
      </c>
      <c r="S86" t="b">
        <v>0</v>
      </c>
      <c r="T86" t="s">
        <v>90</v>
      </c>
      <c r="U86" t="b">
        <v>0</v>
      </c>
      <c r="V86" t="s">
        <v>95</v>
      </c>
      <c r="W86" s="1">
        <v>44719.32916666667</v>
      </c>
      <c r="X86">
        <v>890</v>
      </c>
      <c r="Y86">
        <v>48</v>
      </c>
      <c r="Z86">
        <v>0</v>
      </c>
      <c r="AA86">
        <v>48</v>
      </c>
      <c r="AB86">
        <v>0</v>
      </c>
      <c r="AC86">
        <v>2</v>
      </c>
      <c r="AD86">
        <v>5</v>
      </c>
      <c r="AE86">
        <v>0</v>
      </c>
      <c r="AF86">
        <v>0</v>
      </c>
      <c r="AG86">
        <v>0</v>
      </c>
      <c r="AH86" t="s">
        <v>115</v>
      </c>
      <c r="AI86" s="1">
        <v>44719.333171296297</v>
      </c>
      <c r="AJ86">
        <v>161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327</v>
      </c>
      <c r="B87" t="s">
        <v>82</v>
      </c>
      <c r="C87" t="s">
        <v>328</v>
      </c>
      <c r="D87" t="s">
        <v>84</v>
      </c>
      <c r="E87" s="2" t="str">
        <f>HYPERLINK("capsilon://?command=openfolder&amp;siteaddress=FAM.docvelocity-na8.net&amp;folderid=FXFB75C59D-6229-F090-F900-986FA22D08F9","FX22035327")</f>
        <v>FX22035327</v>
      </c>
      <c r="F87" t="s">
        <v>19</v>
      </c>
      <c r="G87" t="s">
        <v>19</v>
      </c>
      <c r="H87" t="s">
        <v>85</v>
      </c>
      <c r="I87" t="s">
        <v>329</v>
      </c>
      <c r="J87">
        <v>338</v>
      </c>
      <c r="K87" t="s">
        <v>87</v>
      </c>
      <c r="L87" t="s">
        <v>88</v>
      </c>
      <c r="M87" t="s">
        <v>89</v>
      </c>
      <c r="N87">
        <v>2</v>
      </c>
      <c r="O87" s="1">
        <v>44719.365115740744</v>
      </c>
      <c r="P87" s="1">
        <v>44719.384432870371</v>
      </c>
      <c r="Q87">
        <v>71</v>
      </c>
      <c r="R87">
        <v>1598</v>
      </c>
      <c r="S87" t="b">
        <v>0</v>
      </c>
      <c r="T87" t="s">
        <v>90</v>
      </c>
      <c r="U87" t="b">
        <v>0</v>
      </c>
      <c r="V87" t="s">
        <v>95</v>
      </c>
      <c r="W87" s="1">
        <v>44719.380439814813</v>
      </c>
      <c r="X87">
        <v>1316</v>
      </c>
      <c r="Y87">
        <v>309</v>
      </c>
      <c r="Z87">
        <v>0</v>
      </c>
      <c r="AA87">
        <v>309</v>
      </c>
      <c r="AB87">
        <v>0</v>
      </c>
      <c r="AC87">
        <v>16</v>
      </c>
      <c r="AD87">
        <v>29</v>
      </c>
      <c r="AE87">
        <v>0</v>
      </c>
      <c r="AF87">
        <v>0</v>
      </c>
      <c r="AG87">
        <v>0</v>
      </c>
      <c r="AH87" t="s">
        <v>92</v>
      </c>
      <c r="AI87" s="1">
        <v>44719.384432870371</v>
      </c>
      <c r="AJ87">
        <v>282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29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330</v>
      </c>
      <c r="B88" t="s">
        <v>82</v>
      </c>
      <c r="C88" t="s">
        <v>331</v>
      </c>
      <c r="D88" t="s">
        <v>84</v>
      </c>
      <c r="E88" s="2" t="str">
        <f>HYPERLINK("capsilon://?command=openfolder&amp;siteaddress=FAM.docvelocity-na8.net&amp;folderid=FXA2394384-986A-1B8F-EDCC-39A9EF32A950","FX22035785")</f>
        <v>FX22035785</v>
      </c>
      <c r="F88" t="s">
        <v>19</v>
      </c>
      <c r="G88" t="s">
        <v>19</v>
      </c>
      <c r="H88" t="s">
        <v>85</v>
      </c>
      <c r="I88" t="s">
        <v>332</v>
      </c>
      <c r="J88">
        <v>77</v>
      </c>
      <c r="K88" t="s">
        <v>87</v>
      </c>
      <c r="L88" t="s">
        <v>88</v>
      </c>
      <c r="M88" t="s">
        <v>89</v>
      </c>
      <c r="N88">
        <v>2</v>
      </c>
      <c r="O88" s="1">
        <v>44719.375787037039</v>
      </c>
      <c r="P88" s="1">
        <v>44719.381157407406</v>
      </c>
      <c r="Q88">
        <v>4</v>
      </c>
      <c r="R88">
        <v>460</v>
      </c>
      <c r="S88" t="b">
        <v>0</v>
      </c>
      <c r="T88" t="s">
        <v>90</v>
      </c>
      <c r="U88" t="b">
        <v>0</v>
      </c>
      <c r="V88" t="s">
        <v>91</v>
      </c>
      <c r="W88" s="1">
        <v>44719.379907407405</v>
      </c>
      <c r="X88">
        <v>352</v>
      </c>
      <c r="Y88">
        <v>69</v>
      </c>
      <c r="Z88">
        <v>0</v>
      </c>
      <c r="AA88">
        <v>69</v>
      </c>
      <c r="AB88">
        <v>0</v>
      </c>
      <c r="AC88">
        <v>7</v>
      </c>
      <c r="AD88">
        <v>8</v>
      </c>
      <c r="AE88">
        <v>0</v>
      </c>
      <c r="AF88">
        <v>0</v>
      </c>
      <c r="AG88">
        <v>0</v>
      </c>
      <c r="AH88" t="s">
        <v>92</v>
      </c>
      <c r="AI88" s="1">
        <v>44719.381157407406</v>
      </c>
      <c r="AJ88">
        <v>108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8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333</v>
      </c>
      <c r="B89" t="s">
        <v>82</v>
      </c>
      <c r="C89" t="s">
        <v>334</v>
      </c>
      <c r="D89" t="s">
        <v>84</v>
      </c>
      <c r="E89" s="2" t="str">
        <f>HYPERLINK("capsilon://?command=openfolder&amp;siteaddress=FAM.docvelocity-na8.net&amp;folderid=FX4E2E6C89-3AB6-B887-D571-0536251F88FF","FX220510311")</f>
        <v>FX220510311</v>
      </c>
      <c r="F89" t="s">
        <v>19</v>
      </c>
      <c r="G89" t="s">
        <v>19</v>
      </c>
      <c r="H89" t="s">
        <v>85</v>
      </c>
      <c r="I89" t="s">
        <v>335</v>
      </c>
      <c r="J89">
        <v>240</v>
      </c>
      <c r="K89" t="s">
        <v>87</v>
      </c>
      <c r="L89" t="s">
        <v>88</v>
      </c>
      <c r="M89" t="s">
        <v>89</v>
      </c>
      <c r="N89">
        <v>2</v>
      </c>
      <c r="O89" s="1">
        <v>44713.476446759261</v>
      </c>
      <c r="P89" s="1">
        <v>44713.498969907407</v>
      </c>
      <c r="Q89">
        <v>234</v>
      </c>
      <c r="R89">
        <v>1712</v>
      </c>
      <c r="S89" t="b">
        <v>0</v>
      </c>
      <c r="T89" t="s">
        <v>90</v>
      </c>
      <c r="U89" t="b">
        <v>0</v>
      </c>
      <c r="V89" t="s">
        <v>95</v>
      </c>
      <c r="W89" s="1">
        <v>44713.484502314815</v>
      </c>
      <c r="X89">
        <v>653</v>
      </c>
      <c r="Y89">
        <v>206</v>
      </c>
      <c r="Z89">
        <v>0</v>
      </c>
      <c r="AA89">
        <v>206</v>
      </c>
      <c r="AB89">
        <v>0</v>
      </c>
      <c r="AC89">
        <v>3</v>
      </c>
      <c r="AD89">
        <v>34</v>
      </c>
      <c r="AE89">
        <v>0</v>
      </c>
      <c r="AF89">
        <v>0</v>
      </c>
      <c r="AG89">
        <v>0</v>
      </c>
      <c r="AH89" t="s">
        <v>161</v>
      </c>
      <c r="AI89" s="1">
        <v>44713.498969907407</v>
      </c>
      <c r="AJ89">
        <v>1059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32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336</v>
      </c>
      <c r="B90" t="s">
        <v>82</v>
      </c>
      <c r="C90" t="s">
        <v>83</v>
      </c>
      <c r="D90" t="s">
        <v>84</v>
      </c>
      <c r="E90" s="2" t="str">
        <f>HYPERLINK("capsilon://?command=openfolder&amp;siteaddress=FAM.docvelocity-na8.net&amp;folderid=FX64931098-5D70-379D-1627-08E46757A4E4","FX22048507")</f>
        <v>FX22048507</v>
      </c>
      <c r="F90" t="s">
        <v>19</v>
      </c>
      <c r="G90" t="s">
        <v>19</v>
      </c>
      <c r="H90" t="s">
        <v>85</v>
      </c>
      <c r="I90" t="s">
        <v>337</v>
      </c>
      <c r="J90">
        <v>30</v>
      </c>
      <c r="K90" t="s">
        <v>87</v>
      </c>
      <c r="L90" t="s">
        <v>88</v>
      </c>
      <c r="M90" t="s">
        <v>89</v>
      </c>
      <c r="N90">
        <v>2</v>
      </c>
      <c r="O90" s="1">
        <v>44719.41443287037</v>
      </c>
      <c r="P90" s="1">
        <v>44719.422500000001</v>
      </c>
      <c r="Q90">
        <v>481</v>
      </c>
      <c r="R90">
        <v>216</v>
      </c>
      <c r="S90" t="b">
        <v>0</v>
      </c>
      <c r="T90" t="s">
        <v>90</v>
      </c>
      <c r="U90" t="b">
        <v>0</v>
      </c>
      <c r="V90" t="s">
        <v>95</v>
      </c>
      <c r="W90" s="1">
        <v>44719.416041666664</v>
      </c>
      <c r="X90">
        <v>123</v>
      </c>
      <c r="Y90">
        <v>9</v>
      </c>
      <c r="Z90">
        <v>0</v>
      </c>
      <c r="AA90">
        <v>9</v>
      </c>
      <c r="AB90">
        <v>0</v>
      </c>
      <c r="AC90">
        <v>0</v>
      </c>
      <c r="AD90">
        <v>21</v>
      </c>
      <c r="AE90">
        <v>0</v>
      </c>
      <c r="AF90">
        <v>0</v>
      </c>
      <c r="AG90">
        <v>0</v>
      </c>
      <c r="AH90" t="s">
        <v>223</v>
      </c>
      <c r="AI90" s="1">
        <v>44719.422500000001</v>
      </c>
      <c r="AJ90">
        <v>93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21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338</v>
      </c>
      <c r="B91" t="s">
        <v>82</v>
      </c>
      <c r="C91" t="s">
        <v>328</v>
      </c>
      <c r="D91" t="s">
        <v>84</v>
      </c>
      <c r="E91" s="2" t="str">
        <f>HYPERLINK("capsilon://?command=openfolder&amp;siteaddress=FAM.docvelocity-na8.net&amp;folderid=FXFB75C59D-6229-F090-F900-986FA22D08F9","FX22035327")</f>
        <v>FX22035327</v>
      </c>
      <c r="F91" t="s">
        <v>19</v>
      </c>
      <c r="G91" t="s">
        <v>19</v>
      </c>
      <c r="H91" t="s">
        <v>85</v>
      </c>
      <c r="I91" t="s">
        <v>339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44719.431620370371</v>
      </c>
      <c r="P91" s="1">
        <v>44719.436006944445</v>
      </c>
      <c r="Q91">
        <v>34</v>
      </c>
      <c r="R91">
        <v>345</v>
      </c>
      <c r="S91" t="b">
        <v>0</v>
      </c>
      <c r="T91" t="s">
        <v>90</v>
      </c>
      <c r="U91" t="b">
        <v>0</v>
      </c>
      <c r="V91" t="s">
        <v>95</v>
      </c>
      <c r="W91" s="1">
        <v>44719.43472222222</v>
      </c>
      <c r="X91">
        <v>262</v>
      </c>
      <c r="Y91">
        <v>21</v>
      </c>
      <c r="Z91">
        <v>0</v>
      </c>
      <c r="AA91">
        <v>21</v>
      </c>
      <c r="AB91">
        <v>0</v>
      </c>
      <c r="AC91">
        <v>5</v>
      </c>
      <c r="AD91">
        <v>7</v>
      </c>
      <c r="AE91">
        <v>0</v>
      </c>
      <c r="AF91">
        <v>0</v>
      </c>
      <c r="AG91">
        <v>0</v>
      </c>
      <c r="AH91" t="s">
        <v>92</v>
      </c>
      <c r="AI91" s="1">
        <v>44719.436006944445</v>
      </c>
      <c r="AJ91">
        <v>83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340</v>
      </c>
      <c r="B92" t="s">
        <v>82</v>
      </c>
      <c r="C92" t="s">
        <v>328</v>
      </c>
      <c r="D92" t="s">
        <v>84</v>
      </c>
      <c r="E92" s="2" t="str">
        <f>HYPERLINK("capsilon://?command=openfolder&amp;siteaddress=FAM.docvelocity-na8.net&amp;folderid=FXFB75C59D-6229-F090-F900-986FA22D08F9","FX22035327")</f>
        <v>FX22035327</v>
      </c>
      <c r="F92" t="s">
        <v>19</v>
      </c>
      <c r="G92" t="s">
        <v>19</v>
      </c>
      <c r="H92" t="s">
        <v>85</v>
      </c>
      <c r="I92" t="s">
        <v>341</v>
      </c>
      <c r="J92">
        <v>28</v>
      </c>
      <c r="K92" t="s">
        <v>87</v>
      </c>
      <c r="L92" t="s">
        <v>88</v>
      </c>
      <c r="M92" t="s">
        <v>89</v>
      </c>
      <c r="N92">
        <v>1</v>
      </c>
      <c r="O92" s="1">
        <v>44719.432245370372</v>
      </c>
      <c r="P92" s="1">
        <v>44719.438252314816</v>
      </c>
      <c r="Q92">
        <v>350</v>
      </c>
      <c r="R92">
        <v>169</v>
      </c>
      <c r="S92" t="b">
        <v>0</v>
      </c>
      <c r="T92" t="s">
        <v>90</v>
      </c>
      <c r="U92" t="b">
        <v>0</v>
      </c>
      <c r="V92" t="s">
        <v>91</v>
      </c>
      <c r="W92" s="1">
        <v>44719.438252314816</v>
      </c>
      <c r="X92">
        <v>142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28</v>
      </c>
      <c r="AE92">
        <v>21</v>
      </c>
      <c r="AF92">
        <v>0</v>
      </c>
      <c r="AG92">
        <v>1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342</v>
      </c>
      <c r="B93" t="s">
        <v>82</v>
      </c>
      <c r="C93" t="s">
        <v>328</v>
      </c>
      <c r="D93" t="s">
        <v>84</v>
      </c>
      <c r="E93" s="2" t="str">
        <f>HYPERLINK("capsilon://?command=openfolder&amp;siteaddress=FAM.docvelocity-na8.net&amp;folderid=FXFB75C59D-6229-F090-F900-986FA22D08F9","FX22035327")</f>
        <v>FX22035327</v>
      </c>
      <c r="F93" t="s">
        <v>19</v>
      </c>
      <c r="G93" t="s">
        <v>19</v>
      </c>
      <c r="H93" t="s">
        <v>85</v>
      </c>
      <c r="I93" t="s">
        <v>343</v>
      </c>
      <c r="J93">
        <v>28</v>
      </c>
      <c r="K93" t="s">
        <v>87</v>
      </c>
      <c r="L93" t="s">
        <v>88</v>
      </c>
      <c r="M93" t="s">
        <v>89</v>
      </c>
      <c r="N93">
        <v>2</v>
      </c>
      <c r="O93" s="1">
        <v>44719.432800925926</v>
      </c>
      <c r="P93" s="1">
        <v>44719.43891203704</v>
      </c>
      <c r="Q93">
        <v>209</v>
      </c>
      <c r="R93">
        <v>319</v>
      </c>
      <c r="S93" t="b">
        <v>0</v>
      </c>
      <c r="T93" t="s">
        <v>90</v>
      </c>
      <c r="U93" t="b">
        <v>0</v>
      </c>
      <c r="V93" t="s">
        <v>95</v>
      </c>
      <c r="W93" s="1">
        <v>44719.4375462963</v>
      </c>
      <c r="X93">
        <v>215</v>
      </c>
      <c r="Y93">
        <v>21</v>
      </c>
      <c r="Z93">
        <v>0</v>
      </c>
      <c r="AA93">
        <v>21</v>
      </c>
      <c r="AB93">
        <v>0</v>
      </c>
      <c r="AC93">
        <v>4</v>
      </c>
      <c r="AD93">
        <v>7</v>
      </c>
      <c r="AE93">
        <v>0</v>
      </c>
      <c r="AF93">
        <v>0</v>
      </c>
      <c r="AG93">
        <v>0</v>
      </c>
      <c r="AH93" t="s">
        <v>115</v>
      </c>
      <c r="AI93" s="1">
        <v>44719.43891203704</v>
      </c>
      <c r="AJ93">
        <v>104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344</v>
      </c>
      <c r="B94" t="s">
        <v>82</v>
      </c>
      <c r="C94" t="s">
        <v>328</v>
      </c>
      <c r="D94" t="s">
        <v>84</v>
      </c>
      <c r="E94" s="2" t="str">
        <f>HYPERLINK("capsilon://?command=openfolder&amp;siteaddress=FAM.docvelocity-na8.net&amp;folderid=FXFB75C59D-6229-F090-F900-986FA22D08F9","FX22035327")</f>
        <v>FX22035327</v>
      </c>
      <c r="F94" t="s">
        <v>19</v>
      </c>
      <c r="G94" t="s">
        <v>19</v>
      </c>
      <c r="H94" t="s">
        <v>85</v>
      </c>
      <c r="I94" t="s">
        <v>341</v>
      </c>
      <c r="J94">
        <v>28</v>
      </c>
      <c r="K94" t="s">
        <v>87</v>
      </c>
      <c r="L94" t="s">
        <v>88</v>
      </c>
      <c r="M94" t="s">
        <v>89</v>
      </c>
      <c r="N94">
        <v>2</v>
      </c>
      <c r="O94" s="1">
        <v>44719.439097222225</v>
      </c>
      <c r="P94" s="1">
        <v>44719.442152777781</v>
      </c>
      <c r="Q94">
        <v>7</v>
      </c>
      <c r="R94">
        <v>257</v>
      </c>
      <c r="S94" t="b">
        <v>0</v>
      </c>
      <c r="T94" t="s">
        <v>90</v>
      </c>
      <c r="U94" t="b">
        <v>1</v>
      </c>
      <c r="V94" t="s">
        <v>91</v>
      </c>
      <c r="W94" s="1">
        <v>44719.441018518519</v>
      </c>
      <c r="X94">
        <v>160</v>
      </c>
      <c r="Y94">
        <v>21</v>
      </c>
      <c r="Z94">
        <v>0</v>
      </c>
      <c r="AA94">
        <v>21</v>
      </c>
      <c r="AB94">
        <v>0</v>
      </c>
      <c r="AC94">
        <v>2</v>
      </c>
      <c r="AD94">
        <v>7</v>
      </c>
      <c r="AE94">
        <v>0</v>
      </c>
      <c r="AF94">
        <v>0</v>
      </c>
      <c r="AG94">
        <v>0</v>
      </c>
      <c r="AH94" t="s">
        <v>115</v>
      </c>
      <c r="AI94" s="1">
        <v>44719.442152777781</v>
      </c>
      <c r="AJ94">
        <v>97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345</v>
      </c>
      <c r="B95" t="s">
        <v>82</v>
      </c>
      <c r="C95" t="s">
        <v>346</v>
      </c>
      <c r="D95" t="s">
        <v>84</v>
      </c>
      <c r="E95" s="2" t="str">
        <f>HYPERLINK("capsilon://?command=openfolder&amp;siteaddress=FAM.docvelocity-na8.net&amp;folderid=FX51356770-FDAA-ED30-3AE5-2E81A0A25993","FX22059521")</f>
        <v>FX22059521</v>
      </c>
      <c r="F95" t="s">
        <v>19</v>
      </c>
      <c r="G95" t="s">
        <v>19</v>
      </c>
      <c r="H95" t="s">
        <v>85</v>
      </c>
      <c r="I95" t="s">
        <v>347</v>
      </c>
      <c r="J95">
        <v>345</v>
      </c>
      <c r="K95" t="s">
        <v>87</v>
      </c>
      <c r="L95" t="s">
        <v>88</v>
      </c>
      <c r="M95" t="s">
        <v>89</v>
      </c>
      <c r="N95">
        <v>2</v>
      </c>
      <c r="O95" s="1">
        <v>44719.470706018517</v>
      </c>
      <c r="P95" s="1">
        <v>44719.550034722219</v>
      </c>
      <c r="Q95">
        <v>742</v>
      </c>
      <c r="R95">
        <v>6112</v>
      </c>
      <c r="S95" t="b">
        <v>0</v>
      </c>
      <c r="T95" t="s">
        <v>90</v>
      </c>
      <c r="U95" t="b">
        <v>0</v>
      </c>
      <c r="V95" t="s">
        <v>348</v>
      </c>
      <c r="W95" s="1">
        <v>44719.53398148148</v>
      </c>
      <c r="X95">
        <v>5275</v>
      </c>
      <c r="Y95">
        <v>303</v>
      </c>
      <c r="Z95">
        <v>0</v>
      </c>
      <c r="AA95">
        <v>303</v>
      </c>
      <c r="AB95">
        <v>0</v>
      </c>
      <c r="AC95">
        <v>15</v>
      </c>
      <c r="AD95">
        <v>42</v>
      </c>
      <c r="AE95">
        <v>0</v>
      </c>
      <c r="AF95">
        <v>0</v>
      </c>
      <c r="AG95">
        <v>0</v>
      </c>
      <c r="AH95" t="s">
        <v>131</v>
      </c>
      <c r="AI95" s="1">
        <v>44719.550034722219</v>
      </c>
      <c r="AJ95">
        <v>804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42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349</v>
      </c>
      <c r="B96" t="s">
        <v>82</v>
      </c>
      <c r="C96" t="s">
        <v>350</v>
      </c>
      <c r="D96" t="s">
        <v>84</v>
      </c>
      <c r="E96" s="2" t="str">
        <f>HYPERLINK("capsilon://?command=openfolder&amp;siteaddress=FAM.docvelocity-na8.net&amp;folderid=FX308734CE-1CDC-F50E-357F-B48A9B9FC157","FX22049726")</f>
        <v>FX22049726</v>
      </c>
      <c r="F96" t="s">
        <v>19</v>
      </c>
      <c r="G96" t="s">
        <v>19</v>
      </c>
      <c r="H96" t="s">
        <v>85</v>
      </c>
      <c r="I96" t="s">
        <v>351</v>
      </c>
      <c r="J96">
        <v>66</v>
      </c>
      <c r="K96" t="s">
        <v>87</v>
      </c>
      <c r="L96" t="s">
        <v>88</v>
      </c>
      <c r="M96" t="s">
        <v>89</v>
      </c>
      <c r="N96">
        <v>1</v>
      </c>
      <c r="O96" s="1">
        <v>44719.489131944443</v>
      </c>
      <c r="P96" s="1">
        <v>44719.501435185186</v>
      </c>
      <c r="Q96">
        <v>681</v>
      </c>
      <c r="R96">
        <v>382</v>
      </c>
      <c r="S96" t="b">
        <v>0</v>
      </c>
      <c r="T96" t="s">
        <v>90</v>
      </c>
      <c r="U96" t="b">
        <v>0</v>
      </c>
      <c r="V96" t="s">
        <v>299</v>
      </c>
      <c r="W96" s="1">
        <v>44719.501435185186</v>
      </c>
      <c r="X96">
        <v>244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90</v>
      </c>
      <c r="AI96" t="s">
        <v>90</v>
      </c>
      <c r="AJ96" t="s">
        <v>90</v>
      </c>
      <c r="AK96" t="s">
        <v>90</v>
      </c>
      <c r="AL96" t="s">
        <v>90</v>
      </c>
      <c r="AM96" t="s">
        <v>90</v>
      </c>
      <c r="AN96" t="s">
        <v>90</v>
      </c>
      <c r="AO96" t="s">
        <v>90</v>
      </c>
      <c r="AP96" t="s">
        <v>90</v>
      </c>
      <c r="AQ96" t="s">
        <v>90</v>
      </c>
      <c r="AR96" t="s">
        <v>90</v>
      </c>
      <c r="AS96" t="s">
        <v>90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352</v>
      </c>
      <c r="B97" t="s">
        <v>82</v>
      </c>
      <c r="C97" t="s">
        <v>350</v>
      </c>
      <c r="D97" t="s">
        <v>84</v>
      </c>
      <c r="E97" s="2" t="str">
        <f>HYPERLINK("capsilon://?command=openfolder&amp;siteaddress=FAM.docvelocity-na8.net&amp;folderid=FX308734CE-1CDC-F50E-357F-B48A9B9FC157","FX22049726")</f>
        <v>FX22049726</v>
      </c>
      <c r="F97" t="s">
        <v>19</v>
      </c>
      <c r="G97" t="s">
        <v>19</v>
      </c>
      <c r="H97" t="s">
        <v>85</v>
      </c>
      <c r="I97" t="s">
        <v>353</v>
      </c>
      <c r="J97">
        <v>66</v>
      </c>
      <c r="K97" t="s">
        <v>87</v>
      </c>
      <c r="L97" t="s">
        <v>88</v>
      </c>
      <c r="M97" t="s">
        <v>89</v>
      </c>
      <c r="N97">
        <v>1</v>
      </c>
      <c r="O97" s="1">
        <v>44719.494606481479</v>
      </c>
      <c r="P97" s="1">
        <v>44719.507986111108</v>
      </c>
      <c r="Q97">
        <v>535</v>
      </c>
      <c r="R97">
        <v>621</v>
      </c>
      <c r="S97" t="b">
        <v>0</v>
      </c>
      <c r="T97" t="s">
        <v>90</v>
      </c>
      <c r="U97" t="b">
        <v>0</v>
      </c>
      <c r="V97" t="s">
        <v>299</v>
      </c>
      <c r="W97" s="1">
        <v>44719.507986111108</v>
      </c>
      <c r="X97">
        <v>566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66</v>
      </c>
      <c r="AE97">
        <v>52</v>
      </c>
      <c r="AF97">
        <v>0</v>
      </c>
      <c r="AG97">
        <v>3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354</v>
      </c>
      <c r="B98" t="s">
        <v>82</v>
      </c>
      <c r="C98" t="s">
        <v>350</v>
      </c>
      <c r="D98" t="s">
        <v>84</v>
      </c>
      <c r="E98" s="2" t="str">
        <f>HYPERLINK("capsilon://?command=openfolder&amp;siteaddress=FAM.docvelocity-na8.net&amp;folderid=FX308734CE-1CDC-F50E-357F-B48A9B9FC157","FX22049726")</f>
        <v>FX22049726</v>
      </c>
      <c r="F98" t="s">
        <v>19</v>
      </c>
      <c r="G98" t="s">
        <v>19</v>
      </c>
      <c r="H98" t="s">
        <v>85</v>
      </c>
      <c r="I98" t="s">
        <v>351</v>
      </c>
      <c r="J98">
        <v>0</v>
      </c>
      <c r="K98" t="s">
        <v>87</v>
      </c>
      <c r="L98" t="s">
        <v>88</v>
      </c>
      <c r="M98" t="s">
        <v>89</v>
      </c>
      <c r="N98">
        <v>2</v>
      </c>
      <c r="O98" s="1">
        <v>44719.501782407409</v>
      </c>
      <c r="P98" s="1">
        <v>44719.514826388891</v>
      </c>
      <c r="Q98">
        <v>287</v>
      </c>
      <c r="R98">
        <v>840</v>
      </c>
      <c r="S98" t="b">
        <v>0</v>
      </c>
      <c r="T98" t="s">
        <v>90</v>
      </c>
      <c r="U98" t="b">
        <v>1</v>
      </c>
      <c r="V98" t="s">
        <v>95</v>
      </c>
      <c r="W98" s="1">
        <v>44719.508692129632</v>
      </c>
      <c r="X98">
        <v>533</v>
      </c>
      <c r="Y98">
        <v>37</v>
      </c>
      <c r="Z98">
        <v>0</v>
      </c>
      <c r="AA98">
        <v>37</v>
      </c>
      <c r="AB98">
        <v>0</v>
      </c>
      <c r="AC98">
        <v>22</v>
      </c>
      <c r="AD98">
        <v>-37</v>
      </c>
      <c r="AE98">
        <v>0</v>
      </c>
      <c r="AF98">
        <v>0</v>
      </c>
      <c r="AG98">
        <v>0</v>
      </c>
      <c r="AH98" t="s">
        <v>161</v>
      </c>
      <c r="AI98" s="1">
        <v>44719.514826388891</v>
      </c>
      <c r="AJ98">
        <v>307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-38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355</v>
      </c>
      <c r="B99" t="s">
        <v>82</v>
      </c>
      <c r="C99" t="s">
        <v>350</v>
      </c>
      <c r="D99" t="s">
        <v>84</v>
      </c>
      <c r="E99" s="2" t="str">
        <f>HYPERLINK("capsilon://?command=openfolder&amp;siteaddress=FAM.docvelocity-na8.net&amp;folderid=FX308734CE-1CDC-F50E-357F-B48A9B9FC157","FX22049726")</f>
        <v>FX22049726</v>
      </c>
      <c r="F99" t="s">
        <v>19</v>
      </c>
      <c r="G99" t="s">
        <v>19</v>
      </c>
      <c r="H99" t="s">
        <v>85</v>
      </c>
      <c r="I99" t="s">
        <v>353</v>
      </c>
      <c r="J99">
        <v>0</v>
      </c>
      <c r="K99" t="s">
        <v>87</v>
      </c>
      <c r="L99" t="s">
        <v>88</v>
      </c>
      <c r="M99" t="s">
        <v>89</v>
      </c>
      <c r="N99">
        <v>2</v>
      </c>
      <c r="O99" s="1">
        <v>44719.508391203701</v>
      </c>
      <c r="P99" s="1">
        <v>44719.540717592594</v>
      </c>
      <c r="Q99">
        <v>1110</v>
      </c>
      <c r="R99">
        <v>1683</v>
      </c>
      <c r="S99" t="b">
        <v>0</v>
      </c>
      <c r="T99" t="s">
        <v>90</v>
      </c>
      <c r="U99" t="b">
        <v>1</v>
      </c>
      <c r="V99" t="s">
        <v>130</v>
      </c>
      <c r="W99" s="1">
        <v>44719.529282407406</v>
      </c>
      <c r="X99">
        <v>1179</v>
      </c>
      <c r="Y99">
        <v>74</v>
      </c>
      <c r="Z99">
        <v>0</v>
      </c>
      <c r="AA99">
        <v>74</v>
      </c>
      <c r="AB99">
        <v>37</v>
      </c>
      <c r="AC99">
        <v>66</v>
      </c>
      <c r="AD99">
        <v>-74</v>
      </c>
      <c r="AE99">
        <v>0</v>
      </c>
      <c r="AF99">
        <v>0</v>
      </c>
      <c r="AG99">
        <v>0</v>
      </c>
      <c r="AH99" t="s">
        <v>131</v>
      </c>
      <c r="AI99" s="1">
        <v>44719.540717592594</v>
      </c>
      <c r="AJ99">
        <v>504</v>
      </c>
      <c r="AK99">
        <v>0</v>
      </c>
      <c r="AL99">
        <v>0</v>
      </c>
      <c r="AM99">
        <v>0</v>
      </c>
      <c r="AN99">
        <v>37</v>
      </c>
      <c r="AO99">
        <v>0</v>
      </c>
      <c r="AP99">
        <v>-74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356</v>
      </c>
      <c r="B100" t="s">
        <v>82</v>
      </c>
      <c r="C100" t="s">
        <v>293</v>
      </c>
      <c r="D100" t="s">
        <v>84</v>
      </c>
      <c r="E100" s="2" t="str">
        <f>HYPERLINK("capsilon://?command=openfolder&amp;siteaddress=FAM.docvelocity-na8.net&amp;folderid=FX56DA3258-A6FF-CDD2-A3EF-58DA6812D31D","FX22059319")</f>
        <v>FX22059319</v>
      </c>
      <c r="F100" t="s">
        <v>19</v>
      </c>
      <c r="G100" t="s">
        <v>19</v>
      </c>
      <c r="H100" t="s">
        <v>85</v>
      </c>
      <c r="I100" t="s">
        <v>357</v>
      </c>
      <c r="J100">
        <v>30</v>
      </c>
      <c r="K100" t="s">
        <v>87</v>
      </c>
      <c r="L100" t="s">
        <v>88</v>
      </c>
      <c r="M100" t="s">
        <v>89</v>
      </c>
      <c r="N100">
        <v>2</v>
      </c>
      <c r="O100" s="1">
        <v>44719.568935185183</v>
      </c>
      <c r="P100" s="1">
        <v>44719.598877314813</v>
      </c>
      <c r="Q100">
        <v>2017</v>
      </c>
      <c r="R100">
        <v>570</v>
      </c>
      <c r="S100" t="b">
        <v>0</v>
      </c>
      <c r="T100" t="s">
        <v>90</v>
      </c>
      <c r="U100" t="b">
        <v>0</v>
      </c>
      <c r="V100" t="s">
        <v>348</v>
      </c>
      <c r="W100" s="1">
        <v>44719.582129629627</v>
      </c>
      <c r="X100">
        <v>482</v>
      </c>
      <c r="Y100">
        <v>9</v>
      </c>
      <c r="Z100">
        <v>0</v>
      </c>
      <c r="AA100">
        <v>9</v>
      </c>
      <c r="AB100">
        <v>0</v>
      </c>
      <c r="AC100">
        <v>1</v>
      </c>
      <c r="AD100">
        <v>21</v>
      </c>
      <c r="AE100">
        <v>0</v>
      </c>
      <c r="AF100">
        <v>0</v>
      </c>
      <c r="AG100">
        <v>0</v>
      </c>
      <c r="AH100" t="s">
        <v>131</v>
      </c>
      <c r="AI100" s="1">
        <v>44719.598877314813</v>
      </c>
      <c r="AJ100">
        <v>82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21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358</v>
      </c>
      <c r="B101" t="s">
        <v>82</v>
      </c>
      <c r="C101" t="s">
        <v>255</v>
      </c>
      <c r="D101" t="s">
        <v>84</v>
      </c>
      <c r="E101" s="2" t="str">
        <f>HYPERLINK("capsilon://?command=openfolder&amp;siteaddress=FAM.docvelocity-na8.net&amp;folderid=FX28B44780-77ED-E732-8A38-92851F97F3A3","FX22055807")</f>
        <v>FX22055807</v>
      </c>
      <c r="F101" t="s">
        <v>19</v>
      </c>
      <c r="G101" t="s">
        <v>19</v>
      </c>
      <c r="H101" t="s">
        <v>85</v>
      </c>
      <c r="I101" t="s">
        <v>359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44719.587824074071</v>
      </c>
      <c r="P101" s="1">
        <v>44719.598796296297</v>
      </c>
      <c r="Q101">
        <v>912</v>
      </c>
      <c r="R101">
        <v>36</v>
      </c>
      <c r="S101" t="b">
        <v>0</v>
      </c>
      <c r="T101" t="s">
        <v>90</v>
      </c>
      <c r="U101" t="b">
        <v>0</v>
      </c>
      <c r="V101" t="s">
        <v>130</v>
      </c>
      <c r="W101" s="1">
        <v>44719.590243055558</v>
      </c>
      <c r="X101">
        <v>25</v>
      </c>
      <c r="Y101">
        <v>0</v>
      </c>
      <c r="Z101">
        <v>0</v>
      </c>
      <c r="AA101">
        <v>0</v>
      </c>
      <c r="AB101">
        <v>37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161</v>
      </c>
      <c r="AI101" s="1">
        <v>44719.598796296297</v>
      </c>
      <c r="AJ101">
        <v>11</v>
      </c>
      <c r="AK101">
        <v>0</v>
      </c>
      <c r="AL101">
        <v>0</v>
      </c>
      <c r="AM101">
        <v>0</v>
      </c>
      <c r="AN101">
        <v>37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360</v>
      </c>
      <c r="B102" t="s">
        <v>82</v>
      </c>
      <c r="C102" t="s">
        <v>255</v>
      </c>
      <c r="D102" t="s">
        <v>84</v>
      </c>
      <c r="E102" s="2" t="str">
        <f>HYPERLINK("capsilon://?command=openfolder&amp;siteaddress=FAM.docvelocity-na8.net&amp;folderid=FX28B44780-77ED-E732-8A38-92851F97F3A3","FX22055807")</f>
        <v>FX22055807</v>
      </c>
      <c r="F102" t="s">
        <v>19</v>
      </c>
      <c r="G102" t="s">
        <v>19</v>
      </c>
      <c r="H102" t="s">
        <v>85</v>
      </c>
      <c r="I102" t="s">
        <v>361</v>
      </c>
      <c r="J102">
        <v>0</v>
      </c>
      <c r="K102" t="s">
        <v>87</v>
      </c>
      <c r="L102" t="s">
        <v>88</v>
      </c>
      <c r="M102" t="s">
        <v>89</v>
      </c>
      <c r="N102">
        <v>2</v>
      </c>
      <c r="O102" s="1">
        <v>44719.597893518519</v>
      </c>
      <c r="P102" s="1">
        <v>44719.659456018519</v>
      </c>
      <c r="Q102">
        <v>5271</v>
      </c>
      <c r="R102">
        <v>48</v>
      </c>
      <c r="S102" t="b">
        <v>0</v>
      </c>
      <c r="T102" t="s">
        <v>90</v>
      </c>
      <c r="U102" t="b">
        <v>0</v>
      </c>
      <c r="V102" t="s">
        <v>150</v>
      </c>
      <c r="W102" s="1">
        <v>44719.633819444447</v>
      </c>
      <c r="X102">
        <v>14</v>
      </c>
      <c r="Y102">
        <v>0</v>
      </c>
      <c r="Z102">
        <v>0</v>
      </c>
      <c r="AA102">
        <v>0</v>
      </c>
      <c r="AB102">
        <v>37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161</v>
      </c>
      <c r="AI102" s="1">
        <v>44719.659456018519</v>
      </c>
      <c r="AJ102">
        <v>17</v>
      </c>
      <c r="AK102">
        <v>0</v>
      </c>
      <c r="AL102">
        <v>0</v>
      </c>
      <c r="AM102">
        <v>0</v>
      </c>
      <c r="AN102">
        <v>37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362</v>
      </c>
      <c r="B103" t="s">
        <v>82</v>
      </c>
      <c r="C103" t="s">
        <v>363</v>
      </c>
      <c r="D103" t="s">
        <v>84</v>
      </c>
      <c r="E103" s="2" t="str">
        <f>HYPERLINK("capsilon://?command=openfolder&amp;siteaddress=FAM.docvelocity-na8.net&amp;folderid=FX2E626B4D-9073-B3DE-AAAC-2C4E64766B33","FX22056948")</f>
        <v>FX22056948</v>
      </c>
      <c r="F103" t="s">
        <v>19</v>
      </c>
      <c r="G103" t="s">
        <v>19</v>
      </c>
      <c r="H103" t="s">
        <v>85</v>
      </c>
      <c r="I103" t="s">
        <v>364</v>
      </c>
      <c r="J103">
        <v>168</v>
      </c>
      <c r="K103" t="s">
        <v>87</v>
      </c>
      <c r="L103" t="s">
        <v>88</v>
      </c>
      <c r="M103" t="s">
        <v>89</v>
      </c>
      <c r="N103">
        <v>2</v>
      </c>
      <c r="O103" s="1">
        <v>44719.607604166667</v>
      </c>
      <c r="P103" s="1">
        <v>44719.663668981484</v>
      </c>
      <c r="Q103">
        <v>3727</v>
      </c>
      <c r="R103">
        <v>1117</v>
      </c>
      <c r="S103" t="b">
        <v>0</v>
      </c>
      <c r="T103" t="s">
        <v>90</v>
      </c>
      <c r="U103" t="b">
        <v>0</v>
      </c>
      <c r="V103" t="s">
        <v>348</v>
      </c>
      <c r="W103" s="1">
        <v>44719.62394675926</v>
      </c>
      <c r="X103">
        <v>749</v>
      </c>
      <c r="Y103">
        <v>144</v>
      </c>
      <c r="Z103">
        <v>0</v>
      </c>
      <c r="AA103">
        <v>144</v>
      </c>
      <c r="AB103">
        <v>0</v>
      </c>
      <c r="AC103">
        <v>2</v>
      </c>
      <c r="AD103">
        <v>24</v>
      </c>
      <c r="AE103">
        <v>0</v>
      </c>
      <c r="AF103">
        <v>0</v>
      </c>
      <c r="AG103">
        <v>0</v>
      </c>
      <c r="AH103" t="s">
        <v>161</v>
      </c>
      <c r="AI103" s="1">
        <v>44719.663668981484</v>
      </c>
      <c r="AJ103">
        <v>363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24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365</v>
      </c>
      <c r="B104" t="s">
        <v>82</v>
      </c>
      <c r="C104" t="s">
        <v>366</v>
      </c>
      <c r="D104" t="s">
        <v>84</v>
      </c>
      <c r="E104" s="2" t="str">
        <f>HYPERLINK("capsilon://?command=openfolder&amp;siteaddress=FAM.docvelocity-na8.net&amp;folderid=FX769B8E3C-CA75-4969-29C5-EB9DDD10E621","FX22061464")</f>
        <v>FX22061464</v>
      </c>
      <c r="F104" t="s">
        <v>19</v>
      </c>
      <c r="G104" t="s">
        <v>19</v>
      </c>
      <c r="H104" t="s">
        <v>85</v>
      </c>
      <c r="I104" t="s">
        <v>367</v>
      </c>
      <c r="J104">
        <v>260</v>
      </c>
      <c r="K104" t="s">
        <v>87</v>
      </c>
      <c r="L104" t="s">
        <v>88</v>
      </c>
      <c r="M104" t="s">
        <v>89</v>
      </c>
      <c r="N104">
        <v>2</v>
      </c>
      <c r="O104" s="1">
        <v>44719.631319444445</v>
      </c>
      <c r="P104" s="1">
        <v>44719.765034722222</v>
      </c>
      <c r="Q104">
        <v>3968</v>
      </c>
      <c r="R104">
        <v>7585</v>
      </c>
      <c r="S104" t="b">
        <v>0</v>
      </c>
      <c r="T104" t="s">
        <v>90</v>
      </c>
      <c r="U104" t="b">
        <v>0</v>
      </c>
      <c r="V104" t="s">
        <v>130</v>
      </c>
      <c r="W104" s="1">
        <v>44719.72934027778</v>
      </c>
      <c r="X104">
        <v>5257</v>
      </c>
      <c r="Y104">
        <v>227</v>
      </c>
      <c r="Z104">
        <v>0</v>
      </c>
      <c r="AA104">
        <v>227</v>
      </c>
      <c r="AB104">
        <v>21</v>
      </c>
      <c r="AC104">
        <v>195</v>
      </c>
      <c r="AD104">
        <v>33</v>
      </c>
      <c r="AE104">
        <v>0</v>
      </c>
      <c r="AF104">
        <v>0</v>
      </c>
      <c r="AG104">
        <v>0</v>
      </c>
      <c r="AH104" t="s">
        <v>131</v>
      </c>
      <c r="AI104" s="1">
        <v>44719.765034722222</v>
      </c>
      <c r="AJ104">
        <v>2079</v>
      </c>
      <c r="AK104">
        <v>0</v>
      </c>
      <c r="AL104">
        <v>0</v>
      </c>
      <c r="AM104">
        <v>0</v>
      </c>
      <c r="AN104">
        <v>21</v>
      </c>
      <c r="AO104">
        <v>0</v>
      </c>
      <c r="AP104">
        <v>33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368</v>
      </c>
      <c r="B105" t="s">
        <v>82</v>
      </c>
      <c r="C105" t="s">
        <v>369</v>
      </c>
      <c r="D105" t="s">
        <v>84</v>
      </c>
      <c r="E105" s="2" t="str">
        <f>HYPERLINK("capsilon://?command=openfolder&amp;siteaddress=FAM.docvelocity-na8.net&amp;folderid=FX5EEE5303-F76D-B153-90E0-89447E0872A3","FX22059794")</f>
        <v>FX22059794</v>
      </c>
      <c r="F105" t="s">
        <v>19</v>
      </c>
      <c r="G105" t="s">
        <v>19</v>
      </c>
      <c r="H105" t="s">
        <v>85</v>
      </c>
      <c r="I105" t="s">
        <v>370</v>
      </c>
      <c r="J105">
        <v>392</v>
      </c>
      <c r="K105" t="s">
        <v>87</v>
      </c>
      <c r="L105" t="s">
        <v>88</v>
      </c>
      <c r="M105" t="s">
        <v>89</v>
      </c>
      <c r="N105">
        <v>2</v>
      </c>
      <c r="O105" s="1">
        <v>44719.656678240739</v>
      </c>
      <c r="P105" s="1">
        <v>44719.715914351851</v>
      </c>
      <c r="Q105">
        <v>2809</v>
      </c>
      <c r="R105">
        <v>2309</v>
      </c>
      <c r="S105" t="b">
        <v>0</v>
      </c>
      <c r="T105" t="s">
        <v>90</v>
      </c>
      <c r="U105" t="b">
        <v>0</v>
      </c>
      <c r="V105" t="s">
        <v>194</v>
      </c>
      <c r="W105" s="1">
        <v>44719.701284722221</v>
      </c>
      <c r="X105">
        <v>1275</v>
      </c>
      <c r="Y105">
        <v>365</v>
      </c>
      <c r="Z105">
        <v>0</v>
      </c>
      <c r="AA105">
        <v>365</v>
      </c>
      <c r="AB105">
        <v>0</v>
      </c>
      <c r="AC105">
        <v>40</v>
      </c>
      <c r="AD105">
        <v>27</v>
      </c>
      <c r="AE105">
        <v>0</v>
      </c>
      <c r="AF105">
        <v>0</v>
      </c>
      <c r="AG105">
        <v>0</v>
      </c>
      <c r="AH105" t="s">
        <v>161</v>
      </c>
      <c r="AI105" s="1">
        <v>44719.715914351851</v>
      </c>
      <c r="AJ105">
        <v>1008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22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371</v>
      </c>
      <c r="B106" t="s">
        <v>82</v>
      </c>
      <c r="C106" t="s">
        <v>233</v>
      </c>
      <c r="D106" t="s">
        <v>84</v>
      </c>
      <c r="E106" s="2" t="str">
        <f>HYPERLINK("capsilon://?command=openfolder&amp;siteaddress=FAM.docvelocity-na8.net&amp;folderid=FXFFEDFE67-B4F5-A60A-0119-00AB35482D31","FX22055503")</f>
        <v>FX22055503</v>
      </c>
      <c r="F106" t="s">
        <v>19</v>
      </c>
      <c r="G106" t="s">
        <v>19</v>
      </c>
      <c r="H106" t="s">
        <v>85</v>
      </c>
      <c r="I106" t="s">
        <v>372</v>
      </c>
      <c r="J106">
        <v>30</v>
      </c>
      <c r="K106" t="s">
        <v>87</v>
      </c>
      <c r="L106" t="s">
        <v>88</v>
      </c>
      <c r="M106" t="s">
        <v>89</v>
      </c>
      <c r="N106">
        <v>2</v>
      </c>
      <c r="O106" s="1">
        <v>44719.663738425923</v>
      </c>
      <c r="P106" s="1">
        <v>44719.716944444444</v>
      </c>
      <c r="Q106">
        <v>4319</v>
      </c>
      <c r="R106">
        <v>278</v>
      </c>
      <c r="S106" t="b">
        <v>0</v>
      </c>
      <c r="T106" t="s">
        <v>90</v>
      </c>
      <c r="U106" t="b">
        <v>0</v>
      </c>
      <c r="V106" t="s">
        <v>194</v>
      </c>
      <c r="W106" s="1">
        <v>44719.703229166669</v>
      </c>
      <c r="X106">
        <v>167</v>
      </c>
      <c r="Y106">
        <v>9</v>
      </c>
      <c r="Z106">
        <v>0</v>
      </c>
      <c r="AA106">
        <v>9</v>
      </c>
      <c r="AB106">
        <v>0</v>
      </c>
      <c r="AC106">
        <v>1</v>
      </c>
      <c r="AD106">
        <v>21</v>
      </c>
      <c r="AE106">
        <v>0</v>
      </c>
      <c r="AF106">
        <v>0</v>
      </c>
      <c r="AG106">
        <v>0</v>
      </c>
      <c r="AH106" t="s">
        <v>161</v>
      </c>
      <c r="AI106" s="1">
        <v>44719.716944444444</v>
      </c>
      <c r="AJ106">
        <v>88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21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373</v>
      </c>
      <c r="B107" t="s">
        <v>82</v>
      </c>
      <c r="C107" t="s">
        <v>374</v>
      </c>
      <c r="D107" t="s">
        <v>84</v>
      </c>
      <c r="E107" s="2" t="str">
        <f>HYPERLINK("capsilon://?command=openfolder&amp;siteaddress=FAM.docvelocity-na8.net&amp;folderid=FX63034932-C12A-D141-8720-432BD7F0A82E","FX2205700")</f>
        <v>FX2205700</v>
      </c>
      <c r="F107" t="s">
        <v>19</v>
      </c>
      <c r="G107" t="s">
        <v>19</v>
      </c>
      <c r="H107" t="s">
        <v>85</v>
      </c>
      <c r="I107" t="s">
        <v>375</v>
      </c>
      <c r="J107">
        <v>268</v>
      </c>
      <c r="K107" t="s">
        <v>87</v>
      </c>
      <c r="L107" t="s">
        <v>88</v>
      </c>
      <c r="M107" t="s">
        <v>89</v>
      </c>
      <c r="N107">
        <v>2</v>
      </c>
      <c r="O107" s="1">
        <v>44719.663900462961</v>
      </c>
      <c r="P107" s="1">
        <v>44719.7268287037</v>
      </c>
      <c r="Q107">
        <v>3526</v>
      </c>
      <c r="R107">
        <v>1911</v>
      </c>
      <c r="S107" t="b">
        <v>0</v>
      </c>
      <c r="T107" t="s">
        <v>90</v>
      </c>
      <c r="U107" t="b">
        <v>0</v>
      </c>
      <c r="V107" t="s">
        <v>194</v>
      </c>
      <c r="W107" s="1">
        <v>44719.715185185189</v>
      </c>
      <c r="X107">
        <v>1032</v>
      </c>
      <c r="Y107">
        <v>221</v>
      </c>
      <c r="Z107">
        <v>0</v>
      </c>
      <c r="AA107">
        <v>221</v>
      </c>
      <c r="AB107">
        <v>0</v>
      </c>
      <c r="AC107">
        <v>4</v>
      </c>
      <c r="AD107">
        <v>47</v>
      </c>
      <c r="AE107">
        <v>0</v>
      </c>
      <c r="AF107">
        <v>0</v>
      </c>
      <c r="AG107">
        <v>0</v>
      </c>
      <c r="AH107" t="s">
        <v>161</v>
      </c>
      <c r="AI107" s="1">
        <v>44719.7268287037</v>
      </c>
      <c r="AJ107">
        <v>853</v>
      </c>
      <c r="AK107">
        <v>12</v>
      </c>
      <c r="AL107">
        <v>0</v>
      </c>
      <c r="AM107">
        <v>12</v>
      </c>
      <c r="AN107">
        <v>0</v>
      </c>
      <c r="AO107">
        <v>12</v>
      </c>
      <c r="AP107">
        <v>35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376</v>
      </c>
      <c r="B108" t="s">
        <v>82</v>
      </c>
      <c r="C108" t="s">
        <v>377</v>
      </c>
      <c r="D108" t="s">
        <v>84</v>
      </c>
      <c r="E108" s="2" t="str">
        <f>HYPERLINK("capsilon://?command=openfolder&amp;siteaddress=FAM.docvelocity-na8.net&amp;folderid=FX92BFE866-FB65-BA7C-C0A2-481A35335D64","FX22062035")</f>
        <v>FX22062035</v>
      </c>
      <c r="F108" t="s">
        <v>19</v>
      </c>
      <c r="G108" t="s">
        <v>19</v>
      </c>
      <c r="H108" t="s">
        <v>85</v>
      </c>
      <c r="I108" t="s">
        <v>378</v>
      </c>
      <c r="J108">
        <v>290</v>
      </c>
      <c r="K108" t="s">
        <v>87</v>
      </c>
      <c r="L108" t="s">
        <v>88</v>
      </c>
      <c r="M108" t="s">
        <v>89</v>
      </c>
      <c r="N108">
        <v>2</v>
      </c>
      <c r="O108" s="1">
        <v>44719.674502314818</v>
      </c>
      <c r="P108" s="1">
        <v>44719.734224537038</v>
      </c>
      <c r="Q108">
        <v>3178</v>
      </c>
      <c r="R108">
        <v>1982</v>
      </c>
      <c r="S108" t="b">
        <v>0</v>
      </c>
      <c r="T108" t="s">
        <v>90</v>
      </c>
      <c r="U108" t="b">
        <v>0</v>
      </c>
      <c r="V108" t="s">
        <v>155</v>
      </c>
      <c r="W108" s="1">
        <v>44719.719467592593</v>
      </c>
      <c r="X108">
        <v>1337</v>
      </c>
      <c r="Y108">
        <v>184</v>
      </c>
      <c r="Z108">
        <v>0</v>
      </c>
      <c r="AA108">
        <v>184</v>
      </c>
      <c r="AB108">
        <v>0</v>
      </c>
      <c r="AC108">
        <v>95</v>
      </c>
      <c r="AD108">
        <v>106</v>
      </c>
      <c r="AE108">
        <v>0</v>
      </c>
      <c r="AF108">
        <v>0</v>
      </c>
      <c r="AG108">
        <v>0</v>
      </c>
      <c r="AH108" t="s">
        <v>161</v>
      </c>
      <c r="AI108" s="1">
        <v>44719.734224537038</v>
      </c>
      <c r="AJ108">
        <v>638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103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379</v>
      </c>
      <c r="B109" t="s">
        <v>82</v>
      </c>
      <c r="C109" t="s">
        <v>366</v>
      </c>
      <c r="D109" t="s">
        <v>84</v>
      </c>
      <c r="E109" s="2" t="str">
        <f>HYPERLINK("capsilon://?command=openfolder&amp;siteaddress=FAM.docvelocity-na8.net&amp;folderid=FX769B8E3C-CA75-4969-29C5-EB9DDD10E621","FX22061464")</f>
        <v>FX22061464</v>
      </c>
      <c r="F109" t="s">
        <v>19</v>
      </c>
      <c r="G109" t="s">
        <v>19</v>
      </c>
      <c r="H109" t="s">
        <v>85</v>
      </c>
      <c r="I109" t="s">
        <v>380</v>
      </c>
      <c r="J109">
        <v>58</v>
      </c>
      <c r="K109" t="s">
        <v>87</v>
      </c>
      <c r="L109" t="s">
        <v>88</v>
      </c>
      <c r="M109" t="s">
        <v>89</v>
      </c>
      <c r="N109">
        <v>2</v>
      </c>
      <c r="O109" s="1">
        <v>44719.763796296298</v>
      </c>
      <c r="P109" s="1">
        <v>44719.77747685185</v>
      </c>
      <c r="Q109">
        <v>559</v>
      </c>
      <c r="R109">
        <v>623</v>
      </c>
      <c r="S109" t="b">
        <v>0</v>
      </c>
      <c r="T109" t="s">
        <v>90</v>
      </c>
      <c r="U109" t="b">
        <v>0</v>
      </c>
      <c r="V109" t="s">
        <v>194</v>
      </c>
      <c r="W109" s="1">
        <v>44719.773356481484</v>
      </c>
      <c r="X109">
        <v>502</v>
      </c>
      <c r="Y109">
        <v>53</v>
      </c>
      <c r="Z109">
        <v>0</v>
      </c>
      <c r="AA109">
        <v>53</v>
      </c>
      <c r="AB109">
        <v>0</v>
      </c>
      <c r="AC109">
        <v>0</v>
      </c>
      <c r="AD109">
        <v>5</v>
      </c>
      <c r="AE109">
        <v>0</v>
      </c>
      <c r="AF109">
        <v>0</v>
      </c>
      <c r="AG109">
        <v>0</v>
      </c>
      <c r="AH109" t="s">
        <v>131</v>
      </c>
      <c r="AI109" s="1">
        <v>44719.77747685185</v>
      </c>
      <c r="AJ109">
        <v>121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381</v>
      </c>
      <c r="B110" t="s">
        <v>82</v>
      </c>
      <c r="C110" t="s">
        <v>346</v>
      </c>
      <c r="D110" t="s">
        <v>84</v>
      </c>
      <c r="E110" s="2" t="str">
        <f>HYPERLINK("capsilon://?command=openfolder&amp;siteaddress=FAM.docvelocity-na8.net&amp;folderid=FX51356770-FDAA-ED30-3AE5-2E81A0A25993","FX22059521")</f>
        <v>FX22059521</v>
      </c>
      <c r="F110" t="s">
        <v>19</v>
      </c>
      <c r="G110" t="s">
        <v>19</v>
      </c>
      <c r="H110" t="s">
        <v>85</v>
      </c>
      <c r="I110" t="s">
        <v>382</v>
      </c>
      <c r="J110">
        <v>28</v>
      </c>
      <c r="K110" t="s">
        <v>87</v>
      </c>
      <c r="L110" t="s">
        <v>88</v>
      </c>
      <c r="M110" t="s">
        <v>89</v>
      </c>
      <c r="N110">
        <v>2</v>
      </c>
      <c r="O110" s="1">
        <v>44720.296678240738</v>
      </c>
      <c r="P110" s="1">
        <v>44720.30201388889</v>
      </c>
      <c r="Q110">
        <v>229</v>
      </c>
      <c r="R110">
        <v>232</v>
      </c>
      <c r="S110" t="b">
        <v>0</v>
      </c>
      <c r="T110" t="s">
        <v>90</v>
      </c>
      <c r="U110" t="b">
        <v>0</v>
      </c>
      <c r="V110" t="s">
        <v>235</v>
      </c>
      <c r="W110" s="1">
        <v>44720.299201388887</v>
      </c>
      <c r="X110">
        <v>111</v>
      </c>
      <c r="Y110">
        <v>21</v>
      </c>
      <c r="Z110">
        <v>0</v>
      </c>
      <c r="AA110">
        <v>21</v>
      </c>
      <c r="AB110">
        <v>0</v>
      </c>
      <c r="AC110">
        <v>1</v>
      </c>
      <c r="AD110">
        <v>7</v>
      </c>
      <c r="AE110">
        <v>0</v>
      </c>
      <c r="AF110">
        <v>0</v>
      </c>
      <c r="AG110">
        <v>0</v>
      </c>
      <c r="AH110" t="s">
        <v>223</v>
      </c>
      <c r="AI110" s="1">
        <v>44720.30201388889</v>
      </c>
      <c r="AJ110">
        <v>121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383</v>
      </c>
      <c r="B111" t="s">
        <v>82</v>
      </c>
      <c r="C111" t="s">
        <v>331</v>
      </c>
      <c r="D111" t="s">
        <v>84</v>
      </c>
      <c r="E111" s="2" t="str">
        <f>HYPERLINK("capsilon://?command=openfolder&amp;siteaddress=FAM.docvelocity-na8.net&amp;folderid=FXA2394384-986A-1B8F-EDCC-39A9EF32A950","FX22035785")</f>
        <v>FX22035785</v>
      </c>
      <c r="F111" t="s">
        <v>19</v>
      </c>
      <c r="G111" t="s">
        <v>19</v>
      </c>
      <c r="H111" t="s">
        <v>85</v>
      </c>
      <c r="I111" t="s">
        <v>384</v>
      </c>
      <c r="J111">
        <v>77</v>
      </c>
      <c r="K111" t="s">
        <v>87</v>
      </c>
      <c r="L111" t="s">
        <v>88</v>
      </c>
      <c r="M111" t="s">
        <v>89</v>
      </c>
      <c r="N111">
        <v>2</v>
      </c>
      <c r="O111" s="1">
        <v>44720.310104166667</v>
      </c>
      <c r="P111" s="1">
        <v>44720.31658564815</v>
      </c>
      <c r="Q111">
        <v>73</v>
      </c>
      <c r="R111">
        <v>487</v>
      </c>
      <c r="S111" t="b">
        <v>0</v>
      </c>
      <c r="T111" t="s">
        <v>90</v>
      </c>
      <c r="U111" t="b">
        <v>0</v>
      </c>
      <c r="V111" t="s">
        <v>385</v>
      </c>
      <c r="W111" s="1">
        <v>44720.313217592593</v>
      </c>
      <c r="X111">
        <v>239</v>
      </c>
      <c r="Y111">
        <v>69</v>
      </c>
      <c r="Z111">
        <v>0</v>
      </c>
      <c r="AA111">
        <v>69</v>
      </c>
      <c r="AB111">
        <v>0</v>
      </c>
      <c r="AC111">
        <v>3</v>
      </c>
      <c r="AD111">
        <v>8</v>
      </c>
      <c r="AE111">
        <v>0</v>
      </c>
      <c r="AF111">
        <v>0</v>
      </c>
      <c r="AG111">
        <v>0</v>
      </c>
      <c r="AH111" t="s">
        <v>223</v>
      </c>
      <c r="AI111" s="1">
        <v>44720.31658564815</v>
      </c>
      <c r="AJ111">
        <v>248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8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386</v>
      </c>
      <c r="B112" t="s">
        <v>82</v>
      </c>
      <c r="C112" t="s">
        <v>377</v>
      </c>
      <c r="D112" t="s">
        <v>84</v>
      </c>
      <c r="E112" s="2" t="str">
        <f>HYPERLINK("capsilon://?command=openfolder&amp;siteaddress=FAM.docvelocity-na8.net&amp;folderid=FX92BFE866-FB65-BA7C-C0A2-481A35335D64","FX22062035")</f>
        <v>FX22062035</v>
      </c>
      <c r="F112" t="s">
        <v>19</v>
      </c>
      <c r="G112" t="s">
        <v>19</v>
      </c>
      <c r="H112" t="s">
        <v>85</v>
      </c>
      <c r="I112" t="s">
        <v>387</v>
      </c>
      <c r="J112">
        <v>28</v>
      </c>
      <c r="K112" t="s">
        <v>87</v>
      </c>
      <c r="L112" t="s">
        <v>88</v>
      </c>
      <c r="M112" t="s">
        <v>89</v>
      </c>
      <c r="N112">
        <v>2</v>
      </c>
      <c r="O112" s="1">
        <v>44720.339583333334</v>
      </c>
      <c r="P112" s="1">
        <v>44720.342430555553</v>
      </c>
      <c r="Q112">
        <v>63</v>
      </c>
      <c r="R112">
        <v>183</v>
      </c>
      <c r="S112" t="b">
        <v>0</v>
      </c>
      <c r="T112" t="s">
        <v>90</v>
      </c>
      <c r="U112" t="b">
        <v>0</v>
      </c>
      <c r="V112" t="s">
        <v>91</v>
      </c>
      <c r="W112" s="1">
        <v>44720.341168981482</v>
      </c>
      <c r="X112">
        <v>75</v>
      </c>
      <c r="Y112">
        <v>21</v>
      </c>
      <c r="Z112">
        <v>0</v>
      </c>
      <c r="AA112">
        <v>21</v>
      </c>
      <c r="AB112">
        <v>0</v>
      </c>
      <c r="AC112">
        <v>0</v>
      </c>
      <c r="AD112">
        <v>7</v>
      </c>
      <c r="AE112">
        <v>0</v>
      </c>
      <c r="AF112">
        <v>0</v>
      </c>
      <c r="AG112">
        <v>0</v>
      </c>
      <c r="AH112" t="s">
        <v>92</v>
      </c>
      <c r="AI112" s="1">
        <v>44720.342430555553</v>
      </c>
      <c r="AJ112">
        <v>108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388</v>
      </c>
      <c r="B113" t="s">
        <v>82</v>
      </c>
      <c r="C113" t="s">
        <v>281</v>
      </c>
      <c r="D113" t="s">
        <v>84</v>
      </c>
      <c r="E113" s="2" t="str">
        <f>HYPERLINK("capsilon://?command=openfolder&amp;siteaddress=FAM.docvelocity-na8.net&amp;folderid=FX3B4BB9D7-622A-8B54-815A-8C4C14D120C6","FX22058676")</f>
        <v>FX22058676</v>
      </c>
      <c r="F113" t="s">
        <v>19</v>
      </c>
      <c r="G113" t="s">
        <v>19</v>
      </c>
      <c r="H113" t="s">
        <v>85</v>
      </c>
      <c r="I113" t="s">
        <v>389</v>
      </c>
      <c r="J113">
        <v>30</v>
      </c>
      <c r="K113" t="s">
        <v>87</v>
      </c>
      <c r="L113" t="s">
        <v>88</v>
      </c>
      <c r="M113" t="s">
        <v>89</v>
      </c>
      <c r="N113">
        <v>2</v>
      </c>
      <c r="O113" s="1">
        <v>44720.343969907408</v>
      </c>
      <c r="P113" s="1">
        <v>44720.350358796299</v>
      </c>
      <c r="Q113">
        <v>362</v>
      </c>
      <c r="R113">
        <v>190</v>
      </c>
      <c r="S113" t="b">
        <v>0</v>
      </c>
      <c r="T113" t="s">
        <v>90</v>
      </c>
      <c r="U113" t="b">
        <v>0</v>
      </c>
      <c r="V113" t="s">
        <v>385</v>
      </c>
      <c r="W113" s="1">
        <v>44720.348564814813</v>
      </c>
      <c r="X113">
        <v>101</v>
      </c>
      <c r="Y113">
        <v>9</v>
      </c>
      <c r="Z113">
        <v>0</v>
      </c>
      <c r="AA113">
        <v>9</v>
      </c>
      <c r="AB113">
        <v>0</v>
      </c>
      <c r="AC113">
        <v>1</v>
      </c>
      <c r="AD113">
        <v>21</v>
      </c>
      <c r="AE113">
        <v>0</v>
      </c>
      <c r="AF113">
        <v>0</v>
      </c>
      <c r="AG113">
        <v>0</v>
      </c>
      <c r="AH113" t="s">
        <v>115</v>
      </c>
      <c r="AI113" s="1">
        <v>44720.350358796299</v>
      </c>
      <c r="AJ113">
        <v>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21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390</v>
      </c>
      <c r="B114" t="s">
        <v>82</v>
      </c>
      <c r="C114" t="s">
        <v>391</v>
      </c>
      <c r="D114" t="s">
        <v>84</v>
      </c>
      <c r="E114" s="2" t="str">
        <f>HYPERLINK("capsilon://?command=openfolder&amp;siteaddress=FAM.docvelocity-na8.net&amp;folderid=FX60282E94-ABC7-6A68-B01C-C5C64DB311E2","FX22058397")</f>
        <v>FX22058397</v>
      </c>
      <c r="F114" t="s">
        <v>19</v>
      </c>
      <c r="G114" t="s">
        <v>19</v>
      </c>
      <c r="H114" t="s">
        <v>85</v>
      </c>
      <c r="I114" t="s">
        <v>392</v>
      </c>
      <c r="J114">
        <v>28</v>
      </c>
      <c r="K114" t="s">
        <v>87</v>
      </c>
      <c r="L114" t="s">
        <v>88</v>
      </c>
      <c r="M114" t="s">
        <v>89</v>
      </c>
      <c r="N114">
        <v>1</v>
      </c>
      <c r="O114" s="1">
        <v>44720.368495370371</v>
      </c>
      <c r="P114" s="1">
        <v>44720.373101851852</v>
      </c>
      <c r="Q114">
        <v>232</v>
      </c>
      <c r="R114">
        <v>166</v>
      </c>
      <c r="S114" t="b">
        <v>0</v>
      </c>
      <c r="T114" t="s">
        <v>90</v>
      </c>
      <c r="U114" t="b">
        <v>0</v>
      </c>
      <c r="V114" t="s">
        <v>91</v>
      </c>
      <c r="W114" s="1">
        <v>44720.373101851852</v>
      </c>
      <c r="X114">
        <v>166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28</v>
      </c>
      <c r="AE114">
        <v>21</v>
      </c>
      <c r="AF114">
        <v>0</v>
      </c>
      <c r="AG114">
        <v>2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393</v>
      </c>
      <c r="B115" t="s">
        <v>82</v>
      </c>
      <c r="C115" t="s">
        <v>391</v>
      </c>
      <c r="D115" t="s">
        <v>84</v>
      </c>
      <c r="E115" s="2" t="str">
        <f>HYPERLINK("capsilon://?command=openfolder&amp;siteaddress=FAM.docvelocity-na8.net&amp;folderid=FX60282E94-ABC7-6A68-B01C-C5C64DB311E2","FX22058397")</f>
        <v>FX22058397</v>
      </c>
      <c r="F115" t="s">
        <v>19</v>
      </c>
      <c r="G115" t="s">
        <v>19</v>
      </c>
      <c r="H115" t="s">
        <v>85</v>
      </c>
      <c r="I115" t="s">
        <v>392</v>
      </c>
      <c r="J115">
        <v>56</v>
      </c>
      <c r="K115" t="s">
        <v>87</v>
      </c>
      <c r="L115" t="s">
        <v>88</v>
      </c>
      <c r="M115" t="s">
        <v>89</v>
      </c>
      <c r="N115">
        <v>2</v>
      </c>
      <c r="O115" s="1">
        <v>44720.373912037037</v>
      </c>
      <c r="P115" s="1">
        <v>44720.377592592595</v>
      </c>
      <c r="Q115">
        <v>2</v>
      </c>
      <c r="R115">
        <v>316</v>
      </c>
      <c r="S115" t="b">
        <v>0</v>
      </c>
      <c r="T115" t="s">
        <v>90</v>
      </c>
      <c r="U115" t="b">
        <v>1</v>
      </c>
      <c r="V115" t="s">
        <v>91</v>
      </c>
      <c r="W115" s="1">
        <v>44720.375937500001</v>
      </c>
      <c r="X115">
        <v>175</v>
      </c>
      <c r="Y115">
        <v>42</v>
      </c>
      <c r="Z115">
        <v>0</v>
      </c>
      <c r="AA115">
        <v>42</v>
      </c>
      <c r="AB115">
        <v>0</v>
      </c>
      <c r="AC115">
        <v>0</v>
      </c>
      <c r="AD115">
        <v>14</v>
      </c>
      <c r="AE115">
        <v>0</v>
      </c>
      <c r="AF115">
        <v>0</v>
      </c>
      <c r="AG115">
        <v>0</v>
      </c>
      <c r="AH115" t="s">
        <v>115</v>
      </c>
      <c r="AI115" s="1">
        <v>44720.377592592595</v>
      </c>
      <c r="AJ115">
        <v>141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14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394</v>
      </c>
      <c r="B116" t="s">
        <v>82</v>
      </c>
      <c r="C116" t="s">
        <v>395</v>
      </c>
      <c r="D116" t="s">
        <v>84</v>
      </c>
      <c r="E116" s="2" t="str">
        <f>HYPERLINK("capsilon://?command=openfolder&amp;siteaddress=FAM.docvelocity-na8.net&amp;folderid=FX10A25F17-E172-B12B-AE2A-56AED3C925BB","FX220510641")</f>
        <v>FX220510641</v>
      </c>
      <c r="F116" t="s">
        <v>19</v>
      </c>
      <c r="G116" t="s">
        <v>19</v>
      </c>
      <c r="H116" t="s">
        <v>85</v>
      </c>
      <c r="I116" t="s">
        <v>396</v>
      </c>
      <c r="J116">
        <v>132</v>
      </c>
      <c r="K116" t="s">
        <v>87</v>
      </c>
      <c r="L116" t="s">
        <v>88</v>
      </c>
      <c r="M116" t="s">
        <v>89</v>
      </c>
      <c r="N116">
        <v>2</v>
      </c>
      <c r="O116" s="1">
        <v>44720.389282407406</v>
      </c>
      <c r="P116" s="1">
        <v>44720.397048611114</v>
      </c>
      <c r="Q116">
        <v>202</v>
      </c>
      <c r="R116">
        <v>469</v>
      </c>
      <c r="S116" t="b">
        <v>0</v>
      </c>
      <c r="T116" t="s">
        <v>90</v>
      </c>
      <c r="U116" t="b">
        <v>0</v>
      </c>
      <c r="V116" t="s">
        <v>235</v>
      </c>
      <c r="W116" s="1">
        <v>44720.394641203704</v>
      </c>
      <c r="X116">
        <v>290</v>
      </c>
      <c r="Y116">
        <v>113</v>
      </c>
      <c r="Z116">
        <v>0</v>
      </c>
      <c r="AA116">
        <v>113</v>
      </c>
      <c r="AB116">
        <v>0</v>
      </c>
      <c r="AC116">
        <v>7</v>
      </c>
      <c r="AD116">
        <v>19</v>
      </c>
      <c r="AE116">
        <v>0</v>
      </c>
      <c r="AF116">
        <v>0</v>
      </c>
      <c r="AG116">
        <v>0</v>
      </c>
      <c r="AH116" t="s">
        <v>92</v>
      </c>
      <c r="AI116" s="1">
        <v>44720.397048611114</v>
      </c>
      <c r="AJ116">
        <v>179</v>
      </c>
      <c r="AK116">
        <v>0</v>
      </c>
      <c r="AL116">
        <v>0</v>
      </c>
      <c r="AM116">
        <v>0</v>
      </c>
      <c r="AN116">
        <v>5</v>
      </c>
      <c r="AO116">
        <v>0</v>
      </c>
      <c r="AP116">
        <v>19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397</v>
      </c>
      <c r="B117" t="s">
        <v>82</v>
      </c>
      <c r="C117" t="s">
        <v>157</v>
      </c>
      <c r="D117" t="s">
        <v>84</v>
      </c>
      <c r="E117" s="2" t="str">
        <f>HYPERLINK("capsilon://?command=openfolder&amp;siteaddress=FAM.docvelocity-na8.net&amp;folderid=FXF74C178F-65C9-E147-AABA-6F3B4F7B13FF","FX2203198")</f>
        <v>FX2203198</v>
      </c>
      <c r="F117" t="s">
        <v>19</v>
      </c>
      <c r="G117" t="s">
        <v>19</v>
      </c>
      <c r="H117" t="s">
        <v>85</v>
      </c>
      <c r="I117" t="s">
        <v>398</v>
      </c>
      <c r="J117">
        <v>28</v>
      </c>
      <c r="K117" t="s">
        <v>87</v>
      </c>
      <c r="L117" t="s">
        <v>88</v>
      </c>
      <c r="M117" t="s">
        <v>89</v>
      </c>
      <c r="N117">
        <v>2</v>
      </c>
      <c r="O117" s="1">
        <v>44720.403668981482</v>
      </c>
      <c r="P117" s="1">
        <v>44720.410266203704</v>
      </c>
      <c r="Q117">
        <v>388</v>
      </c>
      <c r="R117">
        <v>182</v>
      </c>
      <c r="S117" t="b">
        <v>0</v>
      </c>
      <c r="T117" t="s">
        <v>90</v>
      </c>
      <c r="U117" t="b">
        <v>0</v>
      </c>
      <c r="V117" t="s">
        <v>183</v>
      </c>
      <c r="W117" s="1">
        <v>44720.409178240741</v>
      </c>
      <c r="X117">
        <v>90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7</v>
      </c>
      <c r="AE117">
        <v>0</v>
      </c>
      <c r="AF117">
        <v>0</v>
      </c>
      <c r="AG117">
        <v>0</v>
      </c>
      <c r="AH117" t="s">
        <v>115</v>
      </c>
      <c r="AI117" s="1">
        <v>44720.410266203704</v>
      </c>
      <c r="AJ117">
        <v>92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399</v>
      </c>
      <c r="B118" t="s">
        <v>82</v>
      </c>
      <c r="C118" t="s">
        <v>377</v>
      </c>
      <c r="D118" t="s">
        <v>84</v>
      </c>
      <c r="E118" s="2" t="str">
        <f>HYPERLINK("capsilon://?command=openfolder&amp;siteaddress=FAM.docvelocity-na8.net&amp;folderid=FX92BFE866-FB65-BA7C-C0A2-481A35335D64","FX22062035")</f>
        <v>FX22062035</v>
      </c>
      <c r="F118" t="s">
        <v>19</v>
      </c>
      <c r="G118" t="s">
        <v>19</v>
      </c>
      <c r="H118" t="s">
        <v>85</v>
      </c>
      <c r="I118" t="s">
        <v>400</v>
      </c>
      <c r="J118">
        <v>28</v>
      </c>
      <c r="K118" t="s">
        <v>87</v>
      </c>
      <c r="L118" t="s">
        <v>88</v>
      </c>
      <c r="M118" t="s">
        <v>89</v>
      </c>
      <c r="N118">
        <v>2</v>
      </c>
      <c r="O118" s="1">
        <v>44720.458402777775</v>
      </c>
      <c r="P118" s="1">
        <v>44720.468842592592</v>
      </c>
      <c r="Q118">
        <v>566</v>
      </c>
      <c r="R118">
        <v>336</v>
      </c>
      <c r="S118" t="b">
        <v>0</v>
      </c>
      <c r="T118" t="s">
        <v>90</v>
      </c>
      <c r="U118" t="b">
        <v>0</v>
      </c>
      <c r="V118" t="s">
        <v>91</v>
      </c>
      <c r="W118" s="1">
        <v>44720.467372685183</v>
      </c>
      <c r="X118">
        <v>240</v>
      </c>
      <c r="Y118">
        <v>21</v>
      </c>
      <c r="Z118">
        <v>0</v>
      </c>
      <c r="AA118">
        <v>21</v>
      </c>
      <c r="AB118">
        <v>0</v>
      </c>
      <c r="AC118">
        <v>2</v>
      </c>
      <c r="AD118">
        <v>7</v>
      </c>
      <c r="AE118">
        <v>0</v>
      </c>
      <c r="AF118">
        <v>0</v>
      </c>
      <c r="AG118">
        <v>0</v>
      </c>
      <c r="AH118" t="s">
        <v>223</v>
      </c>
      <c r="AI118" s="1">
        <v>44720.468842592592</v>
      </c>
      <c r="AJ118">
        <v>96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401</v>
      </c>
      <c r="B119" t="s">
        <v>82</v>
      </c>
      <c r="C119" t="s">
        <v>331</v>
      </c>
      <c r="D119" t="s">
        <v>84</v>
      </c>
      <c r="E119" s="2" t="str">
        <f>HYPERLINK("capsilon://?command=openfolder&amp;siteaddress=FAM.docvelocity-na8.net&amp;folderid=FXA2394384-986A-1B8F-EDCC-39A9EF32A950","FX22035785")</f>
        <v>FX22035785</v>
      </c>
      <c r="F119" t="s">
        <v>19</v>
      </c>
      <c r="G119" t="s">
        <v>19</v>
      </c>
      <c r="H119" t="s">
        <v>85</v>
      </c>
      <c r="I119" t="s">
        <v>402</v>
      </c>
      <c r="J119">
        <v>66</v>
      </c>
      <c r="K119" t="s">
        <v>87</v>
      </c>
      <c r="L119" t="s">
        <v>88</v>
      </c>
      <c r="M119" t="s">
        <v>89</v>
      </c>
      <c r="N119">
        <v>2</v>
      </c>
      <c r="O119" s="1">
        <v>44720.508518518516</v>
      </c>
      <c r="P119" s="1">
        <v>44720.52553240741</v>
      </c>
      <c r="Q119">
        <v>670</v>
      </c>
      <c r="R119">
        <v>800</v>
      </c>
      <c r="S119" t="b">
        <v>0</v>
      </c>
      <c r="T119" t="s">
        <v>90</v>
      </c>
      <c r="U119" t="b">
        <v>0</v>
      </c>
      <c r="V119" t="s">
        <v>194</v>
      </c>
      <c r="W119" s="1">
        <v>44720.512881944444</v>
      </c>
      <c r="X119">
        <v>374</v>
      </c>
      <c r="Y119">
        <v>52</v>
      </c>
      <c r="Z119">
        <v>0</v>
      </c>
      <c r="AA119">
        <v>52</v>
      </c>
      <c r="AB119">
        <v>0</v>
      </c>
      <c r="AC119">
        <v>11</v>
      </c>
      <c r="AD119">
        <v>14</v>
      </c>
      <c r="AE119">
        <v>0</v>
      </c>
      <c r="AF119">
        <v>0</v>
      </c>
      <c r="AG119">
        <v>0</v>
      </c>
      <c r="AH119" t="s">
        <v>161</v>
      </c>
      <c r="AI119" s="1">
        <v>44720.52553240741</v>
      </c>
      <c r="AJ119">
        <v>426</v>
      </c>
      <c r="AK119">
        <v>2</v>
      </c>
      <c r="AL119">
        <v>0</v>
      </c>
      <c r="AM119">
        <v>2</v>
      </c>
      <c r="AN119">
        <v>0</v>
      </c>
      <c r="AO119">
        <v>2</v>
      </c>
      <c r="AP119">
        <v>12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403</v>
      </c>
      <c r="B120" t="s">
        <v>82</v>
      </c>
      <c r="C120" t="s">
        <v>163</v>
      </c>
      <c r="D120" t="s">
        <v>84</v>
      </c>
      <c r="E120" s="2" t="str">
        <f>HYPERLINK("capsilon://?command=openfolder&amp;siteaddress=FAM.docvelocity-na8.net&amp;folderid=FX4052BFAA-BAFD-F452-141A-6A26B4920B37","FX22059494")</f>
        <v>FX22059494</v>
      </c>
      <c r="F120" t="s">
        <v>19</v>
      </c>
      <c r="G120" t="s">
        <v>19</v>
      </c>
      <c r="H120" t="s">
        <v>85</v>
      </c>
      <c r="I120" t="s">
        <v>404</v>
      </c>
      <c r="J120">
        <v>66</v>
      </c>
      <c r="K120" t="s">
        <v>87</v>
      </c>
      <c r="L120" t="s">
        <v>88</v>
      </c>
      <c r="M120" t="s">
        <v>89</v>
      </c>
      <c r="N120">
        <v>2</v>
      </c>
      <c r="O120" s="1">
        <v>44720.535555555558</v>
      </c>
      <c r="P120" s="1">
        <v>44720.547847222224</v>
      </c>
      <c r="Q120">
        <v>740</v>
      </c>
      <c r="R120">
        <v>322</v>
      </c>
      <c r="S120" t="b">
        <v>0</v>
      </c>
      <c r="T120" t="s">
        <v>90</v>
      </c>
      <c r="U120" t="b">
        <v>0</v>
      </c>
      <c r="V120" t="s">
        <v>130</v>
      </c>
      <c r="W120" s="1">
        <v>44720.542256944442</v>
      </c>
      <c r="X120">
        <v>195</v>
      </c>
      <c r="Y120">
        <v>52</v>
      </c>
      <c r="Z120">
        <v>0</v>
      </c>
      <c r="AA120">
        <v>52</v>
      </c>
      <c r="AB120">
        <v>0</v>
      </c>
      <c r="AC120">
        <v>4</v>
      </c>
      <c r="AD120">
        <v>14</v>
      </c>
      <c r="AE120">
        <v>0</v>
      </c>
      <c r="AF120">
        <v>0</v>
      </c>
      <c r="AG120">
        <v>0</v>
      </c>
      <c r="AH120" t="s">
        <v>131</v>
      </c>
      <c r="AI120" s="1">
        <v>44720.547847222224</v>
      </c>
      <c r="AJ120">
        <v>127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12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405</v>
      </c>
      <c r="B121" t="s">
        <v>82</v>
      </c>
      <c r="C121" t="s">
        <v>272</v>
      </c>
      <c r="D121" t="s">
        <v>84</v>
      </c>
      <c r="E121" s="2" t="str">
        <f>HYPERLINK("capsilon://?command=openfolder&amp;siteaddress=FAM.docvelocity-na8.net&amp;folderid=FX9F1D17DD-0F4A-F82C-D953-3AD506849EA9","FX22052639")</f>
        <v>FX22052639</v>
      </c>
      <c r="F121" t="s">
        <v>19</v>
      </c>
      <c r="G121" t="s">
        <v>19</v>
      </c>
      <c r="H121" t="s">
        <v>85</v>
      </c>
      <c r="I121" t="s">
        <v>406</v>
      </c>
      <c r="J121">
        <v>66</v>
      </c>
      <c r="K121" t="s">
        <v>87</v>
      </c>
      <c r="L121" t="s">
        <v>88</v>
      </c>
      <c r="M121" t="s">
        <v>89</v>
      </c>
      <c r="N121">
        <v>2</v>
      </c>
      <c r="O121" s="1">
        <v>44720.5624537037</v>
      </c>
      <c r="P121" s="1">
        <v>44720.570254629631</v>
      </c>
      <c r="Q121">
        <v>601</v>
      </c>
      <c r="R121">
        <v>73</v>
      </c>
      <c r="S121" t="b">
        <v>0</v>
      </c>
      <c r="T121" t="s">
        <v>90</v>
      </c>
      <c r="U121" t="b">
        <v>0</v>
      </c>
      <c r="V121" t="s">
        <v>194</v>
      </c>
      <c r="W121" s="1">
        <v>44720.56927083333</v>
      </c>
      <c r="X121">
        <v>39</v>
      </c>
      <c r="Y121">
        <v>0</v>
      </c>
      <c r="Z121">
        <v>0</v>
      </c>
      <c r="AA121">
        <v>0</v>
      </c>
      <c r="AB121">
        <v>52</v>
      </c>
      <c r="AC121">
        <v>0</v>
      </c>
      <c r="AD121">
        <v>66</v>
      </c>
      <c r="AE121">
        <v>0</v>
      </c>
      <c r="AF121">
        <v>0</v>
      </c>
      <c r="AG121">
        <v>0</v>
      </c>
      <c r="AH121" t="s">
        <v>131</v>
      </c>
      <c r="AI121" s="1">
        <v>44720.570254629631</v>
      </c>
      <c r="AJ121">
        <v>22</v>
      </c>
      <c r="AK121">
        <v>0</v>
      </c>
      <c r="AL121">
        <v>0</v>
      </c>
      <c r="AM121">
        <v>0</v>
      </c>
      <c r="AN121">
        <v>52</v>
      </c>
      <c r="AO121">
        <v>0</v>
      </c>
      <c r="AP121">
        <v>66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407</v>
      </c>
      <c r="B122" t="s">
        <v>82</v>
      </c>
      <c r="C122" t="s">
        <v>408</v>
      </c>
      <c r="D122" t="s">
        <v>84</v>
      </c>
      <c r="E122" s="2" t="str">
        <f>HYPERLINK("capsilon://?command=openfolder&amp;siteaddress=FAM.docvelocity-na8.net&amp;folderid=FX534D5114-9099-594A-37B3-B8B731BF4D28","FX22044061")</f>
        <v>FX22044061</v>
      </c>
      <c r="F122" t="s">
        <v>19</v>
      </c>
      <c r="G122" t="s">
        <v>19</v>
      </c>
      <c r="H122" t="s">
        <v>85</v>
      </c>
      <c r="I122" t="s">
        <v>409</v>
      </c>
      <c r="J122">
        <v>63</v>
      </c>
      <c r="K122" t="s">
        <v>87</v>
      </c>
      <c r="L122" t="s">
        <v>88</v>
      </c>
      <c r="M122" t="s">
        <v>89</v>
      </c>
      <c r="N122">
        <v>1</v>
      </c>
      <c r="O122" s="1">
        <v>44720.63144675926</v>
      </c>
      <c r="P122" s="1">
        <v>44720.653101851851</v>
      </c>
      <c r="Q122">
        <v>1635</v>
      </c>
      <c r="R122">
        <v>236</v>
      </c>
      <c r="S122" t="b">
        <v>0</v>
      </c>
      <c r="T122" t="s">
        <v>90</v>
      </c>
      <c r="U122" t="b">
        <v>0</v>
      </c>
      <c r="V122" t="s">
        <v>150</v>
      </c>
      <c r="W122" s="1">
        <v>44720.653101851851</v>
      </c>
      <c r="X122">
        <v>133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63</v>
      </c>
      <c r="AE122">
        <v>58</v>
      </c>
      <c r="AF122">
        <v>0</v>
      </c>
      <c r="AG122">
        <v>2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410</v>
      </c>
      <c r="B123" t="s">
        <v>82</v>
      </c>
      <c r="C123" t="s">
        <v>408</v>
      </c>
      <c r="D123" t="s">
        <v>84</v>
      </c>
      <c r="E123" s="2" t="str">
        <f>HYPERLINK("capsilon://?command=openfolder&amp;siteaddress=FAM.docvelocity-na8.net&amp;folderid=FX534D5114-9099-594A-37B3-B8B731BF4D28","FX22044061")</f>
        <v>FX22044061</v>
      </c>
      <c r="F123" t="s">
        <v>19</v>
      </c>
      <c r="G123" t="s">
        <v>19</v>
      </c>
      <c r="H123" t="s">
        <v>85</v>
      </c>
      <c r="I123" t="s">
        <v>411</v>
      </c>
      <c r="J123">
        <v>51</v>
      </c>
      <c r="K123" t="s">
        <v>87</v>
      </c>
      <c r="L123" t="s">
        <v>88</v>
      </c>
      <c r="M123" t="s">
        <v>89</v>
      </c>
      <c r="N123">
        <v>2</v>
      </c>
      <c r="O123" s="1">
        <v>44720.63181712963</v>
      </c>
      <c r="P123" s="1">
        <v>44720.639120370368</v>
      </c>
      <c r="Q123">
        <v>118</v>
      </c>
      <c r="R123">
        <v>513</v>
      </c>
      <c r="S123" t="b">
        <v>0</v>
      </c>
      <c r="T123" t="s">
        <v>90</v>
      </c>
      <c r="U123" t="b">
        <v>0</v>
      </c>
      <c r="V123" t="s">
        <v>412</v>
      </c>
      <c r="W123" s="1">
        <v>44720.636550925927</v>
      </c>
      <c r="X123">
        <v>318</v>
      </c>
      <c r="Y123">
        <v>46</v>
      </c>
      <c r="Z123">
        <v>0</v>
      </c>
      <c r="AA123">
        <v>46</v>
      </c>
      <c r="AB123">
        <v>0</v>
      </c>
      <c r="AC123">
        <v>4</v>
      </c>
      <c r="AD123">
        <v>5</v>
      </c>
      <c r="AE123">
        <v>0</v>
      </c>
      <c r="AF123">
        <v>0</v>
      </c>
      <c r="AG123">
        <v>0</v>
      </c>
      <c r="AH123" t="s">
        <v>161</v>
      </c>
      <c r="AI123" s="1">
        <v>44720.639120370368</v>
      </c>
      <c r="AJ123">
        <v>195</v>
      </c>
      <c r="AK123">
        <v>1</v>
      </c>
      <c r="AL123">
        <v>0</v>
      </c>
      <c r="AM123">
        <v>1</v>
      </c>
      <c r="AN123">
        <v>0</v>
      </c>
      <c r="AO123">
        <v>1</v>
      </c>
      <c r="AP123">
        <v>4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413</v>
      </c>
      <c r="B124" t="s">
        <v>82</v>
      </c>
      <c r="C124" t="s">
        <v>315</v>
      </c>
      <c r="D124" t="s">
        <v>84</v>
      </c>
      <c r="E124" s="2" t="str">
        <f>HYPERLINK("capsilon://?command=openfolder&amp;siteaddress=FAM.docvelocity-na8.net&amp;folderid=FX1AB5C87A-EE1F-1E4C-9BD2-40CEAB11D96E","FX22059500")</f>
        <v>FX22059500</v>
      </c>
      <c r="F124" t="s">
        <v>19</v>
      </c>
      <c r="G124" t="s">
        <v>19</v>
      </c>
      <c r="H124" t="s">
        <v>85</v>
      </c>
      <c r="I124" t="s">
        <v>414</v>
      </c>
      <c r="J124">
        <v>66</v>
      </c>
      <c r="K124" t="s">
        <v>87</v>
      </c>
      <c r="L124" t="s">
        <v>88</v>
      </c>
      <c r="M124" t="s">
        <v>89</v>
      </c>
      <c r="N124">
        <v>2</v>
      </c>
      <c r="O124" s="1">
        <v>44720.63685185185</v>
      </c>
      <c r="P124" s="1">
        <v>44720.656967592593</v>
      </c>
      <c r="Q124">
        <v>1662</v>
      </c>
      <c r="R124">
        <v>76</v>
      </c>
      <c r="S124" t="b">
        <v>0</v>
      </c>
      <c r="T124" t="s">
        <v>90</v>
      </c>
      <c r="U124" t="b">
        <v>0</v>
      </c>
      <c r="V124" t="s">
        <v>130</v>
      </c>
      <c r="W124" s="1">
        <v>44720.653437499997</v>
      </c>
      <c r="X124">
        <v>56</v>
      </c>
      <c r="Y124">
        <v>0</v>
      </c>
      <c r="Z124">
        <v>0</v>
      </c>
      <c r="AA124">
        <v>0</v>
      </c>
      <c r="AB124">
        <v>52</v>
      </c>
      <c r="AC124">
        <v>1</v>
      </c>
      <c r="AD124">
        <v>66</v>
      </c>
      <c r="AE124">
        <v>0</v>
      </c>
      <c r="AF124">
        <v>0</v>
      </c>
      <c r="AG124">
        <v>0</v>
      </c>
      <c r="AH124" t="s">
        <v>131</v>
      </c>
      <c r="AI124" s="1">
        <v>44720.656967592593</v>
      </c>
      <c r="AJ124">
        <v>20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66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415</v>
      </c>
      <c r="B125" t="s">
        <v>82</v>
      </c>
      <c r="C125" t="s">
        <v>272</v>
      </c>
      <c r="D125" t="s">
        <v>84</v>
      </c>
      <c r="E125" s="2" t="str">
        <f>HYPERLINK("capsilon://?command=openfolder&amp;siteaddress=FAM.docvelocity-na8.net&amp;folderid=FX9F1D17DD-0F4A-F82C-D953-3AD506849EA9","FX22052639")</f>
        <v>FX22052639</v>
      </c>
      <c r="F125" t="s">
        <v>19</v>
      </c>
      <c r="G125" t="s">
        <v>19</v>
      </c>
      <c r="H125" t="s">
        <v>85</v>
      </c>
      <c r="I125" t="s">
        <v>416</v>
      </c>
      <c r="J125">
        <v>66</v>
      </c>
      <c r="K125" t="s">
        <v>87</v>
      </c>
      <c r="L125" t="s">
        <v>88</v>
      </c>
      <c r="M125" t="s">
        <v>89</v>
      </c>
      <c r="N125">
        <v>2</v>
      </c>
      <c r="O125" s="1">
        <v>44720.642928240741</v>
      </c>
      <c r="P125" s="1">
        <v>44720.657083333332</v>
      </c>
      <c r="Q125">
        <v>1173</v>
      </c>
      <c r="R125">
        <v>50</v>
      </c>
      <c r="S125" t="b">
        <v>0</v>
      </c>
      <c r="T125" t="s">
        <v>90</v>
      </c>
      <c r="U125" t="b">
        <v>0</v>
      </c>
      <c r="V125" t="s">
        <v>130</v>
      </c>
      <c r="W125" s="1">
        <v>44720.653796296298</v>
      </c>
      <c r="X125">
        <v>30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66</v>
      </c>
      <c r="AE125">
        <v>0</v>
      </c>
      <c r="AF125">
        <v>0</v>
      </c>
      <c r="AG125">
        <v>0</v>
      </c>
      <c r="AH125" t="s">
        <v>131</v>
      </c>
      <c r="AI125" s="1">
        <v>44720.657083333332</v>
      </c>
      <c r="AJ125">
        <v>9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66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417</v>
      </c>
      <c r="B126" t="s">
        <v>82</v>
      </c>
      <c r="C126" t="s">
        <v>408</v>
      </c>
      <c r="D126" t="s">
        <v>84</v>
      </c>
      <c r="E126" s="2" t="str">
        <f>HYPERLINK("capsilon://?command=openfolder&amp;siteaddress=FAM.docvelocity-na8.net&amp;folderid=FX534D5114-9099-594A-37B3-B8B731BF4D28","FX22044061")</f>
        <v>FX22044061</v>
      </c>
      <c r="F126" t="s">
        <v>19</v>
      </c>
      <c r="G126" t="s">
        <v>19</v>
      </c>
      <c r="H126" t="s">
        <v>85</v>
      </c>
      <c r="I126" t="s">
        <v>409</v>
      </c>
      <c r="J126">
        <v>87</v>
      </c>
      <c r="K126" t="s">
        <v>87</v>
      </c>
      <c r="L126" t="s">
        <v>88</v>
      </c>
      <c r="M126" t="s">
        <v>89</v>
      </c>
      <c r="N126">
        <v>2</v>
      </c>
      <c r="O126" s="1">
        <v>44720.653807870367</v>
      </c>
      <c r="P126" s="1">
        <v>44720.697847222225</v>
      </c>
      <c r="Q126">
        <v>2152</v>
      </c>
      <c r="R126">
        <v>1653</v>
      </c>
      <c r="S126" t="b">
        <v>0</v>
      </c>
      <c r="T126" t="s">
        <v>90</v>
      </c>
      <c r="U126" t="b">
        <v>1</v>
      </c>
      <c r="V126" t="s">
        <v>348</v>
      </c>
      <c r="W126" s="1">
        <v>44720.662141203706</v>
      </c>
      <c r="X126">
        <v>555</v>
      </c>
      <c r="Y126">
        <v>77</v>
      </c>
      <c r="Z126">
        <v>0</v>
      </c>
      <c r="AA126">
        <v>77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131</v>
      </c>
      <c r="AI126" s="1">
        <v>44720.697847222225</v>
      </c>
      <c r="AJ126">
        <v>1086</v>
      </c>
      <c r="AK126">
        <v>9</v>
      </c>
      <c r="AL126">
        <v>0</v>
      </c>
      <c r="AM126">
        <v>9</v>
      </c>
      <c r="AN126">
        <v>5</v>
      </c>
      <c r="AO126">
        <v>9</v>
      </c>
      <c r="AP126">
        <v>1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418</v>
      </c>
      <c r="B127" t="s">
        <v>82</v>
      </c>
      <c r="C127" t="s">
        <v>346</v>
      </c>
      <c r="D127" t="s">
        <v>84</v>
      </c>
      <c r="E127" s="2" t="str">
        <f>HYPERLINK("capsilon://?command=openfolder&amp;siteaddress=FAM.docvelocity-na8.net&amp;folderid=FX51356770-FDAA-ED30-3AE5-2E81A0A25993","FX22059521")</f>
        <v>FX22059521</v>
      </c>
      <c r="F127" t="s">
        <v>19</v>
      </c>
      <c r="G127" t="s">
        <v>19</v>
      </c>
      <c r="H127" t="s">
        <v>85</v>
      </c>
      <c r="I127" t="s">
        <v>419</v>
      </c>
      <c r="J127">
        <v>28</v>
      </c>
      <c r="K127" t="s">
        <v>87</v>
      </c>
      <c r="L127" t="s">
        <v>88</v>
      </c>
      <c r="M127" t="s">
        <v>89</v>
      </c>
      <c r="N127">
        <v>2</v>
      </c>
      <c r="O127" s="1">
        <v>44720.66814814815</v>
      </c>
      <c r="P127" s="1">
        <v>44720.699016203704</v>
      </c>
      <c r="Q127">
        <v>2425</v>
      </c>
      <c r="R127">
        <v>242</v>
      </c>
      <c r="S127" t="b">
        <v>0</v>
      </c>
      <c r="T127" t="s">
        <v>90</v>
      </c>
      <c r="U127" t="b">
        <v>0</v>
      </c>
      <c r="V127" t="s">
        <v>248</v>
      </c>
      <c r="W127" s="1">
        <v>44720.674004629633</v>
      </c>
      <c r="X127">
        <v>142</v>
      </c>
      <c r="Y127">
        <v>21</v>
      </c>
      <c r="Z127">
        <v>0</v>
      </c>
      <c r="AA127">
        <v>21</v>
      </c>
      <c r="AB127">
        <v>0</v>
      </c>
      <c r="AC127">
        <v>1</v>
      </c>
      <c r="AD127">
        <v>7</v>
      </c>
      <c r="AE127">
        <v>0</v>
      </c>
      <c r="AF127">
        <v>0</v>
      </c>
      <c r="AG127">
        <v>0</v>
      </c>
      <c r="AH127" t="s">
        <v>131</v>
      </c>
      <c r="AI127" s="1">
        <v>44720.699016203704</v>
      </c>
      <c r="AJ127">
        <v>100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420</v>
      </c>
      <c r="B128" t="s">
        <v>82</v>
      </c>
      <c r="C128" t="s">
        <v>346</v>
      </c>
      <c r="D128" t="s">
        <v>84</v>
      </c>
      <c r="E128" s="2" t="str">
        <f>HYPERLINK("capsilon://?command=openfolder&amp;siteaddress=FAM.docvelocity-na8.net&amp;folderid=FX51356770-FDAA-ED30-3AE5-2E81A0A25993","FX22059521")</f>
        <v>FX22059521</v>
      </c>
      <c r="F128" t="s">
        <v>19</v>
      </c>
      <c r="G128" t="s">
        <v>19</v>
      </c>
      <c r="H128" t="s">
        <v>85</v>
      </c>
      <c r="I128" t="s">
        <v>421</v>
      </c>
      <c r="J128">
        <v>28</v>
      </c>
      <c r="K128" t="s">
        <v>87</v>
      </c>
      <c r="L128" t="s">
        <v>88</v>
      </c>
      <c r="M128" t="s">
        <v>89</v>
      </c>
      <c r="N128">
        <v>2</v>
      </c>
      <c r="O128" s="1">
        <v>44721.280671296299</v>
      </c>
      <c r="P128" s="1">
        <v>44721.291064814817</v>
      </c>
      <c r="Q128">
        <v>605</v>
      </c>
      <c r="R128">
        <v>293</v>
      </c>
      <c r="S128" t="b">
        <v>0</v>
      </c>
      <c r="T128" t="s">
        <v>90</v>
      </c>
      <c r="U128" t="b">
        <v>0</v>
      </c>
      <c r="V128" t="s">
        <v>91</v>
      </c>
      <c r="W128" s="1">
        <v>44721.289490740739</v>
      </c>
      <c r="X128">
        <v>163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115</v>
      </c>
      <c r="AI128" s="1">
        <v>44721.291064814817</v>
      </c>
      <c r="AJ128">
        <v>130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422</v>
      </c>
      <c r="B129" t="s">
        <v>82</v>
      </c>
      <c r="C129" t="s">
        <v>408</v>
      </c>
      <c r="D129" t="s">
        <v>84</v>
      </c>
      <c r="E129" s="2" t="str">
        <f>HYPERLINK("capsilon://?command=openfolder&amp;siteaddress=FAM.docvelocity-na8.net&amp;folderid=FX534D5114-9099-594A-37B3-B8B731BF4D28","FX22044061")</f>
        <v>FX22044061</v>
      </c>
      <c r="F129" t="s">
        <v>19</v>
      </c>
      <c r="G129" t="s">
        <v>19</v>
      </c>
      <c r="H129" t="s">
        <v>85</v>
      </c>
      <c r="I129" t="s">
        <v>423</v>
      </c>
      <c r="J129">
        <v>66</v>
      </c>
      <c r="K129" t="s">
        <v>87</v>
      </c>
      <c r="L129" t="s">
        <v>88</v>
      </c>
      <c r="M129" t="s">
        <v>89</v>
      </c>
      <c r="N129">
        <v>2</v>
      </c>
      <c r="O129" s="1">
        <v>44721.324293981481</v>
      </c>
      <c r="P129" s="1">
        <v>44721.335902777777</v>
      </c>
      <c r="Q129">
        <v>878</v>
      </c>
      <c r="R129">
        <v>125</v>
      </c>
      <c r="S129" t="b">
        <v>0</v>
      </c>
      <c r="T129" t="s">
        <v>90</v>
      </c>
      <c r="U129" t="b">
        <v>0</v>
      </c>
      <c r="V129" t="s">
        <v>91</v>
      </c>
      <c r="W129" s="1">
        <v>44721.335787037038</v>
      </c>
      <c r="X129">
        <v>118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66</v>
      </c>
      <c r="AE129">
        <v>0</v>
      </c>
      <c r="AF129">
        <v>0</v>
      </c>
      <c r="AG129">
        <v>0</v>
      </c>
      <c r="AH129" t="s">
        <v>115</v>
      </c>
      <c r="AI129" s="1">
        <v>44721.335902777777</v>
      </c>
      <c r="AJ129">
        <v>7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66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424</v>
      </c>
      <c r="B130" t="s">
        <v>82</v>
      </c>
      <c r="C130" t="s">
        <v>408</v>
      </c>
      <c r="D130" t="s">
        <v>84</v>
      </c>
      <c r="E130" s="2" t="str">
        <f>HYPERLINK("capsilon://?command=openfolder&amp;siteaddress=FAM.docvelocity-na8.net&amp;folderid=FX534D5114-9099-594A-37B3-B8B731BF4D28","FX22044061")</f>
        <v>FX22044061</v>
      </c>
      <c r="F130" t="s">
        <v>19</v>
      </c>
      <c r="G130" t="s">
        <v>19</v>
      </c>
      <c r="H130" t="s">
        <v>85</v>
      </c>
      <c r="I130" t="s">
        <v>425</v>
      </c>
      <c r="J130">
        <v>66</v>
      </c>
      <c r="K130" t="s">
        <v>87</v>
      </c>
      <c r="L130" t="s">
        <v>88</v>
      </c>
      <c r="M130" t="s">
        <v>89</v>
      </c>
      <c r="N130">
        <v>2</v>
      </c>
      <c r="O130" s="1">
        <v>44721.324687499997</v>
      </c>
      <c r="P130" s="1">
        <v>44721.336643518516</v>
      </c>
      <c r="Q130">
        <v>963</v>
      </c>
      <c r="R130">
        <v>70</v>
      </c>
      <c r="S130" t="b">
        <v>0</v>
      </c>
      <c r="T130" t="s">
        <v>90</v>
      </c>
      <c r="U130" t="b">
        <v>0</v>
      </c>
      <c r="V130" t="s">
        <v>91</v>
      </c>
      <c r="W130" s="1">
        <v>44721.336458333331</v>
      </c>
      <c r="X130">
        <v>57</v>
      </c>
      <c r="Y130">
        <v>0</v>
      </c>
      <c r="Z130">
        <v>0</v>
      </c>
      <c r="AA130">
        <v>0</v>
      </c>
      <c r="AB130">
        <v>52</v>
      </c>
      <c r="AC130">
        <v>0</v>
      </c>
      <c r="AD130">
        <v>66</v>
      </c>
      <c r="AE130">
        <v>0</v>
      </c>
      <c r="AF130">
        <v>0</v>
      </c>
      <c r="AG130">
        <v>0</v>
      </c>
      <c r="AH130" t="s">
        <v>115</v>
      </c>
      <c r="AI130" s="1">
        <v>44721.336643518516</v>
      </c>
      <c r="AJ130">
        <v>13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66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426</v>
      </c>
      <c r="B131" t="s">
        <v>82</v>
      </c>
      <c r="C131" t="s">
        <v>293</v>
      </c>
      <c r="D131" t="s">
        <v>84</v>
      </c>
      <c r="E131" s="2" t="str">
        <f>HYPERLINK("capsilon://?command=openfolder&amp;siteaddress=FAM.docvelocity-na8.net&amp;folderid=FX56DA3258-A6FF-CDD2-A3EF-58DA6812D31D","FX22059319")</f>
        <v>FX22059319</v>
      </c>
      <c r="F131" t="s">
        <v>19</v>
      </c>
      <c r="G131" t="s">
        <v>19</v>
      </c>
      <c r="H131" t="s">
        <v>85</v>
      </c>
      <c r="I131" t="s">
        <v>427</v>
      </c>
      <c r="J131">
        <v>0</v>
      </c>
      <c r="K131" t="s">
        <v>87</v>
      </c>
      <c r="L131" t="s">
        <v>88</v>
      </c>
      <c r="M131" t="s">
        <v>89</v>
      </c>
      <c r="N131">
        <v>2</v>
      </c>
      <c r="O131" s="1">
        <v>44721.427152777775</v>
      </c>
      <c r="P131" s="1">
        <v>44721.450243055559</v>
      </c>
      <c r="Q131">
        <v>714</v>
      </c>
      <c r="R131">
        <v>1281</v>
      </c>
      <c r="S131" t="b">
        <v>0</v>
      </c>
      <c r="T131" t="s">
        <v>90</v>
      </c>
      <c r="U131" t="b">
        <v>0</v>
      </c>
      <c r="V131" t="s">
        <v>91</v>
      </c>
      <c r="W131" s="1">
        <v>44721.445902777778</v>
      </c>
      <c r="X131">
        <v>678</v>
      </c>
      <c r="Y131">
        <v>37</v>
      </c>
      <c r="Z131">
        <v>0</v>
      </c>
      <c r="AA131">
        <v>37</v>
      </c>
      <c r="AB131">
        <v>0</v>
      </c>
      <c r="AC131">
        <v>26</v>
      </c>
      <c r="AD131">
        <v>-37</v>
      </c>
      <c r="AE131">
        <v>0</v>
      </c>
      <c r="AF131">
        <v>0</v>
      </c>
      <c r="AG131">
        <v>0</v>
      </c>
      <c r="AH131" t="s">
        <v>115</v>
      </c>
      <c r="AI131" s="1">
        <v>44721.450243055559</v>
      </c>
      <c r="AJ131">
        <v>362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-39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428</v>
      </c>
      <c r="B132" t="s">
        <v>82</v>
      </c>
      <c r="C132" t="s">
        <v>272</v>
      </c>
      <c r="D132" t="s">
        <v>84</v>
      </c>
      <c r="E132" s="2" t="str">
        <f>HYPERLINK("capsilon://?command=openfolder&amp;siteaddress=FAM.docvelocity-na8.net&amp;folderid=FX9F1D17DD-0F4A-F82C-D953-3AD506849EA9","FX22052639")</f>
        <v>FX22052639</v>
      </c>
      <c r="F132" t="s">
        <v>19</v>
      </c>
      <c r="G132" t="s">
        <v>19</v>
      </c>
      <c r="H132" t="s">
        <v>85</v>
      </c>
      <c r="I132" t="s">
        <v>429</v>
      </c>
      <c r="J132">
        <v>66</v>
      </c>
      <c r="K132" t="s">
        <v>87</v>
      </c>
      <c r="L132" t="s">
        <v>88</v>
      </c>
      <c r="M132" t="s">
        <v>89</v>
      </c>
      <c r="N132">
        <v>2</v>
      </c>
      <c r="O132" s="1">
        <v>44721.450914351852</v>
      </c>
      <c r="P132" s="1">
        <v>44721.454409722224</v>
      </c>
      <c r="Q132">
        <v>182</v>
      </c>
      <c r="R132">
        <v>120</v>
      </c>
      <c r="S132" t="b">
        <v>0</v>
      </c>
      <c r="T132" t="s">
        <v>90</v>
      </c>
      <c r="U132" t="b">
        <v>0</v>
      </c>
      <c r="V132" t="s">
        <v>91</v>
      </c>
      <c r="W132" s="1">
        <v>44721.453298611108</v>
      </c>
      <c r="X132">
        <v>99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66</v>
      </c>
      <c r="AE132">
        <v>0</v>
      </c>
      <c r="AF132">
        <v>0</v>
      </c>
      <c r="AG132">
        <v>0</v>
      </c>
      <c r="AH132" t="s">
        <v>92</v>
      </c>
      <c r="AI132" s="1">
        <v>44721.454409722224</v>
      </c>
      <c r="AJ132">
        <v>21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66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430</v>
      </c>
      <c r="B133" t="s">
        <v>82</v>
      </c>
      <c r="C133" t="s">
        <v>395</v>
      </c>
      <c r="D133" t="s">
        <v>84</v>
      </c>
      <c r="E133" s="2" t="str">
        <f>HYPERLINK("capsilon://?command=openfolder&amp;siteaddress=FAM.docvelocity-na8.net&amp;folderid=FX10A25F17-E172-B12B-AE2A-56AED3C925BB","FX220510641")</f>
        <v>FX220510641</v>
      </c>
      <c r="F133" t="s">
        <v>19</v>
      </c>
      <c r="G133" t="s">
        <v>19</v>
      </c>
      <c r="H133" t="s">
        <v>85</v>
      </c>
      <c r="I133" t="s">
        <v>431</v>
      </c>
      <c r="J133">
        <v>66</v>
      </c>
      <c r="K133" t="s">
        <v>87</v>
      </c>
      <c r="L133" t="s">
        <v>88</v>
      </c>
      <c r="M133" t="s">
        <v>89</v>
      </c>
      <c r="N133">
        <v>2</v>
      </c>
      <c r="O133" s="1">
        <v>44721.466377314813</v>
      </c>
      <c r="P133" s="1">
        <v>44721.472326388888</v>
      </c>
      <c r="Q133">
        <v>402</v>
      </c>
      <c r="R133">
        <v>112</v>
      </c>
      <c r="S133" t="b">
        <v>0</v>
      </c>
      <c r="T133" t="s">
        <v>90</v>
      </c>
      <c r="U133" t="b">
        <v>0</v>
      </c>
      <c r="V133" t="s">
        <v>91</v>
      </c>
      <c r="W133" s="1">
        <v>44721.469467592593</v>
      </c>
      <c r="X133">
        <v>100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66</v>
      </c>
      <c r="AE133">
        <v>0</v>
      </c>
      <c r="AF133">
        <v>0</v>
      </c>
      <c r="AG133">
        <v>0</v>
      </c>
      <c r="AH133" t="s">
        <v>92</v>
      </c>
      <c r="AI133" s="1">
        <v>44721.472326388888</v>
      </c>
      <c r="AJ133">
        <v>12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66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432</v>
      </c>
      <c r="B134" t="s">
        <v>82</v>
      </c>
      <c r="C134" t="s">
        <v>433</v>
      </c>
      <c r="D134" t="s">
        <v>84</v>
      </c>
      <c r="E134" s="2" t="str">
        <f>HYPERLINK("capsilon://?command=openfolder&amp;siteaddress=FAM.docvelocity-na8.net&amp;folderid=FX589EE714-E958-DEE7-2980-9B5BD57770C3","FX22058295")</f>
        <v>FX22058295</v>
      </c>
      <c r="F134" t="s">
        <v>19</v>
      </c>
      <c r="G134" t="s">
        <v>19</v>
      </c>
      <c r="H134" t="s">
        <v>85</v>
      </c>
      <c r="I134" t="s">
        <v>434</v>
      </c>
      <c r="J134">
        <v>28</v>
      </c>
      <c r="K134" t="s">
        <v>87</v>
      </c>
      <c r="L134" t="s">
        <v>88</v>
      </c>
      <c r="M134" t="s">
        <v>89</v>
      </c>
      <c r="N134">
        <v>2</v>
      </c>
      <c r="O134" s="1">
        <v>44721.503125000003</v>
      </c>
      <c r="P134" s="1">
        <v>44721.509259259263</v>
      </c>
      <c r="Q134">
        <v>214</v>
      </c>
      <c r="R134">
        <v>316</v>
      </c>
      <c r="S134" t="b">
        <v>0</v>
      </c>
      <c r="T134" t="s">
        <v>90</v>
      </c>
      <c r="U134" t="b">
        <v>0</v>
      </c>
      <c r="V134" t="s">
        <v>194</v>
      </c>
      <c r="W134" s="1">
        <v>44721.506886574076</v>
      </c>
      <c r="X134">
        <v>218</v>
      </c>
      <c r="Y134">
        <v>21</v>
      </c>
      <c r="Z134">
        <v>0</v>
      </c>
      <c r="AA134">
        <v>21</v>
      </c>
      <c r="AB134">
        <v>0</v>
      </c>
      <c r="AC134">
        <v>1</v>
      </c>
      <c r="AD134">
        <v>7</v>
      </c>
      <c r="AE134">
        <v>0</v>
      </c>
      <c r="AF134">
        <v>0</v>
      </c>
      <c r="AG134">
        <v>0</v>
      </c>
      <c r="AH134" t="s">
        <v>131</v>
      </c>
      <c r="AI134" s="1">
        <v>44721.509259259263</v>
      </c>
      <c r="AJ134">
        <v>98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435</v>
      </c>
      <c r="B135" t="s">
        <v>82</v>
      </c>
      <c r="C135" t="s">
        <v>436</v>
      </c>
      <c r="D135" t="s">
        <v>84</v>
      </c>
      <c r="E135" s="2" t="str">
        <f>HYPERLINK("capsilon://?command=openfolder&amp;siteaddress=FAM.docvelocity-na8.net&amp;folderid=FX99DE66D4-E5AB-17F8-98DD-AFC99F9A48E4","FX22057226")</f>
        <v>FX22057226</v>
      </c>
      <c r="F135" t="s">
        <v>19</v>
      </c>
      <c r="G135" t="s">
        <v>19</v>
      </c>
      <c r="H135" t="s">
        <v>85</v>
      </c>
      <c r="I135" t="s">
        <v>437</v>
      </c>
      <c r="J135">
        <v>66</v>
      </c>
      <c r="K135" t="s">
        <v>87</v>
      </c>
      <c r="L135" t="s">
        <v>88</v>
      </c>
      <c r="M135" t="s">
        <v>89</v>
      </c>
      <c r="N135">
        <v>2</v>
      </c>
      <c r="O135" s="1">
        <v>44721.526574074072</v>
      </c>
      <c r="P135" s="1">
        <v>44721.527812499997</v>
      </c>
      <c r="Q135">
        <v>16</v>
      </c>
      <c r="R135">
        <v>91</v>
      </c>
      <c r="S135" t="b">
        <v>0</v>
      </c>
      <c r="T135" t="s">
        <v>90</v>
      </c>
      <c r="U135" t="b">
        <v>0</v>
      </c>
      <c r="V135" t="s">
        <v>194</v>
      </c>
      <c r="W135" s="1">
        <v>44721.527361111112</v>
      </c>
      <c r="X135">
        <v>65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66</v>
      </c>
      <c r="AE135">
        <v>0</v>
      </c>
      <c r="AF135">
        <v>0</v>
      </c>
      <c r="AG135">
        <v>0</v>
      </c>
      <c r="AH135" t="s">
        <v>131</v>
      </c>
      <c r="AI135" s="1">
        <v>44721.527812499997</v>
      </c>
      <c r="AJ135">
        <v>26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66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438</v>
      </c>
      <c r="B136" t="s">
        <v>82</v>
      </c>
      <c r="C136" t="s">
        <v>328</v>
      </c>
      <c r="D136" t="s">
        <v>84</v>
      </c>
      <c r="E136" s="2" t="str">
        <f>HYPERLINK("capsilon://?command=openfolder&amp;siteaddress=FAM.docvelocity-na8.net&amp;folderid=FXFB75C59D-6229-F090-F900-986FA22D08F9","FX22035327")</f>
        <v>FX22035327</v>
      </c>
      <c r="F136" t="s">
        <v>19</v>
      </c>
      <c r="G136" t="s">
        <v>19</v>
      </c>
      <c r="H136" t="s">
        <v>85</v>
      </c>
      <c r="I136" t="s">
        <v>439</v>
      </c>
      <c r="J136">
        <v>66</v>
      </c>
      <c r="K136" t="s">
        <v>87</v>
      </c>
      <c r="L136" t="s">
        <v>88</v>
      </c>
      <c r="M136" t="s">
        <v>89</v>
      </c>
      <c r="N136">
        <v>2</v>
      </c>
      <c r="O136" s="1">
        <v>44721.533888888887</v>
      </c>
      <c r="P136" s="1">
        <v>44721.542731481481</v>
      </c>
      <c r="Q136">
        <v>491</v>
      </c>
      <c r="R136">
        <v>273</v>
      </c>
      <c r="S136" t="b">
        <v>0</v>
      </c>
      <c r="T136" t="s">
        <v>90</v>
      </c>
      <c r="U136" t="b">
        <v>0</v>
      </c>
      <c r="V136" t="s">
        <v>194</v>
      </c>
      <c r="W136" s="1">
        <v>44721.540729166663</v>
      </c>
      <c r="X136">
        <v>172</v>
      </c>
      <c r="Y136">
        <v>0</v>
      </c>
      <c r="Z136">
        <v>0</v>
      </c>
      <c r="AA136">
        <v>0</v>
      </c>
      <c r="AB136">
        <v>52</v>
      </c>
      <c r="AC136">
        <v>0</v>
      </c>
      <c r="AD136">
        <v>66</v>
      </c>
      <c r="AE136">
        <v>0</v>
      </c>
      <c r="AF136">
        <v>0</v>
      </c>
      <c r="AG136">
        <v>0</v>
      </c>
      <c r="AH136" t="s">
        <v>131</v>
      </c>
      <c r="AI136" s="1">
        <v>44721.542731481481</v>
      </c>
      <c r="AJ136">
        <v>35</v>
      </c>
      <c r="AK136">
        <v>0</v>
      </c>
      <c r="AL136">
        <v>0</v>
      </c>
      <c r="AM136">
        <v>0</v>
      </c>
      <c r="AN136">
        <v>52</v>
      </c>
      <c r="AO136">
        <v>0</v>
      </c>
      <c r="AP136">
        <v>66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440</v>
      </c>
      <c r="B137" t="s">
        <v>82</v>
      </c>
      <c r="C137" t="s">
        <v>318</v>
      </c>
      <c r="D137" t="s">
        <v>84</v>
      </c>
      <c r="E137" s="2" t="str">
        <f>HYPERLINK("capsilon://?command=openfolder&amp;siteaddress=FAM.docvelocity-na8.net&amp;folderid=FXBEC536AA-FE79-56BA-A76C-B2FFCA32C00E","FX220112617")</f>
        <v>FX220112617</v>
      </c>
      <c r="F137" t="s">
        <v>19</v>
      </c>
      <c r="G137" t="s">
        <v>19</v>
      </c>
      <c r="H137" t="s">
        <v>85</v>
      </c>
      <c r="I137" t="s">
        <v>319</v>
      </c>
      <c r="J137">
        <v>518</v>
      </c>
      <c r="K137" t="s">
        <v>87</v>
      </c>
      <c r="L137" t="s">
        <v>88</v>
      </c>
      <c r="M137" t="s">
        <v>89</v>
      </c>
      <c r="N137">
        <v>2</v>
      </c>
      <c r="O137" s="1">
        <v>44713.563425925924</v>
      </c>
      <c r="P137" s="1">
        <v>44713.749236111114</v>
      </c>
      <c r="Q137">
        <v>4370</v>
      </c>
      <c r="R137">
        <v>11684</v>
      </c>
      <c r="S137" t="b">
        <v>0</v>
      </c>
      <c r="T137" t="s">
        <v>90</v>
      </c>
      <c r="U137" t="b">
        <v>1</v>
      </c>
      <c r="V137" t="s">
        <v>412</v>
      </c>
      <c r="W137" s="1">
        <v>44713.706643518519</v>
      </c>
      <c r="X137">
        <v>7309</v>
      </c>
      <c r="Y137">
        <v>537</v>
      </c>
      <c r="Z137">
        <v>0</v>
      </c>
      <c r="AA137">
        <v>537</v>
      </c>
      <c r="AB137">
        <v>138</v>
      </c>
      <c r="AC137">
        <v>447</v>
      </c>
      <c r="AD137">
        <v>-19</v>
      </c>
      <c r="AE137">
        <v>0</v>
      </c>
      <c r="AF137">
        <v>0</v>
      </c>
      <c r="AG137">
        <v>0</v>
      </c>
      <c r="AH137" t="s">
        <v>250</v>
      </c>
      <c r="AI137" s="1">
        <v>44713.749236111114</v>
      </c>
      <c r="AJ137">
        <v>1781</v>
      </c>
      <c r="AK137">
        <v>10</v>
      </c>
      <c r="AL137">
        <v>0</v>
      </c>
      <c r="AM137">
        <v>10</v>
      </c>
      <c r="AN137">
        <v>244</v>
      </c>
      <c r="AO137">
        <v>4</v>
      </c>
      <c r="AP137">
        <v>-29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441</v>
      </c>
      <c r="B138" t="s">
        <v>82</v>
      </c>
      <c r="C138" t="s">
        <v>442</v>
      </c>
      <c r="D138" t="s">
        <v>84</v>
      </c>
      <c r="E138" s="2" t="str">
        <f>HYPERLINK("capsilon://?command=openfolder&amp;siteaddress=FAM.docvelocity-na8.net&amp;folderid=FX456AEBC1-52E3-8AEF-15AE-61221E3898E1","FX22054424")</f>
        <v>FX22054424</v>
      </c>
      <c r="F138" t="s">
        <v>19</v>
      </c>
      <c r="G138" t="s">
        <v>19</v>
      </c>
      <c r="H138" t="s">
        <v>85</v>
      </c>
      <c r="I138" t="s">
        <v>443</v>
      </c>
      <c r="J138">
        <v>286</v>
      </c>
      <c r="K138" t="s">
        <v>87</v>
      </c>
      <c r="L138" t="s">
        <v>88</v>
      </c>
      <c r="M138" t="s">
        <v>89</v>
      </c>
      <c r="N138">
        <v>2</v>
      </c>
      <c r="O138" s="1">
        <v>44721.651944444442</v>
      </c>
      <c r="P138" s="1">
        <v>44721.684803240743</v>
      </c>
      <c r="Q138">
        <v>1231</v>
      </c>
      <c r="R138">
        <v>1608</v>
      </c>
      <c r="S138" t="b">
        <v>0</v>
      </c>
      <c r="T138" t="s">
        <v>90</v>
      </c>
      <c r="U138" t="b">
        <v>0</v>
      </c>
      <c r="V138" t="s">
        <v>248</v>
      </c>
      <c r="W138" s="1">
        <v>44721.662268518521</v>
      </c>
      <c r="X138">
        <v>641</v>
      </c>
      <c r="Y138">
        <v>243</v>
      </c>
      <c r="Z138">
        <v>0</v>
      </c>
      <c r="AA138">
        <v>243</v>
      </c>
      <c r="AB138">
        <v>0</v>
      </c>
      <c r="AC138">
        <v>2</v>
      </c>
      <c r="AD138">
        <v>43</v>
      </c>
      <c r="AE138">
        <v>0</v>
      </c>
      <c r="AF138">
        <v>0</v>
      </c>
      <c r="AG138">
        <v>0</v>
      </c>
      <c r="AH138" t="s">
        <v>161</v>
      </c>
      <c r="AI138" s="1">
        <v>44721.684803240743</v>
      </c>
      <c r="AJ138">
        <v>950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43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444</v>
      </c>
      <c r="B139" t="s">
        <v>82</v>
      </c>
      <c r="C139" t="s">
        <v>445</v>
      </c>
      <c r="D139" t="s">
        <v>84</v>
      </c>
      <c r="E139" s="2" t="str">
        <f>HYPERLINK("capsilon://?command=openfolder&amp;siteaddress=FAM.docvelocity-na8.net&amp;folderid=FX20B5A706-7AA3-F433-1CBF-281CE85F1AA5","FX22052407")</f>
        <v>FX22052407</v>
      </c>
      <c r="F139" t="s">
        <v>19</v>
      </c>
      <c r="G139" t="s">
        <v>19</v>
      </c>
      <c r="H139" t="s">
        <v>85</v>
      </c>
      <c r="I139" t="s">
        <v>446</v>
      </c>
      <c r="J139">
        <v>631</v>
      </c>
      <c r="K139" t="s">
        <v>87</v>
      </c>
      <c r="L139" t="s">
        <v>88</v>
      </c>
      <c r="M139" t="s">
        <v>89</v>
      </c>
      <c r="N139">
        <v>2</v>
      </c>
      <c r="O139" s="1">
        <v>44721.69059027778</v>
      </c>
      <c r="P139" s="1">
        <v>44721.794039351851</v>
      </c>
      <c r="Q139">
        <v>2563</v>
      </c>
      <c r="R139">
        <v>6375</v>
      </c>
      <c r="S139" t="b">
        <v>0</v>
      </c>
      <c r="T139" t="s">
        <v>90</v>
      </c>
      <c r="U139" t="b">
        <v>0</v>
      </c>
      <c r="V139" t="s">
        <v>248</v>
      </c>
      <c r="W139" s="1">
        <v>44721.719849537039</v>
      </c>
      <c r="X139">
        <v>2355</v>
      </c>
      <c r="Y139">
        <v>427</v>
      </c>
      <c r="Z139">
        <v>0</v>
      </c>
      <c r="AA139">
        <v>427</v>
      </c>
      <c r="AB139">
        <v>0</v>
      </c>
      <c r="AC139">
        <v>136</v>
      </c>
      <c r="AD139">
        <v>204</v>
      </c>
      <c r="AE139">
        <v>0</v>
      </c>
      <c r="AF139">
        <v>0</v>
      </c>
      <c r="AG139">
        <v>0</v>
      </c>
      <c r="AH139" t="s">
        <v>131</v>
      </c>
      <c r="AI139" s="1">
        <v>44721.794039351851</v>
      </c>
      <c r="AJ139">
        <v>4020</v>
      </c>
      <c r="AK139">
        <v>11</v>
      </c>
      <c r="AL139">
        <v>0</v>
      </c>
      <c r="AM139">
        <v>11</v>
      </c>
      <c r="AN139">
        <v>0</v>
      </c>
      <c r="AO139">
        <v>11</v>
      </c>
      <c r="AP139">
        <v>193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447</v>
      </c>
      <c r="B140" t="s">
        <v>82</v>
      </c>
      <c r="C140" t="s">
        <v>445</v>
      </c>
      <c r="D140" t="s">
        <v>84</v>
      </c>
      <c r="E140" s="2" t="str">
        <f>HYPERLINK("capsilon://?command=openfolder&amp;siteaddress=FAM.docvelocity-na8.net&amp;folderid=FX20B5A706-7AA3-F433-1CBF-281CE85F1AA5","FX22052407")</f>
        <v>FX22052407</v>
      </c>
      <c r="F140" t="s">
        <v>19</v>
      </c>
      <c r="G140" t="s">
        <v>19</v>
      </c>
      <c r="H140" t="s">
        <v>85</v>
      </c>
      <c r="I140" t="s">
        <v>448</v>
      </c>
      <c r="J140">
        <v>33</v>
      </c>
      <c r="K140" t="s">
        <v>87</v>
      </c>
      <c r="L140" t="s">
        <v>88</v>
      </c>
      <c r="M140" t="s">
        <v>89</v>
      </c>
      <c r="N140">
        <v>2</v>
      </c>
      <c r="O140" s="1">
        <v>44722.310289351852</v>
      </c>
      <c r="P140" s="1">
        <v>44722.31517361111</v>
      </c>
      <c r="Q140">
        <v>128</v>
      </c>
      <c r="R140">
        <v>294</v>
      </c>
      <c r="S140" t="b">
        <v>0</v>
      </c>
      <c r="T140" t="s">
        <v>90</v>
      </c>
      <c r="U140" t="b">
        <v>0</v>
      </c>
      <c r="V140" t="s">
        <v>95</v>
      </c>
      <c r="W140" s="1">
        <v>44722.312916666669</v>
      </c>
      <c r="X140">
        <v>223</v>
      </c>
      <c r="Y140">
        <v>9</v>
      </c>
      <c r="Z140">
        <v>0</v>
      </c>
      <c r="AA140">
        <v>9</v>
      </c>
      <c r="AB140">
        <v>0</v>
      </c>
      <c r="AC140">
        <v>0</v>
      </c>
      <c r="AD140">
        <v>24</v>
      </c>
      <c r="AE140">
        <v>0</v>
      </c>
      <c r="AF140">
        <v>0</v>
      </c>
      <c r="AG140">
        <v>0</v>
      </c>
      <c r="AH140" t="s">
        <v>115</v>
      </c>
      <c r="AI140" s="1">
        <v>44722.31517361111</v>
      </c>
      <c r="AJ140">
        <v>71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24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449</v>
      </c>
      <c r="B141" t="s">
        <v>82</v>
      </c>
      <c r="C141" t="s">
        <v>450</v>
      </c>
      <c r="D141" t="s">
        <v>84</v>
      </c>
      <c r="E141" s="2" t="str">
        <f>HYPERLINK("capsilon://?command=openfolder&amp;siteaddress=FAM.docvelocity-na8.net&amp;folderid=FXB9B928FB-263A-6C5E-DE71-B6CD5AB4AFCA","FX220212416")</f>
        <v>FX220212416</v>
      </c>
      <c r="F141" t="s">
        <v>19</v>
      </c>
      <c r="G141" t="s">
        <v>19</v>
      </c>
      <c r="H141" t="s">
        <v>85</v>
      </c>
      <c r="I141" t="s">
        <v>451</v>
      </c>
      <c r="J141">
        <v>259</v>
      </c>
      <c r="K141" t="s">
        <v>87</v>
      </c>
      <c r="L141" t="s">
        <v>88</v>
      </c>
      <c r="M141" t="s">
        <v>89</v>
      </c>
      <c r="N141">
        <v>2</v>
      </c>
      <c r="O141" s="1">
        <v>44722.365601851852</v>
      </c>
      <c r="P141" s="1">
        <v>44722.379479166666</v>
      </c>
      <c r="Q141">
        <v>90</v>
      </c>
      <c r="R141">
        <v>1109</v>
      </c>
      <c r="S141" t="b">
        <v>0</v>
      </c>
      <c r="T141" t="s">
        <v>90</v>
      </c>
      <c r="U141" t="b">
        <v>0</v>
      </c>
      <c r="V141" t="s">
        <v>91</v>
      </c>
      <c r="W141" s="1">
        <v>44722.374386574076</v>
      </c>
      <c r="X141">
        <v>680</v>
      </c>
      <c r="Y141">
        <v>221</v>
      </c>
      <c r="Z141">
        <v>0</v>
      </c>
      <c r="AA141">
        <v>221</v>
      </c>
      <c r="AB141">
        <v>0</v>
      </c>
      <c r="AC141">
        <v>14</v>
      </c>
      <c r="AD141">
        <v>38</v>
      </c>
      <c r="AE141">
        <v>0</v>
      </c>
      <c r="AF141">
        <v>0</v>
      </c>
      <c r="AG141">
        <v>0</v>
      </c>
      <c r="AH141" t="s">
        <v>115</v>
      </c>
      <c r="AI141" s="1">
        <v>44722.379479166666</v>
      </c>
      <c r="AJ141">
        <v>429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38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452</v>
      </c>
      <c r="B142" t="s">
        <v>82</v>
      </c>
      <c r="C142" t="s">
        <v>453</v>
      </c>
      <c r="D142" t="s">
        <v>84</v>
      </c>
      <c r="E142" s="2" t="str">
        <f>HYPERLINK("capsilon://?command=openfolder&amp;siteaddress=FAM.docvelocity-na8.net&amp;folderid=FX73B1496B-6716-76E7-3AFA-949A9A70251C","FX22057290")</f>
        <v>FX22057290</v>
      </c>
      <c r="F142" t="s">
        <v>19</v>
      </c>
      <c r="G142" t="s">
        <v>19</v>
      </c>
      <c r="H142" t="s">
        <v>85</v>
      </c>
      <c r="I142" t="s">
        <v>454</v>
      </c>
      <c r="J142">
        <v>176</v>
      </c>
      <c r="K142" t="s">
        <v>87</v>
      </c>
      <c r="L142" t="s">
        <v>88</v>
      </c>
      <c r="M142" t="s">
        <v>89</v>
      </c>
      <c r="N142">
        <v>2</v>
      </c>
      <c r="O142" s="1">
        <v>44713.579236111109</v>
      </c>
      <c r="P142" s="1">
        <v>44713.672997685186</v>
      </c>
      <c r="Q142">
        <v>7018</v>
      </c>
      <c r="R142">
        <v>1083</v>
      </c>
      <c r="S142" t="b">
        <v>0</v>
      </c>
      <c r="T142" t="s">
        <v>90</v>
      </c>
      <c r="U142" t="b">
        <v>0</v>
      </c>
      <c r="V142" t="s">
        <v>130</v>
      </c>
      <c r="W142" s="1">
        <v>44713.615567129629</v>
      </c>
      <c r="X142">
        <v>505</v>
      </c>
      <c r="Y142">
        <v>145</v>
      </c>
      <c r="Z142">
        <v>0</v>
      </c>
      <c r="AA142">
        <v>145</v>
      </c>
      <c r="AB142">
        <v>0</v>
      </c>
      <c r="AC142">
        <v>4</v>
      </c>
      <c r="AD142">
        <v>31</v>
      </c>
      <c r="AE142">
        <v>0</v>
      </c>
      <c r="AF142">
        <v>0</v>
      </c>
      <c r="AG142">
        <v>0</v>
      </c>
      <c r="AH142" t="s">
        <v>161</v>
      </c>
      <c r="AI142" s="1">
        <v>44713.672997685186</v>
      </c>
      <c r="AJ142">
        <v>498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31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455</v>
      </c>
      <c r="B143" t="s">
        <v>82</v>
      </c>
      <c r="C143" t="s">
        <v>293</v>
      </c>
      <c r="D143" t="s">
        <v>84</v>
      </c>
      <c r="E143" s="2" t="str">
        <f>HYPERLINK("capsilon://?command=openfolder&amp;siteaddress=FAM.docvelocity-na8.net&amp;folderid=FX56DA3258-A6FF-CDD2-A3EF-58DA6812D31D","FX22059319")</f>
        <v>FX22059319</v>
      </c>
      <c r="F143" t="s">
        <v>19</v>
      </c>
      <c r="G143" t="s">
        <v>19</v>
      </c>
      <c r="H143" t="s">
        <v>85</v>
      </c>
      <c r="I143" t="s">
        <v>456</v>
      </c>
      <c r="J143">
        <v>68</v>
      </c>
      <c r="K143" t="s">
        <v>87</v>
      </c>
      <c r="L143" t="s">
        <v>88</v>
      </c>
      <c r="M143" t="s">
        <v>89</v>
      </c>
      <c r="N143">
        <v>1</v>
      </c>
      <c r="O143" s="1">
        <v>44722.560868055552</v>
      </c>
      <c r="P143" s="1">
        <v>44722.65047453704</v>
      </c>
      <c r="Q143">
        <v>7588</v>
      </c>
      <c r="R143">
        <v>154</v>
      </c>
      <c r="S143" t="b">
        <v>0</v>
      </c>
      <c r="T143" t="s">
        <v>90</v>
      </c>
      <c r="U143" t="b">
        <v>0</v>
      </c>
      <c r="V143" t="s">
        <v>150</v>
      </c>
      <c r="W143" s="1">
        <v>44722.65047453704</v>
      </c>
      <c r="X143">
        <v>88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68</v>
      </c>
      <c r="AE143">
        <v>63</v>
      </c>
      <c r="AF143">
        <v>0</v>
      </c>
      <c r="AG143">
        <v>2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457</v>
      </c>
      <c r="B144" t="s">
        <v>82</v>
      </c>
      <c r="C144" t="s">
        <v>458</v>
      </c>
      <c r="D144" t="s">
        <v>84</v>
      </c>
      <c r="E144" s="2" t="str">
        <f>HYPERLINK("capsilon://?command=openfolder&amp;siteaddress=FAM.docvelocity-na8.net&amp;folderid=FX403929D8-D325-863A-072B-830FF09A0292","FX22055746")</f>
        <v>FX22055746</v>
      </c>
      <c r="F144" t="s">
        <v>19</v>
      </c>
      <c r="G144" t="s">
        <v>19</v>
      </c>
      <c r="H144" t="s">
        <v>85</v>
      </c>
      <c r="I144" t="s">
        <v>459</v>
      </c>
      <c r="J144">
        <v>81</v>
      </c>
      <c r="K144" t="s">
        <v>87</v>
      </c>
      <c r="L144" t="s">
        <v>88</v>
      </c>
      <c r="M144" t="s">
        <v>89</v>
      </c>
      <c r="N144">
        <v>2</v>
      </c>
      <c r="O144" s="1">
        <v>44722.567256944443</v>
      </c>
      <c r="P144" s="1">
        <v>44722.624467592592</v>
      </c>
      <c r="Q144">
        <v>4379</v>
      </c>
      <c r="R144">
        <v>564</v>
      </c>
      <c r="S144" t="b">
        <v>0</v>
      </c>
      <c r="T144" t="s">
        <v>90</v>
      </c>
      <c r="U144" t="b">
        <v>0</v>
      </c>
      <c r="V144" t="s">
        <v>412</v>
      </c>
      <c r="W144" s="1">
        <v>44722.584537037037</v>
      </c>
      <c r="X144">
        <v>396</v>
      </c>
      <c r="Y144">
        <v>71</v>
      </c>
      <c r="Z144">
        <v>0</v>
      </c>
      <c r="AA144">
        <v>71</v>
      </c>
      <c r="AB144">
        <v>0</v>
      </c>
      <c r="AC144">
        <v>6</v>
      </c>
      <c r="AD144">
        <v>10</v>
      </c>
      <c r="AE144">
        <v>0</v>
      </c>
      <c r="AF144">
        <v>0</v>
      </c>
      <c r="AG144">
        <v>0</v>
      </c>
      <c r="AH144" t="s">
        <v>131</v>
      </c>
      <c r="AI144" s="1">
        <v>44722.624467592592</v>
      </c>
      <c r="AJ144">
        <v>168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460</v>
      </c>
      <c r="B145" t="s">
        <v>82</v>
      </c>
      <c r="C145" t="s">
        <v>458</v>
      </c>
      <c r="D145" t="s">
        <v>84</v>
      </c>
      <c r="E145" s="2" t="str">
        <f>HYPERLINK("capsilon://?command=openfolder&amp;siteaddress=FAM.docvelocity-na8.net&amp;folderid=FX403929D8-D325-863A-072B-830FF09A0292","FX22055746")</f>
        <v>FX22055746</v>
      </c>
      <c r="F145" t="s">
        <v>19</v>
      </c>
      <c r="G145" t="s">
        <v>19</v>
      </c>
      <c r="H145" t="s">
        <v>85</v>
      </c>
      <c r="I145" t="s">
        <v>461</v>
      </c>
      <c r="J145">
        <v>71</v>
      </c>
      <c r="K145" t="s">
        <v>87</v>
      </c>
      <c r="L145" t="s">
        <v>88</v>
      </c>
      <c r="M145" t="s">
        <v>89</v>
      </c>
      <c r="N145">
        <v>2</v>
      </c>
      <c r="O145" s="1">
        <v>44722.567962962959</v>
      </c>
      <c r="P145" s="1">
        <v>44722.626168981478</v>
      </c>
      <c r="Q145">
        <v>4043</v>
      </c>
      <c r="R145">
        <v>986</v>
      </c>
      <c r="S145" t="b">
        <v>0</v>
      </c>
      <c r="T145" t="s">
        <v>90</v>
      </c>
      <c r="U145" t="b">
        <v>0</v>
      </c>
      <c r="V145" t="s">
        <v>194</v>
      </c>
      <c r="W145" s="1">
        <v>44722.593726851854</v>
      </c>
      <c r="X145">
        <v>840</v>
      </c>
      <c r="Y145">
        <v>61</v>
      </c>
      <c r="Z145">
        <v>0</v>
      </c>
      <c r="AA145">
        <v>61</v>
      </c>
      <c r="AB145">
        <v>0</v>
      </c>
      <c r="AC145">
        <v>6</v>
      </c>
      <c r="AD145">
        <v>10</v>
      </c>
      <c r="AE145">
        <v>0</v>
      </c>
      <c r="AF145">
        <v>0</v>
      </c>
      <c r="AG145">
        <v>0</v>
      </c>
      <c r="AH145" t="s">
        <v>131</v>
      </c>
      <c r="AI145" s="1">
        <v>44722.626168981478</v>
      </c>
      <c r="AJ145">
        <v>146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10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462</v>
      </c>
      <c r="B146" t="s">
        <v>82</v>
      </c>
      <c r="C146" t="s">
        <v>209</v>
      </c>
      <c r="D146" t="s">
        <v>84</v>
      </c>
      <c r="E146" s="2" t="str">
        <f>HYPERLINK("capsilon://?command=openfolder&amp;siteaddress=FAM.docvelocity-na8.net&amp;folderid=FX69C382FD-D2B3-8009-D86E-86BA8067C243","FX22059811")</f>
        <v>FX22059811</v>
      </c>
      <c r="F146" t="s">
        <v>19</v>
      </c>
      <c r="G146" t="s">
        <v>19</v>
      </c>
      <c r="H146" t="s">
        <v>85</v>
      </c>
      <c r="I146" t="s">
        <v>463</v>
      </c>
      <c r="J146">
        <v>86</v>
      </c>
      <c r="K146" t="s">
        <v>87</v>
      </c>
      <c r="L146" t="s">
        <v>88</v>
      </c>
      <c r="M146" t="s">
        <v>89</v>
      </c>
      <c r="N146">
        <v>2</v>
      </c>
      <c r="O146" s="1">
        <v>44722.63140046296</v>
      </c>
      <c r="P146" s="1">
        <v>44722.653298611112</v>
      </c>
      <c r="Q146">
        <v>1116</v>
      </c>
      <c r="R146">
        <v>776</v>
      </c>
      <c r="S146" t="b">
        <v>0</v>
      </c>
      <c r="T146" t="s">
        <v>90</v>
      </c>
      <c r="U146" t="b">
        <v>0</v>
      </c>
      <c r="V146" t="s">
        <v>412</v>
      </c>
      <c r="W146" s="1">
        <v>44722.641840277778</v>
      </c>
      <c r="X146">
        <v>625</v>
      </c>
      <c r="Y146">
        <v>76</v>
      </c>
      <c r="Z146">
        <v>0</v>
      </c>
      <c r="AA146">
        <v>76</v>
      </c>
      <c r="AB146">
        <v>0</v>
      </c>
      <c r="AC146">
        <v>6</v>
      </c>
      <c r="AD146">
        <v>10</v>
      </c>
      <c r="AE146">
        <v>0</v>
      </c>
      <c r="AF146">
        <v>0</v>
      </c>
      <c r="AG146">
        <v>0</v>
      </c>
      <c r="AH146" t="s">
        <v>131</v>
      </c>
      <c r="AI146" s="1">
        <v>44722.653298611112</v>
      </c>
      <c r="AJ146">
        <v>151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10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464</v>
      </c>
      <c r="B147" t="s">
        <v>82</v>
      </c>
      <c r="C147" t="s">
        <v>209</v>
      </c>
      <c r="D147" t="s">
        <v>84</v>
      </c>
      <c r="E147" s="2" t="str">
        <f>HYPERLINK("capsilon://?command=openfolder&amp;siteaddress=FAM.docvelocity-na8.net&amp;folderid=FX69C382FD-D2B3-8009-D86E-86BA8067C243","FX22059811")</f>
        <v>FX22059811</v>
      </c>
      <c r="F147" t="s">
        <v>19</v>
      </c>
      <c r="G147" t="s">
        <v>19</v>
      </c>
      <c r="H147" t="s">
        <v>85</v>
      </c>
      <c r="I147" t="s">
        <v>465</v>
      </c>
      <c r="J147">
        <v>86</v>
      </c>
      <c r="K147" t="s">
        <v>87</v>
      </c>
      <c r="L147" t="s">
        <v>88</v>
      </c>
      <c r="M147" t="s">
        <v>89</v>
      </c>
      <c r="N147">
        <v>2</v>
      </c>
      <c r="O147" s="1">
        <v>44722.631631944445</v>
      </c>
      <c r="P147" s="1">
        <v>44722.65697916667</v>
      </c>
      <c r="Q147">
        <v>1586</v>
      </c>
      <c r="R147">
        <v>604</v>
      </c>
      <c r="S147" t="b">
        <v>0</v>
      </c>
      <c r="T147" t="s">
        <v>90</v>
      </c>
      <c r="U147" t="b">
        <v>0</v>
      </c>
      <c r="V147" t="s">
        <v>130</v>
      </c>
      <c r="W147" s="1">
        <v>44722.639745370368</v>
      </c>
      <c r="X147">
        <v>287</v>
      </c>
      <c r="Y147">
        <v>76</v>
      </c>
      <c r="Z147">
        <v>0</v>
      </c>
      <c r="AA147">
        <v>76</v>
      </c>
      <c r="AB147">
        <v>0</v>
      </c>
      <c r="AC147">
        <v>7</v>
      </c>
      <c r="AD147">
        <v>10</v>
      </c>
      <c r="AE147">
        <v>0</v>
      </c>
      <c r="AF147">
        <v>0</v>
      </c>
      <c r="AG147">
        <v>0</v>
      </c>
      <c r="AH147" t="s">
        <v>131</v>
      </c>
      <c r="AI147" s="1">
        <v>44722.65697916667</v>
      </c>
      <c r="AJ147">
        <v>317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466</v>
      </c>
      <c r="B148" t="s">
        <v>82</v>
      </c>
      <c r="C148" t="s">
        <v>293</v>
      </c>
      <c r="D148" t="s">
        <v>84</v>
      </c>
      <c r="E148" s="2" t="str">
        <f>HYPERLINK("capsilon://?command=openfolder&amp;siteaddress=FAM.docvelocity-na8.net&amp;folderid=FX56DA3258-A6FF-CDD2-A3EF-58DA6812D31D","FX22059319")</f>
        <v>FX22059319</v>
      </c>
      <c r="F148" t="s">
        <v>19</v>
      </c>
      <c r="G148" t="s">
        <v>19</v>
      </c>
      <c r="H148" t="s">
        <v>85</v>
      </c>
      <c r="I148" t="s">
        <v>456</v>
      </c>
      <c r="J148">
        <v>92</v>
      </c>
      <c r="K148" t="s">
        <v>87</v>
      </c>
      <c r="L148" t="s">
        <v>88</v>
      </c>
      <c r="M148" t="s">
        <v>89</v>
      </c>
      <c r="N148">
        <v>2</v>
      </c>
      <c r="O148" s="1">
        <v>44722.651307870372</v>
      </c>
      <c r="P148" s="1">
        <v>44722.683935185189</v>
      </c>
      <c r="Q148">
        <v>1641</v>
      </c>
      <c r="R148">
        <v>1178</v>
      </c>
      <c r="S148" t="b">
        <v>0</v>
      </c>
      <c r="T148" t="s">
        <v>90</v>
      </c>
      <c r="U148" t="b">
        <v>1</v>
      </c>
      <c r="V148" t="s">
        <v>194</v>
      </c>
      <c r="W148" s="1">
        <v>44722.667199074072</v>
      </c>
      <c r="X148">
        <v>892</v>
      </c>
      <c r="Y148">
        <v>82</v>
      </c>
      <c r="Z148">
        <v>0</v>
      </c>
      <c r="AA148">
        <v>82</v>
      </c>
      <c r="AB148">
        <v>0</v>
      </c>
      <c r="AC148">
        <v>4</v>
      </c>
      <c r="AD148">
        <v>10</v>
      </c>
      <c r="AE148">
        <v>0</v>
      </c>
      <c r="AF148">
        <v>0</v>
      </c>
      <c r="AG148">
        <v>0</v>
      </c>
      <c r="AH148" t="s">
        <v>161</v>
      </c>
      <c r="AI148" s="1">
        <v>44722.683935185189</v>
      </c>
      <c r="AJ148">
        <v>286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10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467</v>
      </c>
      <c r="B149" t="s">
        <v>82</v>
      </c>
      <c r="C149" t="s">
        <v>445</v>
      </c>
      <c r="D149" t="s">
        <v>84</v>
      </c>
      <c r="E149" s="2" t="str">
        <f>HYPERLINK("capsilon://?command=openfolder&amp;siteaddress=FAM.docvelocity-na8.net&amp;folderid=FX20B5A706-7AA3-F433-1CBF-281CE85F1AA5","FX22052407")</f>
        <v>FX22052407</v>
      </c>
      <c r="F149" t="s">
        <v>19</v>
      </c>
      <c r="G149" t="s">
        <v>19</v>
      </c>
      <c r="H149" t="s">
        <v>85</v>
      </c>
      <c r="I149" t="s">
        <v>468</v>
      </c>
      <c r="J149">
        <v>21</v>
      </c>
      <c r="K149" t="s">
        <v>87</v>
      </c>
      <c r="L149" t="s">
        <v>88</v>
      </c>
      <c r="M149" t="s">
        <v>89</v>
      </c>
      <c r="N149">
        <v>2</v>
      </c>
      <c r="O149" s="1">
        <v>44725.453043981484</v>
      </c>
      <c r="P149" s="1">
        <v>44725.459155092591</v>
      </c>
      <c r="Q149">
        <v>117</v>
      </c>
      <c r="R149">
        <v>411</v>
      </c>
      <c r="S149" t="b">
        <v>0</v>
      </c>
      <c r="T149" t="s">
        <v>90</v>
      </c>
      <c r="U149" t="b">
        <v>0</v>
      </c>
      <c r="V149" t="s">
        <v>95</v>
      </c>
      <c r="W149" s="1">
        <v>44725.456458333334</v>
      </c>
      <c r="X149">
        <v>291</v>
      </c>
      <c r="Y149">
        <v>9</v>
      </c>
      <c r="Z149">
        <v>0</v>
      </c>
      <c r="AA149">
        <v>9</v>
      </c>
      <c r="AB149">
        <v>0</v>
      </c>
      <c r="AC149">
        <v>9</v>
      </c>
      <c r="AD149">
        <v>12</v>
      </c>
      <c r="AE149">
        <v>0</v>
      </c>
      <c r="AF149">
        <v>0</v>
      </c>
      <c r="AG149">
        <v>0</v>
      </c>
      <c r="AH149" t="s">
        <v>92</v>
      </c>
      <c r="AI149" s="1">
        <v>44725.459155092591</v>
      </c>
      <c r="AJ149">
        <v>120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12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469</v>
      </c>
      <c r="B150" t="s">
        <v>82</v>
      </c>
      <c r="C150" t="s">
        <v>284</v>
      </c>
      <c r="D150" t="s">
        <v>84</v>
      </c>
      <c r="E150" s="2" t="str">
        <f>HYPERLINK("capsilon://?command=openfolder&amp;siteaddress=FAM.docvelocity-na8.net&amp;folderid=FXC5015EE7-DE7E-26E9-275E-8CAA68FA1808","FX220313316")</f>
        <v>FX220313316</v>
      </c>
      <c r="F150" t="s">
        <v>19</v>
      </c>
      <c r="G150" t="s">
        <v>19</v>
      </c>
      <c r="H150" t="s">
        <v>85</v>
      </c>
      <c r="I150" t="s">
        <v>470</v>
      </c>
      <c r="J150">
        <v>246</v>
      </c>
      <c r="K150" t="s">
        <v>87</v>
      </c>
      <c r="L150" t="s">
        <v>88</v>
      </c>
      <c r="M150" t="s">
        <v>89</v>
      </c>
      <c r="N150">
        <v>2</v>
      </c>
      <c r="O150" s="1">
        <v>44725.460497685184</v>
      </c>
      <c r="P150" s="1">
        <v>44725.493136574078</v>
      </c>
      <c r="Q150">
        <v>1664</v>
      </c>
      <c r="R150">
        <v>1156</v>
      </c>
      <c r="S150" t="b">
        <v>0</v>
      </c>
      <c r="T150" t="s">
        <v>90</v>
      </c>
      <c r="U150" t="b">
        <v>0</v>
      </c>
      <c r="V150" t="s">
        <v>95</v>
      </c>
      <c r="W150" s="1">
        <v>44725.471631944441</v>
      </c>
      <c r="X150">
        <v>843</v>
      </c>
      <c r="Y150">
        <v>210</v>
      </c>
      <c r="Z150">
        <v>0</v>
      </c>
      <c r="AA150">
        <v>210</v>
      </c>
      <c r="AB150">
        <v>0</v>
      </c>
      <c r="AC150">
        <v>23</v>
      </c>
      <c r="AD150">
        <v>36</v>
      </c>
      <c r="AE150">
        <v>0</v>
      </c>
      <c r="AF150">
        <v>0</v>
      </c>
      <c r="AG150">
        <v>0</v>
      </c>
      <c r="AH150" t="s">
        <v>131</v>
      </c>
      <c r="AI150" s="1">
        <v>44725.493136574078</v>
      </c>
      <c r="AJ150">
        <v>300</v>
      </c>
      <c r="AK150">
        <v>5</v>
      </c>
      <c r="AL150">
        <v>0</v>
      </c>
      <c r="AM150">
        <v>5</v>
      </c>
      <c r="AN150">
        <v>0</v>
      </c>
      <c r="AO150">
        <v>5</v>
      </c>
      <c r="AP150">
        <v>31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471</v>
      </c>
      <c r="B151" t="s">
        <v>82</v>
      </c>
      <c r="C151" t="s">
        <v>472</v>
      </c>
      <c r="D151" t="s">
        <v>84</v>
      </c>
      <c r="E151" s="2" t="str">
        <f>HYPERLINK("capsilon://?command=openfolder&amp;siteaddress=FAM.docvelocity-na8.net&amp;folderid=FXE9AAFCF3-3FED-A559-D5A5-734CF64D30B7","FX22046715")</f>
        <v>FX22046715</v>
      </c>
      <c r="F151" t="s">
        <v>19</v>
      </c>
      <c r="G151" t="s">
        <v>19</v>
      </c>
      <c r="H151" t="s">
        <v>85</v>
      </c>
      <c r="I151" t="s">
        <v>473</v>
      </c>
      <c r="J151">
        <v>196</v>
      </c>
      <c r="K151" t="s">
        <v>87</v>
      </c>
      <c r="L151" t="s">
        <v>88</v>
      </c>
      <c r="M151" t="s">
        <v>89</v>
      </c>
      <c r="N151">
        <v>2</v>
      </c>
      <c r="O151" s="1">
        <v>44725.468101851853</v>
      </c>
      <c r="P151" s="1">
        <v>44725.498506944445</v>
      </c>
      <c r="Q151">
        <v>1029</v>
      </c>
      <c r="R151">
        <v>1598</v>
      </c>
      <c r="S151" t="b">
        <v>0</v>
      </c>
      <c r="T151" t="s">
        <v>90</v>
      </c>
      <c r="U151" t="b">
        <v>0</v>
      </c>
      <c r="V151" t="s">
        <v>130</v>
      </c>
      <c r="W151" s="1">
        <v>44725.483819444446</v>
      </c>
      <c r="X151">
        <v>656</v>
      </c>
      <c r="Y151">
        <v>124</v>
      </c>
      <c r="Z151">
        <v>0</v>
      </c>
      <c r="AA151">
        <v>124</v>
      </c>
      <c r="AB151">
        <v>0</v>
      </c>
      <c r="AC151">
        <v>6</v>
      </c>
      <c r="AD151">
        <v>72</v>
      </c>
      <c r="AE151">
        <v>0</v>
      </c>
      <c r="AF151">
        <v>0</v>
      </c>
      <c r="AG151">
        <v>0</v>
      </c>
      <c r="AH151" t="s">
        <v>131</v>
      </c>
      <c r="AI151" s="1">
        <v>44725.498506944445</v>
      </c>
      <c r="AJ151">
        <v>463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71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474</v>
      </c>
      <c r="B152" t="s">
        <v>82</v>
      </c>
      <c r="C152" t="s">
        <v>163</v>
      </c>
      <c r="D152" t="s">
        <v>84</v>
      </c>
      <c r="E152" s="2" t="str">
        <f>HYPERLINK("capsilon://?command=openfolder&amp;siteaddress=FAM.docvelocity-na8.net&amp;folderid=FX4052BFAA-BAFD-F452-141A-6A26B4920B37","FX22059494")</f>
        <v>FX22059494</v>
      </c>
      <c r="F152" t="s">
        <v>19</v>
      </c>
      <c r="G152" t="s">
        <v>19</v>
      </c>
      <c r="H152" t="s">
        <v>85</v>
      </c>
      <c r="I152" t="s">
        <v>475</v>
      </c>
      <c r="J152">
        <v>66</v>
      </c>
      <c r="K152" t="s">
        <v>87</v>
      </c>
      <c r="L152" t="s">
        <v>88</v>
      </c>
      <c r="M152" t="s">
        <v>89</v>
      </c>
      <c r="N152">
        <v>2</v>
      </c>
      <c r="O152" s="1">
        <v>44725.483842592592</v>
      </c>
      <c r="P152" s="1">
        <v>44725.496620370373</v>
      </c>
      <c r="Q152">
        <v>1036</v>
      </c>
      <c r="R152">
        <v>68</v>
      </c>
      <c r="S152" t="b">
        <v>0</v>
      </c>
      <c r="T152" t="s">
        <v>90</v>
      </c>
      <c r="U152" t="b">
        <v>0</v>
      </c>
      <c r="V152" t="s">
        <v>130</v>
      </c>
      <c r="W152" s="1">
        <v>44725.484409722223</v>
      </c>
      <c r="X152">
        <v>45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66</v>
      </c>
      <c r="AE152">
        <v>0</v>
      </c>
      <c r="AF152">
        <v>0</v>
      </c>
      <c r="AG152">
        <v>0</v>
      </c>
      <c r="AH152" t="s">
        <v>161</v>
      </c>
      <c r="AI152" s="1">
        <v>44725.496620370373</v>
      </c>
      <c r="AJ152">
        <v>23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66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476</v>
      </c>
      <c r="B153" t="s">
        <v>82</v>
      </c>
      <c r="C153" t="s">
        <v>477</v>
      </c>
      <c r="D153" t="s">
        <v>84</v>
      </c>
      <c r="E153" s="2" t="str">
        <f>HYPERLINK("capsilon://?command=openfolder&amp;siteaddress=FAM.docvelocity-na8.net&amp;folderid=FX39973632-8F31-3BCC-F32D-B0A985617E86","FX22044304")</f>
        <v>FX22044304</v>
      </c>
      <c r="F153" t="s">
        <v>19</v>
      </c>
      <c r="G153" t="s">
        <v>19</v>
      </c>
      <c r="H153" t="s">
        <v>85</v>
      </c>
      <c r="I153" t="s">
        <v>478</v>
      </c>
      <c r="J153">
        <v>225</v>
      </c>
      <c r="K153" t="s">
        <v>87</v>
      </c>
      <c r="L153" t="s">
        <v>88</v>
      </c>
      <c r="M153" t="s">
        <v>89</v>
      </c>
      <c r="N153">
        <v>2</v>
      </c>
      <c r="O153" s="1">
        <v>44725.592731481483</v>
      </c>
      <c r="P153" s="1">
        <v>44725.627557870372</v>
      </c>
      <c r="Q153">
        <v>157</v>
      </c>
      <c r="R153">
        <v>2852</v>
      </c>
      <c r="S153" t="b">
        <v>0</v>
      </c>
      <c r="T153" t="s">
        <v>90</v>
      </c>
      <c r="U153" t="b">
        <v>0</v>
      </c>
      <c r="V153" t="s">
        <v>194</v>
      </c>
      <c r="W153" s="1">
        <v>44725.618877314817</v>
      </c>
      <c r="X153">
        <v>2250</v>
      </c>
      <c r="Y153">
        <v>131</v>
      </c>
      <c r="Z153">
        <v>0</v>
      </c>
      <c r="AA153">
        <v>131</v>
      </c>
      <c r="AB153">
        <v>0</v>
      </c>
      <c r="AC153">
        <v>41</v>
      </c>
      <c r="AD153">
        <v>94</v>
      </c>
      <c r="AE153">
        <v>0</v>
      </c>
      <c r="AF153">
        <v>0</v>
      </c>
      <c r="AG153">
        <v>0</v>
      </c>
      <c r="AH153" t="s">
        <v>161</v>
      </c>
      <c r="AI153" s="1">
        <v>44725.627557870372</v>
      </c>
      <c r="AJ153">
        <v>602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94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479</v>
      </c>
      <c r="B154" t="s">
        <v>82</v>
      </c>
      <c r="C154" t="s">
        <v>480</v>
      </c>
      <c r="D154" t="s">
        <v>84</v>
      </c>
      <c r="E154" s="2" t="str">
        <f>HYPERLINK("capsilon://?command=openfolder&amp;siteaddress=FAM.docvelocity-na8.net&amp;folderid=FXE24417CE-21FF-9C9A-5D93-293BB70FF317","FX22063529")</f>
        <v>FX22063529</v>
      </c>
      <c r="F154" t="s">
        <v>19</v>
      </c>
      <c r="G154" t="s">
        <v>19</v>
      </c>
      <c r="H154" t="s">
        <v>85</v>
      </c>
      <c r="I154" t="s">
        <v>481</v>
      </c>
      <c r="J154">
        <v>212</v>
      </c>
      <c r="K154" t="s">
        <v>87</v>
      </c>
      <c r="L154" t="s">
        <v>88</v>
      </c>
      <c r="M154" t="s">
        <v>89</v>
      </c>
      <c r="N154">
        <v>2</v>
      </c>
      <c r="O154" s="1">
        <v>44725.67396990741</v>
      </c>
      <c r="P154" s="1">
        <v>44725.761203703703</v>
      </c>
      <c r="Q154">
        <v>2807</v>
      </c>
      <c r="R154">
        <v>4730</v>
      </c>
      <c r="S154" t="b">
        <v>0</v>
      </c>
      <c r="T154" t="s">
        <v>90</v>
      </c>
      <c r="U154" t="b">
        <v>0</v>
      </c>
      <c r="V154" t="s">
        <v>482</v>
      </c>
      <c r="W154" s="1">
        <v>44725.743703703702</v>
      </c>
      <c r="X154">
        <v>2998</v>
      </c>
      <c r="Y154">
        <v>232</v>
      </c>
      <c r="Z154">
        <v>0</v>
      </c>
      <c r="AA154">
        <v>232</v>
      </c>
      <c r="AB154">
        <v>0</v>
      </c>
      <c r="AC154">
        <v>202</v>
      </c>
      <c r="AD154">
        <v>-20</v>
      </c>
      <c r="AE154">
        <v>0</v>
      </c>
      <c r="AF154">
        <v>0</v>
      </c>
      <c r="AG154">
        <v>0</v>
      </c>
      <c r="AH154" t="s">
        <v>161</v>
      </c>
      <c r="AI154" s="1">
        <v>44725.761203703703</v>
      </c>
      <c r="AJ154">
        <v>1075</v>
      </c>
      <c r="AK154">
        <v>12</v>
      </c>
      <c r="AL154">
        <v>0</v>
      </c>
      <c r="AM154">
        <v>12</v>
      </c>
      <c r="AN154">
        <v>0</v>
      </c>
      <c r="AO154">
        <v>12</v>
      </c>
      <c r="AP154">
        <v>-32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483</v>
      </c>
      <c r="B155" t="s">
        <v>82</v>
      </c>
      <c r="C155" t="s">
        <v>484</v>
      </c>
      <c r="D155" t="s">
        <v>84</v>
      </c>
      <c r="E155" s="2" t="str">
        <f>HYPERLINK("capsilon://?command=openfolder&amp;siteaddress=FAM.docvelocity-na8.net&amp;folderid=FX833208E0-84CF-2C0C-9E97-07AFDD1BF985","FX21039311")</f>
        <v>FX21039311</v>
      </c>
      <c r="F155" t="s">
        <v>19</v>
      </c>
      <c r="G155" t="s">
        <v>19</v>
      </c>
      <c r="H155" t="s">
        <v>85</v>
      </c>
      <c r="I155" t="s">
        <v>485</v>
      </c>
      <c r="J155">
        <v>130</v>
      </c>
      <c r="K155" t="s">
        <v>87</v>
      </c>
      <c r="L155" t="s">
        <v>88</v>
      </c>
      <c r="M155" t="s">
        <v>89</v>
      </c>
      <c r="N155">
        <v>2</v>
      </c>
      <c r="O155" s="1">
        <v>44713.279733796298</v>
      </c>
      <c r="P155" s="1">
        <v>44713.295543981483</v>
      </c>
      <c r="Q155">
        <v>87</v>
      </c>
      <c r="R155">
        <v>1279</v>
      </c>
      <c r="S155" t="b">
        <v>0</v>
      </c>
      <c r="T155" t="s">
        <v>90</v>
      </c>
      <c r="U155" t="b">
        <v>0</v>
      </c>
      <c r="V155" t="s">
        <v>91</v>
      </c>
      <c r="W155" s="1">
        <v>44713.28765046296</v>
      </c>
      <c r="X155">
        <v>600</v>
      </c>
      <c r="Y155">
        <v>120</v>
      </c>
      <c r="Z155">
        <v>0</v>
      </c>
      <c r="AA155">
        <v>120</v>
      </c>
      <c r="AB155">
        <v>0</v>
      </c>
      <c r="AC155">
        <v>31</v>
      </c>
      <c r="AD155">
        <v>10</v>
      </c>
      <c r="AE155">
        <v>0</v>
      </c>
      <c r="AF155">
        <v>0</v>
      </c>
      <c r="AG155">
        <v>0</v>
      </c>
      <c r="AH155" t="s">
        <v>115</v>
      </c>
      <c r="AI155" s="1">
        <v>44713.295543981483</v>
      </c>
      <c r="AJ155">
        <v>275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9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486</v>
      </c>
      <c r="B156" t="s">
        <v>82</v>
      </c>
      <c r="C156" t="s">
        <v>272</v>
      </c>
      <c r="D156" t="s">
        <v>84</v>
      </c>
      <c r="E156" s="2" t="str">
        <f>HYPERLINK("capsilon://?command=openfolder&amp;siteaddress=FAM.docvelocity-na8.net&amp;folderid=FX9F1D17DD-0F4A-F82C-D953-3AD506849EA9","FX22052639")</f>
        <v>FX22052639</v>
      </c>
      <c r="F156" t="s">
        <v>19</v>
      </c>
      <c r="G156" t="s">
        <v>19</v>
      </c>
      <c r="H156" t="s">
        <v>85</v>
      </c>
      <c r="I156" t="s">
        <v>487</v>
      </c>
      <c r="J156">
        <v>38</v>
      </c>
      <c r="K156" t="s">
        <v>87</v>
      </c>
      <c r="L156" t="s">
        <v>88</v>
      </c>
      <c r="M156" t="s">
        <v>89</v>
      </c>
      <c r="N156">
        <v>2</v>
      </c>
      <c r="O156" s="1">
        <v>44726.334999999999</v>
      </c>
      <c r="P156" s="1">
        <v>44726.346226851849</v>
      </c>
      <c r="Q156">
        <v>675</v>
      </c>
      <c r="R156">
        <v>295</v>
      </c>
      <c r="S156" t="b">
        <v>0</v>
      </c>
      <c r="T156" t="s">
        <v>90</v>
      </c>
      <c r="U156" t="b">
        <v>0</v>
      </c>
      <c r="V156" t="s">
        <v>235</v>
      </c>
      <c r="W156" s="1">
        <v>44726.337326388886</v>
      </c>
      <c r="X156">
        <v>116</v>
      </c>
      <c r="Y156">
        <v>33</v>
      </c>
      <c r="Z156">
        <v>0</v>
      </c>
      <c r="AA156">
        <v>33</v>
      </c>
      <c r="AB156">
        <v>0</v>
      </c>
      <c r="AC156">
        <v>2</v>
      </c>
      <c r="AD156">
        <v>5</v>
      </c>
      <c r="AE156">
        <v>0</v>
      </c>
      <c r="AF156">
        <v>0</v>
      </c>
      <c r="AG156">
        <v>0</v>
      </c>
      <c r="AH156" t="s">
        <v>223</v>
      </c>
      <c r="AI156" s="1">
        <v>44726.346226851849</v>
      </c>
      <c r="AJ156">
        <v>179</v>
      </c>
      <c r="AK156">
        <v>1</v>
      </c>
      <c r="AL156">
        <v>0</v>
      </c>
      <c r="AM156">
        <v>1</v>
      </c>
      <c r="AN156">
        <v>0</v>
      </c>
      <c r="AO156">
        <v>2</v>
      </c>
      <c r="AP156">
        <v>4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488</v>
      </c>
      <c r="B157" t="s">
        <v>82</v>
      </c>
      <c r="C157" t="s">
        <v>267</v>
      </c>
      <c r="D157" t="s">
        <v>84</v>
      </c>
      <c r="E157" s="2" t="str">
        <f>HYPERLINK("capsilon://?command=openfolder&amp;siteaddress=FAM.docvelocity-na8.net&amp;folderid=FXFB63EE71-3589-FCE7-0F2C-E6FE013326B2","FX2206876")</f>
        <v>FX2206876</v>
      </c>
      <c r="F157" t="s">
        <v>19</v>
      </c>
      <c r="G157" t="s">
        <v>19</v>
      </c>
      <c r="H157" t="s">
        <v>85</v>
      </c>
      <c r="I157" t="s">
        <v>489</v>
      </c>
      <c r="J157">
        <v>66</v>
      </c>
      <c r="K157" t="s">
        <v>87</v>
      </c>
      <c r="L157" t="s">
        <v>88</v>
      </c>
      <c r="M157" t="s">
        <v>89</v>
      </c>
      <c r="N157">
        <v>2</v>
      </c>
      <c r="O157" s="1">
        <v>44726.393657407411</v>
      </c>
      <c r="P157" s="1">
        <v>44726.395787037036</v>
      </c>
      <c r="Q157">
        <v>121</v>
      </c>
      <c r="R157">
        <v>63</v>
      </c>
      <c r="S157" t="b">
        <v>0</v>
      </c>
      <c r="T157" t="s">
        <v>90</v>
      </c>
      <c r="U157" t="b">
        <v>0</v>
      </c>
      <c r="V157" t="s">
        <v>91</v>
      </c>
      <c r="W157" s="1">
        <v>44726.395474537036</v>
      </c>
      <c r="X157">
        <v>37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115</v>
      </c>
      <c r="AI157" s="1">
        <v>44726.395787037036</v>
      </c>
      <c r="AJ157">
        <v>13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490</v>
      </c>
      <c r="B158" t="s">
        <v>82</v>
      </c>
      <c r="C158" t="s">
        <v>346</v>
      </c>
      <c r="D158" t="s">
        <v>84</v>
      </c>
      <c r="E158" s="2" t="str">
        <f>HYPERLINK("capsilon://?command=openfolder&amp;siteaddress=FAM.docvelocity-na8.net&amp;folderid=FX51356770-FDAA-ED30-3AE5-2E81A0A25993","FX22059521")</f>
        <v>FX22059521</v>
      </c>
      <c r="F158" t="s">
        <v>19</v>
      </c>
      <c r="G158" t="s">
        <v>19</v>
      </c>
      <c r="H158" t="s">
        <v>85</v>
      </c>
      <c r="I158" t="s">
        <v>491</v>
      </c>
      <c r="J158">
        <v>66</v>
      </c>
      <c r="K158" t="s">
        <v>87</v>
      </c>
      <c r="L158" t="s">
        <v>88</v>
      </c>
      <c r="M158" t="s">
        <v>89</v>
      </c>
      <c r="N158">
        <v>2</v>
      </c>
      <c r="O158" s="1">
        <v>44726.463703703703</v>
      </c>
      <c r="P158" s="1">
        <v>44726.470150462963</v>
      </c>
      <c r="Q158">
        <v>493</v>
      </c>
      <c r="R158">
        <v>64</v>
      </c>
      <c r="S158" t="b">
        <v>0</v>
      </c>
      <c r="T158" t="s">
        <v>90</v>
      </c>
      <c r="U158" t="b">
        <v>0</v>
      </c>
      <c r="V158" t="s">
        <v>91</v>
      </c>
      <c r="W158" s="1">
        <v>44726.468182870369</v>
      </c>
      <c r="X158">
        <v>47</v>
      </c>
      <c r="Y158">
        <v>0</v>
      </c>
      <c r="Z158">
        <v>0</v>
      </c>
      <c r="AA158">
        <v>0</v>
      </c>
      <c r="AB158">
        <v>52</v>
      </c>
      <c r="AC158">
        <v>0</v>
      </c>
      <c r="AD158">
        <v>66</v>
      </c>
      <c r="AE158">
        <v>0</v>
      </c>
      <c r="AF158">
        <v>0</v>
      </c>
      <c r="AG158">
        <v>0</v>
      </c>
      <c r="AH158" t="s">
        <v>223</v>
      </c>
      <c r="AI158" s="1">
        <v>44726.470150462963</v>
      </c>
      <c r="AJ158">
        <v>17</v>
      </c>
      <c r="AK158">
        <v>0</v>
      </c>
      <c r="AL158">
        <v>0</v>
      </c>
      <c r="AM158">
        <v>0</v>
      </c>
      <c r="AN158">
        <v>52</v>
      </c>
      <c r="AO158">
        <v>0</v>
      </c>
      <c r="AP158">
        <v>66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492</v>
      </c>
      <c r="B159" t="s">
        <v>82</v>
      </c>
      <c r="C159" t="s">
        <v>123</v>
      </c>
      <c r="D159" t="s">
        <v>84</v>
      </c>
      <c r="E159" s="2" t="str">
        <f>HYPERLINK("capsilon://?command=openfolder&amp;siteaddress=FAM.docvelocity-na8.net&amp;folderid=FXCCDF8117-DC28-56B8-938B-4F7FBB0BCF01","FX22055642")</f>
        <v>FX22055642</v>
      </c>
      <c r="F159" t="s">
        <v>19</v>
      </c>
      <c r="G159" t="s">
        <v>19</v>
      </c>
      <c r="H159" t="s">
        <v>85</v>
      </c>
      <c r="I159" t="s">
        <v>493</v>
      </c>
      <c r="J159">
        <v>21</v>
      </c>
      <c r="K159" t="s">
        <v>87</v>
      </c>
      <c r="L159" t="s">
        <v>88</v>
      </c>
      <c r="M159" t="s">
        <v>89</v>
      </c>
      <c r="N159">
        <v>2</v>
      </c>
      <c r="O159" s="1">
        <v>44726.532916666663</v>
      </c>
      <c r="P159" s="1">
        <v>44726.549780092595</v>
      </c>
      <c r="Q159">
        <v>1192</v>
      </c>
      <c r="R159">
        <v>265</v>
      </c>
      <c r="S159" t="b">
        <v>0</v>
      </c>
      <c r="T159" t="s">
        <v>90</v>
      </c>
      <c r="U159" t="b">
        <v>0</v>
      </c>
      <c r="V159" t="s">
        <v>482</v>
      </c>
      <c r="W159" s="1">
        <v>44726.535624999997</v>
      </c>
      <c r="X159">
        <v>190</v>
      </c>
      <c r="Y159">
        <v>9</v>
      </c>
      <c r="Z159">
        <v>0</v>
      </c>
      <c r="AA159">
        <v>9</v>
      </c>
      <c r="AB159">
        <v>0</v>
      </c>
      <c r="AC159">
        <v>7</v>
      </c>
      <c r="AD159">
        <v>12</v>
      </c>
      <c r="AE159">
        <v>0</v>
      </c>
      <c r="AF159">
        <v>0</v>
      </c>
      <c r="AG159">
        <v>0</v>
      </c>
      <c r="AH159" t="s">
        <v>131</v>
      </c>
      <c r="AI159" s="1">
        <v>44726.549780092595</v>
      </c>
      <c r="AJ159">
        <v>75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12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494</v>
      </c>
      <c r="B160" t="s">
        <v>82</v>
      </c>
      <c r="C160" t="s">
        <v>272</v>
      </c>
      <c r="D160" t="s">
        <v>84</v>
      </c>
      <c r="E160" s="2" t="str">
        <f>HYPERLINK("capsilon://?command=openfolder&amp;siteaddress=FAM.docvelocity-na8.net&amp;folderid=FX9F1D17DD-0F4A-F82C-D953-3AD506849EA9","FX22052639")</f>
        <v>FX22052639</v>
      </c>
      <c r="F160" t="s">
        <v>19</v>
      </c>
      <c r="G160" t="s">
        <v>19</v>
      </c>
      <c r="H160" t="s">
        <v>85</v>
      </c>
      <c r="I160" t="s">
        <v>495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44713.307662037034</v>
      </c>
      <c r="P160" s="1">
        <v>44713.309467592589</v>
      </c>
      <c r="Q160">
        <v>59</v>
      </c>
      <c r="R160">
        <v>97</v>
      </c>
      <c r="S160" t="b">
        <v>0</v>
      </c>
      <c r="T160" t="s">
        <v>90</v>
      </c>
      <c r="U160" t="b">
        <v>0</v>
      </c>
      <c r="V160" t="s">
        <v>235</v>
      </c>
      <c r="W160" s="1">
        <v>44713.308668981481</v>
      </c>
      <c r="X160">
        <v>56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115</v>
      </c>
      <c r="AI160" s="1">
        <v>44713.309467592589</v>
      </c>
      <c r="AJ160">
        <v>17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496</v>
      </c>
      <c r="B161" t="s">
        <v>82</v>
      </c>
      <c r="C161" t="s">
        <v>450</v>
      </c>
      <c r="D161" t="s">
        <v>84</v>
      </c>
      <c r="E161" s="2" t="str">
        <f>HYPERLINK("capsilon://?command=openfolder&amp;siteaddress=FAM.docvelocity-na8.net&amp;folderid=FXB9B928FB-263A-6C5E-DE71-B6CD5AB4AFCA","FX220212416")</f>
        <v>FX220212416</v>
      </c>
      <c r="F161" t="s">
        <v>19</v>
      </c>
      <c r="G161" t="s">
        <v>19</v>
      </c>
      <c r="H161" t="s">
        <v>85</v>
      </c>
      <c r="I161" t="s">
        <v>497</v>
      </c>
      <c r="J161">
        <v>21</v>
      </c>
      <c r="K161" t="s">
        <v>87</v>
      </c>
      <c r="L161" t="s">
        <v>88</v>
      </c>
      <c r="M161" t="s">
        <v>89</v>
      </c>
      <c r="N161">
        <v>2</v>
      </c>
      <c r="O161" s="1">
        <v>44726.557500000003</v>
      </c>
      <c r="P161" s="1">
        <v>44726.633668981478</v>
      </c>
      <c r="Q161">
        <v>6281</v>
      </c>
      <c r="R161">
        <v>300</v>
      </c>
      <c r="S161" t="b">
        <v>0</v>
      </c>
      <c r="T161" t="s">
        <v>90</v>
      </c>
      <c r="U161" t="b">
        <v>0</v>
      </c>
      <c r="V161" t="s">
        <v>482</v>
      </c>
      <c r="W161" s="1">
        <v>44726.5934375</v>
      </c>
      <c r="X161">
        <v>212</v>
      </c>
      <c r="Y161">
        <v>9</v>
      </c>
      <c r="Z161">
        <v>0</v>
      </c>
      <c r="AA161">
        <v>9</v>
      </c>
      <c r="AB161">
        <v>0</v>
      </c>
      <c r="AC161">
        <v>7</v>
      </c>
      <c r="AD161">
        <v>12</v>
      </c>
      <c r="AE161">
        <v>0</v>
      </c>
      <c r="AF161">
        <v>0</v>
      </c>
      <c r="AG161">
        <v>0</v>
      </c>
      <c r="AH161" t="s">
        <v>131</v>
      </c>
      <c r="AI161" s="1">
        <v>44726.633668981478</v>
      </c>
      <c r="AJ161">
        <v>88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12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498</v>
      </c>
      <c r="B162" t="s">
        <v>82</v>
      </c>
      <c r="C162" t="s">
        <v>272</v>
      </c>
      <c r="D162" t="s">
        <v>84</v>
      </c>
      <c r="E162" s="2" t="str">
        <f>HYPERLINK("capsilon://?command=openfolder&amp;siteaddress=FAM.docvelocity-na8.net&amp;folderid=FX9F1D17DD-0F4A-F82C-D953-3AD506849EA9","FX22052639")</f>
        <v>FX22052639</v>
      </c>
      <c r="F162" t="s">
        <v>19</v>
      </c>
      <c r="G162" t="s">
        <v>19</v>
      </c>
      <c r="H162" t="s">
        <v>85</v>
      </c>
      <c r="I162" t="s">
        <v>499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44713.307800925926</v>
      </c>
      <c r="P162" s="1">
        <v>44713.309618055559</v>
      </c>
      <c r="Q162">
        <v>24</v>
      </c>
      <c r="R162">
        <v>133</v>
      </c>
      <c r="S162" t="b">
        <v>0</v>
      </c>
      <c r="T162" t="s">
        <v>90</v>
      </c>
      <c r="U162" t="b">
        <v>0</v>
      </c>
      <c r="V162" t="s">
        <v>91</v>
      </c>
      <c r="W162" s="1">
        <v>44713.309236111112</v>
      </c>
      <c r="X162">
        <v>121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115</v>
      </c>
      <c r="AI162" s="1">
        <v>44713.309618055559</v>
      </c>
      <c r="AJ162">
        <v>12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500</v>
      </c>
      <c r="B163" t="s">
        <v>82</v>
      </c>
      <c r="C163" t="s">
        <v>163</v>
      </c>
      <c r="D163" t="s">
        <v>84</v>
      </c>
      <c r="E163" s="2" t="str">
        <f>HYPERLINK("capsilon://?command=openfolder&amp;siteaddress=FAM.docvelocity-na8.net&amp;folderid=FX4052BFAA-BAFD-F452-141A-6A26B4920B37","FX22059494")</f>
        <v>FX22059494</v>
      </c>
      <c r="F163" t="s">
        <v>19</v>
      </c>
      <c r="G163" t="s">
        <v>19</v>
      </c>
      <c r="H163" t="s">
        <v>85</v>
      </c>
      <c r="I163" t="s">
        <v>501</v>
      </c>
      <c r="J163">
        <v>66</v>
      </c>
      <c r="K163" t="s">
        <v>87</v>
      </c>
      <c r="L163" t="s">
        <v>88</v>
      </c>
      <c r="M163" t="s">
        <v>89</v>
      </c>
      <c r="N163">
        <v>2</v>
      </c>
      <c r="O163" s="1">
        <v>44726.571030092593</v>
      </c>
      <c r="P163" s="1">
        <v>44726.634027777778</v>
      </c>
      <c r="Q163">
        <v>5389</v>
      </c>
      <c r="R163">
        <v>54</v>
      </c>
      <c r="S163" t="b">
        <v>0</v>
      </c>
      <c r="T163" t="s">
        <v>90</v>
      </c>
      <c r="U163" t="b">
        <v>0</v>
      </c>
      <c r="V163" t="s">
        <v>412</v>
      </c>
      <c r="W163" s="1">
        <v>44726.593090277776</v>
      </c>
      <c r="X163">
        <v>24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66</v>
      </c>
      <c r="AE163">
        <v>0</v>
      </c>
      <c r="AF163">
        <v>0</v>
      </c>
      <c r="AG163">
        <v>0</v>
      </c>
      <c r="AH163" t="s">
        <v>131</v>
      </c>
      <c r="AI163" s="1">
        <v>44726.634027777778</v>
      </c>
      <c r="AJ163">
        <v>30</v>
      </c>
      <c r="AK163">
        <v>0</v>
      </c>
      <c r="AL163">
        <v>0</v>
      </c>
      <c r="AM163">
        <v>0</v>
      </c>
      <c r="AN163">
        <v>52</v>
      </c>
      <c r="AO163">
        <v>0</v>
      </c>
      <c r="AP163">
        <v>66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502</v>
      </c>
      <c r="B164" t="s">
        <v>82</v>
      </c>
      <c r="C164" t="s">
        <v>272</v>
      </c>
      <c r="D164" t="s">
        <v>84</v>
      </c>
      <c r="E164" s="2" t="str">
        <f>HYPERLINK("capsilon://?command=openfolder&amp;siteaddress=FAM.docvelocity-na8.net&amp;folderid=FX9F1D17DD-0F4A-F82C-D953-3AD506849EA9","FX22052639")</f>
        <v>FX22052639</v>
      </c>
      <c r="F164" t="s">
        <v>19</v>
      </c>
      <c r="G164" t="s">
        <v>19</v>
      </c>
      <c r="H164" t="s">
        <v>85</v>
      </c>
      <c r="I164" t="s">
        <v>503</v>
      </c>
      <c r="J164">
        <v>0</v>
      </c>
      <c r="K164" t="s">
        <v>87</v>
      </c>
      <c r="L164" t="s">
        <v>88</v>
      </c>
      <c r="M164" t="s">
        <v>89</v>
      </c>
      <c r="N164">
        <v>2</v>
      </c>
      <c r="O164" s="1">
        <v>44713.308703703704</v>
      </c>
      <c r="P164" s="1">
        <v>44713.309710648151</v>
      </c>
      <c r="Q164">
        <v>39</v>
      </c>
      <c r="R164">
        <v>48</v>
      </c>
      <c r="S164" t="b">
        <v>0</v>
      </c>
      <c r="T164" t="s">
        <v>90</v>
      </c>
      <c r="U164" t="b">
        <v>0</v>
      </c>
      <c r="V164" t="s">
        <v>235</v>
      </c>
      <c r="W164" s="1">
        <v>44713.309212962966</v>
      </c>
      <c r="X164">
        <v>41</v>
      </c>
      <c r="Y164">
        <v>0</v>
      </c>
      <c r="Z164">
        <v>0</v>
      </c>
      <c r="AA164">
        <v>0</v>
      </c>
      <c r="AB164">
        <v>52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115</v>
      </c>
      <c r="AI164" s="1">
        <v>44713.309710648151</v>
      </c>
      <c r="AJ164">
        <v>7</v>
      </c>
      <c r="AK164">
        <v>0</v>
      </c>
      <c r="AL164">
        <v>0</v>
      </c>
      <c r="AM164">
        <v>0</v>
      </c>
      <c r="AN164">
        <v>52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504</v>
      </c>
      <c r="B165" t="s">
        <v>82</v>
      </c>
      <c r="C165" t="s">
        <v>199</v>
      </c>
      <c r="D165" t="s">
        <v>84</v>
      </c>
      <c r="E165" s="2" t="str">
        <f>HYPERLINK("capsilon://?command=openfolder&amp;siteaddress=FAM.docvelocity-na8.net&amp;folderid=FX46102950-2C46-17C7-4C19-FB16030CF27D","FX22058956")</f>
        <v>FX22058956</v>
      </c>
      <c r="F165" t="s">
        <v>19</v>
      </c>
      <c r="G165" t="s">
        <v>19</v>
      </c>
      <c r="H165" t="s">
        <v>85</v>
      </c>
      <c r="I165" t="s">
        <v>505</v>
      </c>
      <c r="J165">
        <v>43</v>
      </c>
      <c r="K165" t="s">
        <v>87</v>
      </c>
      <c r="L165" t="s">
        <v>88</v>
      </c>
      <c r="M165" t="s">
        <v>89</v>
      </c>
      <c r="N165">
        <v>2</v>
      </c>
      <c r="O165" s="1">
        <v>44713.316770833335</v>
      </c>
      <c r="P165" s="1">
        <v>44713.321747685186</v>
      </c>
      <c r="Q165">
        <v>160</v>
      </c>
      <c r="R165">
        <v>270</v>
      </c>
      <c r="S165" t="b">
        <v>0</v>
      </c>
      <c r="T165" t="s">
        <v>90</v>
      </c>
      <c r="U165" t="b">
        <v>0</v>
      </c>
      <c r="V165" t="s">
        <v>235</v>
      </c>
      <c r="W165" s="1">
        <v>44713.320231481484</v>
      </c>
      <c r="X165">
        <v>141</v>
      </c>
      <c r="Y165">
        <v>38</v>
      </c>
      <c r="Z165">
        <v>0</v>
      </c>
      <c r="AA165">
        <v>38</v>
      </c>
      <c r="AB165">
        <v>0</v>
      </c>
      <c r="AC165">
        <v>2</v>
      </c>
      <c r="AD165">
        <v>5</v>
      </c>
      <c r="AE165">
        <v>0</v>
      </c>
      <c r="AF165">
        <v>0</v>
      </c>
      <c r="AG165">
        <v>0</v>
      </c>
      <c r="AH165" t="s">
        <v>115</v>
      </c>
      <c r="AI165" s="1">
        <v>44713.321747685186</v>
      </c>
      <c r="AJ165">
        <v>129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5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506</v>
      </c>
      <c r="B166" t="s">
        <v>82</v>
      </c>
      <c r="C166" t="s">
        <v>507</v>
      </c>
      <c r="D166" t="s">
        <v>84</v>
      </c>
      <c r="E166" s="2" t="str">
        <f>HYPERLINK("capsilon://?command=openfolder&amp;siteaddress=FAM.docvelocity-na8.net&amp;folderid=FX6D9337DC-FF6F-7D70-0BBF-F758814B76C9","FX22059965")</f>
        <v>FX22059965</v>
      </c>
      <c r="F166" t="s">
        <v>19</v>
      </c>
      <c r="G166" t="s">
        <v>19</v>
      </c>
      <c r="H166" t="s">
        <v>85</v>
      </c>
      <c r="I166" t="s">
        <v>508</v>
      </c>
      <c r="J166">
        <v>157</v>
      </c>
      <c r="K166" t="s">
        <v>87</v>
      </c>
      <c r="L166" t="s">
        <v>88</v>
      </c>
      <c r="M166" t="s">
        <v>89</v>
      </c>
      <c r="N166">
        <v>2</v>
      </c>
      <c r="O166" s="1">
        <v>44713.65011574074</v>
      </c>
      <c r="P166" s="1">
        <v>44713.678912037038</v>
      </c>
      <c r="Q166">
        <v>1476</v>
      </c>
      <c r="R166">
        <v>1012</v>
      </c>
      <c r="S166" t="b">
        <v>0</v>
      </c>
      <c r="T166" t="s">
        <v>90</v>
      </c>
      <c r="U166" t="b">
        <v>0</v>
      </c>
      <c r="V166" t="s">
        <v>509</v>
      </c>
      <c r="W166" s="1">
        <v>44713.664340277777</v>
      </c>
      <c r="X166">
        <v>373</v>
      </c>
      <c r="Y166">
        <v>133</v>
      </c>
      <c r="Z166">
        <v>0</v>
      </c>
      <c r="AA166">
        <v>133</v>
      </c>
      <c r="AB166">
        <v>0</v>
      </c>
      <c r="AC166">
        <v>14</v>
      </c>
      <c r="AD166">
        <v>24</v>
      </c>
      <c r="AE166">
        <v>0</v>
      </c>
      <c r="AF166">
        <v>0</v>
      </c>
      <c r="AG166">
        <v>0</v>
      </c>
      <c r="AH166" t="s">
        <v>161</v>
      </c>
      <c r="AI166" s="1">
        <v>44713.678912037038</v>
      </c>
      <c r="AJ166">
        <v>510</v>
      </c>
      <c r="AK166">
        <v>2</v>
      </c>
      <c r="AL166">
        <v>0</v>
      </c>
      <c r="AM166">
        <v>2</v>
      </c>
      <c r="AN166">
        <v>0</v>
      </c>
      <c r="AO166">
        <v>2</v>
      </c>
      <c r="AP166">
        <v>22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510</v>
      </c>
      <c r="B167" t="s">
        <v>82</v>
      </c>
      <c r="C167" t="s">
        <v>104</v>
      </c>
      <c r="D167" t="s">
        <v>84</v>
      </c>
      <c r="E167" s="2" t="str">
        <f>HYPERLINK("capsilon://?command=openfolder&amp;siteaddress=FAM.docvelocity-na8.net&amp;folderid=FX87F20EF5-0DC2-F71B-20DA-4C3134307B02","FX22056644")</f>
        <v>FX22056644</v>
      </c>
      <c r="F167" t="s">
        <v>19</v>
      </c>
      <c r="G167" t="s">
        <v>19</v>
      </c>
      <c r="H167" t="s">
        <v>85</v>
      </c>
      <c r="I167" t="s">
        <v>511</v>
      </c>
      <c r="J167">
        <v>66</v>
      </c>
      <c r="K167" t="s">
        <v>87</v>
      </c>
      <c r="L167" t="s">
        <v>88</v>
      </c>
      <c r="M167" t="s">
        <v>89</v>
      </c>
      <c r="N167">
        <v>2</v>
      </c>
      <c r="O167" s="1">
        <v>44727.35083333333</v>
      </c>
      <c r="P167" s="1">
        <v>44727.359664351854</v>
      </c>
      <c r="Q167">
        <v>266</v>
      </c>
      <c r="R167">
        <v>497</v>
      </c>
      <c r="S167" t="b">
        <v>0</v>
      </c>
      <c r="T167" t="s">
        <v>90</v>
      </c>
      <c r="U167" t="b">
        <v>0</v>
      </c>
      <c r="V167" t="s">
        <v>235</v>
      </c>
      <c r="W167" s="1">
        <v>44727.35528935185</v>
      </c>
      <c r="X167">
        <v>364</v>
      </c>
      <c r="Y167">
        <v>52</v>
      </c>
      <c r="Z167">
        <v>0</v>
      </c>
      <c r="AA167">
        <v>52</v>
      </c>
      <c r="AB167">
        <v>0</v>
      </c>
      <c r="AC167">
        <v>2</v>
      </c>
      <c r="AD167">
        <v>14</v>
      </c>
      <c r="AE167">
        <v>0</v>
      </c>
      <c r="AF167">
        <v>0</v>
      </c>
      <c r="AG167">
        <v>0</v>
      </c>
      <c r="AH167" t="s">
        <v>92</v>
      </c>
      <c r="AI167" s="1">
        <v>44727.359664351854</v>
      </c>
      <c r="AJ167">
        <v>133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14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512</v>
      </c>
      <c r="B168" t="s">
        <v>82</v>
      </c>
      <c r="C168" t="s">
        <v>104</v>
      </c>
      <c r="D168" t="s">
        <v>84</v>
      </c>
      <c r="E168" s="2" t="str">
        <f>HYPERLINK("capsilon://?command=openfolder&amp;siteaddress=FAM.docvelocity-na8.net&amp;folderid=FX87F20EF5-0DC2-F71B-20DA-4C3134307B02","FX22056644")</f>
        <v>FX22056644</v>
      </c>
      <c r="F168" t="s">
        <v>19</v>
      </c>
      <c r="G168" t="s">
        <v>19</v>
      </c>
      <c r="H168" t="s">
        <v>85</v>
      </c>
      <c r="I168" t="s">
        <v>513</v>
      </c>
      <c r="J168">
        <v>66</v>
      </c>
      <c r="K168" t="s">
        <v>87</v>
      </c>
      <c r="L168" t="s">
        <v>88</v>
      </c>
      <c r="M168" t="s">
        <v>89</v>
      </c>
      <c r="N168">
        <v>2</v>
      </c>
      <c r="O168" s="1">
        <v>44727.374479166669</v>
      </c>
      <c r="P168" s="1">
        <v>44727.379525462966</v>
      </c>
      <c r="Q168">
        <v>300</v>
      </c>
      <c r="R168">
        <v>136</v>
      </c>
      <c r="S168" t="b">
        <v>0</v>
      </c>
      <c r="T168" t="s">
        <v>90</v>
      </c>
      <c r="U168" t="b">
        <v>0</v>
      </c>
      <c r="V168" t="s">
        <v>91</v>
      </c>
      <c r="W168" s="1">
        <v>44727.379201388889</v>
      </c>
      <c r="X168">
        <v>118</v>
      </c>
      <c r="Y168">
        <v>0</v>
      </c>
      <c r="Z168">
        <v>0</v>
      </c>
      <c r="AA168">
        <v>0</v>
      </c>
      <c r="AB168">
        <v>52</v>
      </c>
      <c r="AC168">
        <v>0</v>
      </c>
      <c r="AD168">
        <v>66</v>
      </c>
      <c r="AE168">
        <v>0</v>
      </c>
      <c r="AF168">
        <v>0</v>
      </c>
      <c r="AG168">
        <v>0</v>
      </c>
      <c r="AH168" t="s">
        <v>92</v>
      </c>
      <c r="AI168" s="1">
        <v>44727.379525462966</v>
      </c>
      <c r="AJ168">
        <v>18</v>
      </c>
      <c r="AK168">
        <v>0</v>
      </c>
      <c r="AL168">
        <v>0</v>
      </c>
      <c r="AM168">
        <v>0</v>
      </c>
      <c r="AN168">
        <v>52</v>
      </c>
      <c r="AO168">
        <v>0</v>
      </c>
      <c r="AP168">
        <v>66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514</v>
      </c>
      <c r="B169" t="s">
        <v>82</v>
      </c>
      <c r="C169" t="s">
        <v>104</v>
      </c>
      <c r="D169" t="s">
        <v>84</v>
      </c>
      <c r="E169" s="2" t="str">
        <f>HYPERLINK("capsilon://?command=openfolder&amp;siteaddress=FAM.docvelocity-na8.net&amp;folderid=FX87F20EF5-0DC2-F71B-20DA-4C3134307B02","FX22056644")</f>
        <v>FX22056644</v>
      </c>
      <c r="F169" t="s">
        <v>19</v>
      </c>
      <c r="G169" t="s">
        <v>19</v>
      </c>
      <c r="H169" t="s">
        <v>85</v>
      </c>
      <c r="I169" t="s">
        <v>515</v>
      </c>
      <c r="J169">
        <v>66</v>
      </c>
      <c r="K169" t="s">
        <v>87</v>
      </c>
      <c r="L169" t="s">
        <v>88</v>
      </c>
      <c r="M169" t="s">
        <v>89</v>
      </c>
      <c r="N169">
        <v>2</v>
      </c>
      <c r="O169" s="1">
        <v>44727.379317129627</v>
      </c>
      <c r="P169" s="1">
        <v>44727.384780092594</v>
      </c>
      <c r="Q169">
        <v>330</v>
      </c>
      <c r="R169">
        <v>142</v>
      </c>
      <c r="S169" t="b">
        <v>0</v>
      </c>
      <c r="T169" t="s">
        <v>90</v>
      </c>
      <c r="U169" t="b">
        <v>0</v>
      </c>
      <c r="V169" t="s">
        <v>91</v>
      </c>
      <c r="W169" s="1">
        <v>44727.380659722221</v>
      </c>
      <c r="X169">
        <v>82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66</v>
      </c>
      <c r="AE169">
        <v>0</v>
      </c>
      <c r="AF169">
        <v>0</v>
      </c>
      <c r="AG169">
        <v>0</v>
      </c>
      <c r="AH169" t="s">
        <v>223</v>
      </c>
      <c r="AI169" s="1">
        <v>44727.384780092594</v>
      </c>
      <c r="AJ169">
        <v>37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66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516</v>
      </c>
      <c r="B170" t="s">
        <v>82</v>
      </c>
      <c r="C170" t="s">
        <v>228</v>
      </c>
      <c r="D170" t="s">
        <v>84</v>
      </c>
      <c r="E170" s="2" t="str">
        <f>HYPERLINK("capsilon://?command=openfolder&amp;siteaddress=FAM.docvelocity-na8.net&amp;folderid=FXF07CF049-6BB2-CE3E-6177-B42FAC8E286E","FX22059647")</f>
        <v>FX22059647</v>
      </c>
      <c r="F170" t="s">
        <v>19</v>
      </c>
      <c r="G170" t="s">
        <v>19</v>
      </c>
      <c r="H170" t="s">
        <v>85</v>
      </c>
      <c r="I170" t="s">
        <v>517</v>
      </c>
      <c r="J170">
        <v>66</v>
      </c>
      <c r="K170" t="s">
        <v>87</v>
      </c>
      <c r="L170" t="s">
        <v>88</v>
      </c>
      <c r="M170" t="s">
        <v>89</v>
      </c>
      <c r="N170">
        <v>2</v>
      </c>
      <c r="O170" s="1">
        <v>44727.385474537034</v>
      </c>
      <c r="P170" s="1">
        <v>44727.398263888892</v>
      </c>
      <c r="Q170">
        <v>976</v>
      </c>
      <c r="R170">
        <v>129</v>
      </c>
      <c r="S170" t="b">
        <v>0</v>
      </c>
      <c r="T170" t="s">
        <v>90</v>
      </c>
      <c r="U170" t="b">
        <v>0</v>
      </c>
      <c r="V170" t="s">
        <v>91</v>
      </c>
      <c r="W170" s="1">
        <v>44727.393692129626</v>
      </c>
      <c r="X170">
        <v>34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92</v>
      </c>
      <c r="AI170" s="1">
        <v>44727.398263888892</v>
      </c>
      <c r="AJ170">
        <v>26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518</v>
      </c>
      <c r="B171" t="s">
        <v>82</v>
      </c>
      <c r="C171" t="s">
        <v>228</v>
      </c>
      <c r="D171" t="s">
        <v>84</v>
      </c>
      <c r="E171" s="2" t="str">
        <f>HYPERLINK("capsilon://?command=openfolder&amp;siteaddress=FAM.docvelocity-na8.net&amp;folderid=FXF07CF049-6BB2-CE3E-6177-B42FAC8E286E","FX22059647")</f>
        <v>FX22059647</v>
      </c>
      <c r="F171" t="s">
        <v>19</v>
      </c>
      <c r="G171" t="s">
        <v>19</v>
      </c>
      <c r="H171" t="s">
        <v>85</v>
      </c>
      <c r="I171" t="s">
        <v>519</v>
      </c>
      <c r="J171">
        <v>66</v>
      </c>
      <c r="K171" t="s">
        <v>87</v>
      </c>
      <c r="L171" t="s">
        <v>88</v>
      </c>
      <c r="M171" t="s">
        <v>89</v>
      </c>
      <c r="N171">
        <v>2</v>
      </c>
      <c r="O171" s="1">
        <v>44727.388020833336</v>
      </c>
      <c r="P171" s="1">
        <v>44727.398761574077</v>
      </c>
      <c r="Q171">
        <v>777</v>
      </c>
      <c r="R171">
        <v>151</v>
      </c>
      <c r="S171" t="b">
        <v>0</v>
      </c>
      <c r="T171" t="s">
        <v>90</v>
      </c>
      <c r="U171" t="b">
        <v>0</v>
      </c>
      <c r="V171" t="s">
        <v>91</v>
      </c>
      <c r="W171" s="1">
        <v>44727.394965277781</v>
      </c>
      <c r="X171">
        <v>109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92</v>
      </c>
      <c r="AI171" s="1">
        <v>44727.398761574077</v>
      </c>
      <c r="AJ171">
        <v>42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520</v>
      </c>
      <c r="B172" t="s">
        <v>82</v>
      </c>
      <c r="C172" t="s">
        <v>192</v>
      </c>
      <c r="D172" t="s">
        <v>84</v>
      </c>
      <c r="E172" s="2" t="str">
        <f>HYPERLINK("capsilon://?command=openfolder&amp;siteaddress=FAM.docvelocity-na8.net&amp;folderid=FXF31DC47C-4670-3714-32A4-81C81CA72CD0","FX22058827")</f>
        <v>FX22058827</v>
      </c>
      <c r="F172" t="s">
        <v>19</v>
      </c>
      <c r="G172" t="s">
        <v>19</v>
      </c>
      <c r="H172" t="s">
        <v>85</v>
      </c>
      <c r="I172" t="s">
        <v>521</v>
      </c>
      <c r="J172">
        <v>21</v>
      </c>
      <c r="K172" t="s">
        <v>87</v>
      </c>
      <c r="L172" t="s">
        <v>88</v>
      </c>
      <c r="M172" t="s">
        <v>89</v>
      </c>
      <c r="N172">
        <v>2</v>
      </c>
      <c r="O172" s="1">
        <v>44727.434560185182</v>
      </c>
      <c r="P172" s="1">
        <v>44727.445729166669</v>
      </c>
      <c r="Q172">
        <v>665</v>
      </c>
      <c r="R172">
        <v>300</v>
      </c>
      <c r="S172" t="b">
        <v>0</v>
      </c>
      <c r="T172" t="s">
        <v>90</v>
      </c>
      <c r="U172" t="b">
        <v>0</v>
      </c>
      <c r="V172" t="s">
        <v>91</v>
      </c>
      <c r="W172" s="1">
        <v>44727.443055555559</v>
      </c>
      <c r="X172">
        <v>237</v>
      </c>
      <c r="Y172">
        <v>9</v>
      </c>
      <c r="Z172">
        <v>0</v>
      </c>
      <c r="AA172">
        <v>9</v>
      </c>
      <c r="AB172">
        <v>0</v>
      </c>
      <c r="AC172">
        <v>7</v>
      </c>
      <c r="AD172">
        <v>12</v>
      </c>
      <c r="AE172">
        <v>0</v>
      </c>
      <c r="AF172">
        <v>0</v>
      </c>
      <c r="AG172">
        <v>0</v>
      </c>
      <c r="AH172" t="s">
        <v>223</v>
      </c>
      <c r="AI172" s="1">
        <v>44727.445729166669</v>
      </c>
      <c r="AJ172">
        <v>56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12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522</v>
      </c>
      <c r="B173" t="s">
        <v>82</v>
      </c>
      <c r="C173" t="s">
        <v>523</v>
      </c>
      <c r="D173" t="s">
        <v>84</v>
      </c>
      <c r="E173" s="2" t="str">
        <f>HYPERLINK("capsilon://?command=openfolder&amp;siteaddress=FAM.docvelocity-na8.net&amp;folderid=FXDB6AA9A6-9A25-BE57-19D9-48516BD7528D","FX22059051")</f>
        <v>FX22059051</v>
      </c>
      <c r="F173" t="s">
        <v>19</v>
      </c>
      <c r="G173" t="s">
        <v>19</v>
      </c>
      <c r="H173" t="s">
        <v>85</v>
      </c>
      <c r="I173" t="s">
        <v>524</v>
      </c>
      <c r="J173">
        <v>1214</v>
      </c>
      <c r="K173" t="s">
        <v>87</v>
      </c>
      <c r="L173" t="s">
        <v>88</v>
      </c>
      <c r="M173" t="s">
        <v>89</v>
      </c>
      <c r="N173">
        <v>2</v>
      </c>
      <c r="O173" s="1">
        <v>44727.471747685187</v>
      </c>
      <c r="P173" s="1">
        <v>44727.56417824074</v>
      </c>
      <c r="Q173">
        <v>990</v>
      </c>
      <c r="R173">
        <v>6996</v>
      </c>
      <c r="S173" t="b">
        <v>0</v>
      </c>
      <c r="T173" t="s">
        <v>90</v>
      </c>
      <c r="U173" t="b">
        <v>0</v>
      </c>
      <c r="V173" t="s">
        <v>525</v>
      </c>
      <c r="W173" s="1">
        <v>44727.519131944442</v>
      </c>
      <c r="X173">
        <v>4014</v>
      </c>
      <c r="Y173">
        <v>726</v>
      </c>
      <c r="Z173">
        <v>0</v>
      </c>
      <c r="AA173">
        <v>726</v>
      </c>
      <c r="AB173">
        <v>21</v>
      </c>
      <c r="AC173">
        <v>102</v>
      </c>
      <c r="AD173">
        <v>488</v>
      </c>
      <c r="AE173">
        <v>0</v>
      </c>
      <c r="AF173">
        <v>0</v>
      </c>
      <c r="AG173">
        <v>0</v>
      </c>
      <c r="AH173" t="s">
        <v>131</v>
      </c>
      <c r="AI173" s="1">
        <v>44727.56417824074</v>
      </c>
      <c r="AJ173">
        <v>2982</v>
      </c>
      <c r="AK173">
        <v>2</v>
      </c>
      <c r="AL173">
        <v>0</v>
      </c>
      <c r="AM173">
        <v>2</v>
      </c>
      <c r="AN173">
        <v>21</v>
      </c>
      <c r="AO173">
        <v>2</v>
      </c>
      <c r="AP173">
        <v>486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526</v>
      </c>
      <c r="B174" t="s">
        <v>82</v>
      </c>
      <c r="C174" t="s">
        <v>480</v>
      </c>
      <c r="D174" t="s">
        <v>84</v>
      </c>
      <c r="E174" s="2" t="str">
        <f>HYPERLINK("capsilon://?command=openfolder&amp;siteaddress=FAM.docvelocity-na8.net&amp;folderid=FXE24417CE-21FF-9C9A-5D93-293BB70FF317","FX22063529")</f>
        <v>FX22063529</v>
      </c>
      <c r="F174" t="s">
        <v>19</v>
      </c>
      <c r="G174" t="s">
        <v>19</v>
      </c>
      <c r="H174" t="s">
        <v>85</v>
      </c>
      <c r="I174" t="s">
        <v>527</v>
      </c>
      <c r="J174">
        <v>66</v>
      </c>
      <c r="K174" t="s">
        <v>87</v>
      </c>
      <c r="L174" t="s">
        <v>88</v>
      </c>
      <c r="M174" t="s">
        <v>89</v>
      </c>
      <c r="N174">
        <v>2</v>
      </c>
      <c r="O174" s="1">
        <v>44727.586377314816</v>
      </c>
      <c r="P174" s="1">
        <v>44727.606909722221</v>
      </c>
      <c r="Q174">
        <v>1666</v>
      </c>
      <c r="R174">
        <v>108</v>
      </c>
      <c r="S174" t="b">
        <v>0</v>
      </c>
      <c r="T174" t="s">
        <v>90</v>
      </c>
      <c r="U174" t="b">
        <v>0</v>
      </c>
      <c r="V174" t="s">
        <v>130</v>
      </c>
      <c r="W174" s="1">
        <v>44727.605821759258</v>
      </c>
      <c r="X174">
        <v>36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66</v>
      </c>
      <c r="AE174">
        <v>0</v>
      </c>
      <c r="AF174">
        <v>0</v>
      </c>
      <c r="AG174">
        <v>0</v>
      </c>
      <c r="AH174" t="s">
        <v>161</v>
      </c>
      <c r="AI174" s="1">
        <v>44727.606909722221</v>
      </c>
      <c r="AJ174">
        <v>18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66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528</v>
      </c>
      <c r="B175" t="s">
        <v>82</v>
      </c>
      <c r="C175" t="s">
        <v>377</v>
      </c>
      <c r="D175" t="s">
        <v>84</v>
      </c>
      <c r="E175" s="2" t="str">
        <f>HYPERLINK("capsilon://?command=openfolder&amp;siteaddress=FAM.docvelocity-na8.net&amp;folderid=FX92BFE866-FB65-BA7C-C0A2-481A35335D64","FX22062035")</f>
        <v>FX22062035</v>
      </c>
      <c r="F175" t="s">
        <v>19</v>
      </c>
      <c r="G175" t="s">
        <v>19</v>
      </c>
      <c r="H175" t="s">
        <v>85</v>
      </c>
      <c r="I175" t="s">
        <v>529</v>
      </c>
      <c r="J175">
        <v>21</v>
      </c>
      <c r="K175" t="s">
        <v>87</v>
      </c>
      <c r="L175" t="s">
        <v>88</v>
      </c>
      <c r="M175" t="s">
        <v>89</v>
      </c>
      <c r="N175">
        <v>2</v>
      </c>
      <c r="O175" s="1">
        <v>44727.613530092596</v>
      </c>
      <c r="P175" s="1">
        <v>44727.636319444442</v>
      </c>
      <c r="Q175">
        <v>976</v>
      </c>
      <c r="R175">
        <v>993</v>
      </c>
      <c r="S175" t="b">
        <v>0</v>
      </c>
      <c r="T175" t="s">
        <v>90</v>
      </c>
      <c r="U175" t="b">
        <v>0</v>
      </c>
      <c r="V175" t="s">
        <v>525</v>
      </c>
      <c r="W175" s="1">
        <v>44727.625520833331</v>
      </c>
      <c r="X175">
        <v>908</v>
      </c>
      <c r="Y175">
        <v>9</v>
      </c>
      <c r="Z175">
        <v>0</v>
      </c>
      <c r="AA175">
        <v>9</v>
      </c>
      <c r="AB175">
        <v>0</v>
      </c>
      <c r="AC175">
        <v>7</v>
      </c>
      <c r="AD175">
        <v>12</v>
      </c>
      <c r="AE175">
        <v>0</v>
      </c>
      <c r="AF175">
        <v>0</v>
      </c>
      <c r="AG175">
        <v>0</v>
      </c>
      <c r="AH175" t="s">
        <v>131</v>
      </c>
      <c r="AI175" s="1">
        <v>44727.636319444442</v>
      </c>
      <c r="AJ175">
        <v>50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12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530</v>
      </c>
      <c r="B176" t="s">
        <v>82</v>
      </c>
      <c r="C176" t="s">
        <v>531</v>
      </c>
      <c r="D176" t="s">
        <v>84</v>
      </c>
      <c r="E176" s="2" t="str">
        <f>HYPERLINK("capsilon://?command=openfolder&amp;siteaddress=FAM.docvelocity-na8.net&amp;folderid=FX10E6D299-C61F-1C1F-F4B5-E89E9DD04533","FX22064014")</f>
        <v>FX22064014</v>
      </c>
      <c r="F176" t="s">
        <v>19</v>
      </c>
      <c r="G176" t="s">
        <v>19</v>
      </c>
      <c r="H176" t="s">
        <v>85</v>
      </c>
      <c r="I176" t="s">
        <v>532</v>
      </c>
      <c r="J176">
        <v>446</v>
      </c>
      <c r="K176" t="s">
        <v>87</v>
      </c>
      <c r="L176" t="s">
        <v>88</v>
      </c>
      <c r="M176" t="s">
        <v>89</v>
      </c>
      <c r="N176">
        <v>2</v>
      </c>
      <c r="O176" s="1">
        <v>44727.616516203707</v>
      </c>
      <c r="P176" s="1">
        <v>44727.652731481481</v>
      </c>
      <c r="Q176">
        <v>968</v>
      </c>
      <c r="R176">
        <v>2161</v>
      </c>
      <c r="S176" t="b">
        <v>0</v>
      </c>
      <c r="T176" t="s">
        <v>90</v>
      </c>
      <c r="U176" t="b">
        <v>0</v>
      </c>
      <c r="V176" t="s">
        <v>130</v>
      </c>
      <c r="W176" s="1">
        <v>44727.634039351855</v>
      </c>
      <c r="X176">
        <v>1166</v>
      </c>
      <c r="Y176">
        <v>298</v>
      </c>
      <c r="Z176">
        <v>0</v>
      </c>
      <c r="AA176">
        <v>298</v>
      </c>
      <c r="AB176">
        <v>39</v>
      </c>
      <c r="AC176">
        <v>12</v>
      </c>
      <c r="AD176">
        <v>148</v>
      </c>
      <c r="AE176">
        <v>0</v>
      </c>
      <c r="AF176">
        <v>0</v>
      </c>
      <c r="AG176">
        <v>0</v>
      </c>
      <c r="AH176" t="s">
        <v>131</v>
      </c>
      <c r="AI176" s="1">
        <v>44727.652731481481</v>
      </c>
      <c r="AJ176">
        <v>960</v>
      </c>
      <c r="AK176">
        <v>4</v>
      </c>
      <c r="AL176">
        <v>0</v>
      </c>
      <c r="AM176">
        <v>4</v>
      </c>
      <c r="AN176">
        <v>39</v>
      </c>
      <c r="AO176">
        <v>4</v>
      </c>
      <c r="AP176">
        <v>144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533</v>
      </c>
      <c r="B177" t="s">
        <v>82</v>
      </c>
      <c r="C177" t="s">
        <v>531</v>
      </c>
      <c r="D177" t="s">
        <v>84</v>
      </c>
      <c r="E177" s="2" t="str">
        <f>HYPERLINK("capsilon://?command=openfolder&amp;siteaddress=FAM.docvelocity-na8.net&amp;folderid=FX10E6D299-C61F-1C1F-F4B5-E89E9DD04533","FX22064014")</f>
        <v>FX22064014</v>
      </c>
      <c r="F177" t="s">
        <v>19</v>
      </c>
      <c r="G177" t="s">
        <v>19</v>
      </c>
      <c r="H177" t="s">
        <v>85</v>
      </c>
      <c r="I177" t="s">
        <v>534</v>
      </c>
      <c r="J177">
        <v>28</v>
      </c>
      <c r="K177" t="s">
        <v>87</v>
      </c>
      <c r="L177" t="s">
        <v>88</v>
      </c>
      <c r="M177" t="s">
        <v>89</v>
      </c>
      <c r="N177">
        <v>2</v>
      </c>
      <c r="O177" s="1">
        <v>44727.617152777777</v>
      </c>
      <c r="P177" s="1">
        <v>44727.654178240744</v>
      </c>
      <c r="Q177">
        <v>2872</v>
      </c>
      <c r="R177">
        <v>327</v>
      </c>
      <c r="S177" t="b">
        <v>0</v>
      </c>
      <c r="T177" t="s">
        <v>90</v>
      </c>
      <c r="U177" t="b">
        <v>0</v>
      </c>
      <c r="V177" t="s">
        <v>248</v>
      </c>
      <c r="W177" s="1">
        <v>44727.627372685187</v>
      </c>
      <c r="X177">
        <v>203</v>
      </c>
      <c r="Y177">
        <v>21</v>
      </c>
      <c r="Z177">
        <v>0</v>
      </c>
      <c r="AA177">
        <v>21</v>
      </c>
      <c r="AB177">
        <v>0</v>
      </c>
      <c r="AC177">
        <v>1</v>
      </c>
      <c r="AD177">
        <v>7</v>
      </c>
      <c r="AE177">
        <v>0</v>
      </c>
      <c r="AF177">
        <v>0</v>
      </c>
      <c r="AG177">
        <v>0</v>
      </c>
      <c r="AH177" t="s">
        <v>131</v>
      </c>
      <c r="AI177" s="1">
        <v>44727.654178240744</v>
      </c>
      <c r="AJ177">
        <v>124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535</v>
      </c>
      <c r="B178" t="s">
        <v>82</v>
      </c>
      <c r="C178" t="s">
        <v>531</v>
      </c>
      <c r="D178" t="s">
        <v>84</v>
      </c>
      <c r="E178" s="2" t="str">
        <f>HYPERLINK("capsilon://?command=openfolder&amp;siteaddress=FAM.docvelocity-na8.net&amp;folderid=FX10E6D299-C61F-1C1F-F4B5-E89E9DD04533","FX22064014")</f>
        <v>FX22064014</v>
      </c>
      <c r="F178" t="s">
        <v>19</v>
      </c>
      <c r="G178" t="s">
        <v>19</v>
      </c>
      <c r="H178" t="s">
        <v>85</v>
      </c>
      <c r="I178" t="s">
        <v>536</v>
      </c>
      <c r="J178">
        <v>28</v>
      </c>
      <c r="K178" t="s">
        <v>87</v>
      </c>
      <c r="L178" t="s">
        <v>88</v>
      </c>
      <c r="M178" t="s">
        <v>89</v>
      </c>
      <c r="N178">
        <v>2</v>
      </c>
      <c r="O178" s="1">
        <v>44727.617627314816</v>
      </c>
      <c r="P178" s="1">
        <v>44727.658032407409</v>
      </c>
      <c r="Q178">
        <v>3048</v>
      </c>
      <c r="R178">
        <v>443</v>
      </c>
      <c r="S178" t="b">
        <v>0</v>
      </c>
      <c r="T178" t="s">
        <v>90</v>
      </c>
      <c r="U178" t="b">
        <v>0</v>
      </c>
      <c r="V178" t="s">
        <v>525</v>
      </c>
      <c r="W178" s="1">
        <v>44727.626817129632</v>
      </c>
      <c r="X178">
        <v>111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131</v>
      </c>
      <c r="AI178" s="1">
        <v>44727.658032407409</v>
      </c>
      <c r="AJ178">
        <v>332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6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537</v>
      </c>
      <c r="B179" t="s">
        <v>82</v>
      </c>
      <c r="C179" t="s">
        <v>538</v>
      </c>
      <c r="D179" t="s">
        <v>84</v>
      </c>
      <c r="E179" s="2" t="str">
        <f>HYPERLINK("capsilon://?command=openfolder&amp;siteaddress=FAM.docvelocity-na8.net&amp;folderid=FX5BE0E886-572C-AC9D-2B6D-49018F36C477","FX220410065")</f>
        <v>FX220410065</v>
      </c>
      <c r="F179" t="s">
        <v>19</v>
      </c>
      <c r="G179" t="s">
        <v>19</v>
      </c>
      <c r="H179" t="s">
        <v>85</v>
      </c>
      <c r="I179" t="s">
        <v>539</v>
      </c>
      <c r="J179">
        <v>478</v>
      </c>
      <c r="K179" t="s">
        <v>87</v>
      </c>
      <c r="L179" t="s">
        <v>88</v>
      </c>
      <c r="M179" t="s">
        <v>89</v>
      </c>
      <c r="N179">
        <v>2</v>
      </c>
      <c r="O179" s="1">
        <v>44727.617708333331</v>
      </c>
      <c r="P179" s="1">
        <v>44727.70826388889</v>
      </c>
      <c r="Q179">
        <v>4762</v>
      </c>
      <c r="R179">
        <v>3062</v>
      </c>
      <c r="S179" t="b">
        <v>0</v>
      </c>
      <c r="T179" t="s">
        <v>90</v>
      </c>
      <c r="U179" t="b">
        <v>0</v>
      </c>
      <c r="V179" t="s">
        <v>130</v>
      </c>
      <c r="W179" s="1">
        <v>44727.650648148148</v>
      </c>
      <c r="X179">
        <v>1434</v>
      </c>
      <c r="Y179">
        <v>373</v>
      </c>
      <c r="Z179">
        <v>0</v>
      </c>
      <c r="AA179">
        <v>373</v>
      </c>
      <c r="AB179">
        <v>0</v>
      </c>
      <c r="AC179">
        <v>21</v>
      </c>
      <c r="AD179">
        <v>105</v>
      </c>
      <c r="AE179">
        <v>0</v>
      </c>
      <c r="AF179">
        <v>0</v>
      </c>
      <c r="AG179">
        <v>0</v>
      </c>
      <c r="AH179" t="s">
        <v>161</v>
      </c>
      <c r="AI179" s="1">
        <v>44727.70826388889</v>
      </c>
      <c r="AJ179">
        <v>1309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105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540</v>
      </c>
      <c r="B180" t="s">
        <v>82</v>
      </c>
      <c r="C180" t="s">
        <v>541</v>
      </c>
      <c r="D180" t="s">
        <v>84</v>
      </c>
      <c r="E180" s="2" t="str">
        <f>HYPERLINK("capsilon://?command=openfolder&amp;siteaddress=FAM.docvelocity-na8.net&amp;folderid=FX80F91A30-0FCE-A02F-1954-6C8571A58991","FX22064197")</f>
        <v>FX22064197</v>
      </c>
      <c r="F180" t="s">
        <v>19</v>
      </c>
      <c r="G180" t="s">
        <v>19</v>
      </c>
      <c r="H180" t="s">
        <v>85</v>
      </c>
      <c r="I180" t="s">
        <v>542</v>
      </c>
      <c r="J180">
        <v>190</v>
      </c>
      <c r="K180" t="s">
        <v>87</v>
      </c>
      <c r="L180" t="s">
        <v>88</v>
      </c>
      <c r="M180" t="s">
        <v>89</v>
      </c>
      <c r="N180">
        <v>2</v>
      </c>
      <c r="O180" s="1">
        <v>44727.655034722222</v>
      </c>
      <c r="P180" s="1">
        <v>44727.717002314814</v>
      </c>
      <c r="Q180">
        <v>3905</v>
      </c>
      <c r="R180">
        <v>1449</v>
      </c>
      <c r="S180" t="b">
        <v>0</v>
      </c>
      <c r="T180" t="s">
        <v>90</v>
      </c>
      <c r="U180" t="b">
        <v>0</v>
      </c>
      <c r="V180" t="s">
        <v>525</v>
      </c>
      <c r="W180" s="1">
        <v>44727.659942129627</v>
      </c>
      <c r="X180">
        <v>413</v>
      </c>
      <c r="Y180">
        <v>159</v>
      </c>
      <c r="Z180">
        <v>0</v>
      </c>
      <c r="AA180">
        <v>159</v>
      </c>
      <c r="AB180">
        <v>0</v>
      </c>
      <c r="AC180">
        <v>2</v>
      </c>
      <c r="AD180">
        <v>31</v>
      </c>
      <c r="AE180">
        <v>0</v>
      </c>
      <c r="AF180">
        <v>0</v>
      </c>
      <c r="AG180">
        <v>0</v>
      </c>
      <c r="AH180" t="s">
        <v>131</v>
      </c>
      <c r="AI180" s="1">
        <v>44727.717002314814</v>
      </c>
      <c r="AJ180">
        <v>1002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31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543</v>
      </c>
      <c r="B181" t="s">
        <v>82</v>
      </c>
      <c r="C181" t="s">
        <v>544</v>
      </c>
      <c r="D181" t="s">
        <v>84</v>
      </c>
      <c r="E181" s="2" t="str">
        <f>HYPERLINK("capsilon://?command=openfolder&amp;siteaddress=FAM.docvelocity-na8.net&amp;folderid=FX4C5EFA31-1486-1417-43D5-B1AEDFD13176","FX22056935")</f>
        <v>FX22056935</v>
      </c>
      <c r="F181" t="s">
        <v>19</v>
      </c>
      <c r="G181" t="s">
        <v>19</v>
      </c>
      <c r="H181" t="s">
        <v>85</v>
      </c>
      <c r="I181" t="s">
        <v>545</v>
      </c>
      <c r="J181">
        <v>242</v>
      </c>
      <c r="K181" t="s">
        <v>87</v>
      </c>
      <c r="L181" t="s">
        <v>88</v>
      </c>
      <c r="M181" t="s">
        <v>89</v>
      </c>
      <c r="N181">
        <v>2</v>
      </c>
      <c r="O181" s="1">
        <v>44727.695081018515</v>
      </c>
      <c r="P181" s="1">
        <v>44727.720590277779</v>
      </c>
      <c r="Q181">
        <v>1242</v>
      </c>
      <c r="R181">
        <v>962</v>
      </c>
      <c r="S181" t="b">
        <v>0</v>
      </c>
      <c r="T181" t="s">
        <v>90</v>
      </c>
      <c r="U181" t="b">
        <v>0</v>
      </c>
      <c r="V181" t="s">
        <v>412</v>
      </c>
      <c r="W181" s="1">
        <v>44727.714247685188</v>
      </c>
      <c r="X181">
        <v>639</v>
      </c>
      <c r="Y181">
        <v>147</v>
      </c>
      <c r="Z181">
        <v>0</v>
      </c>
      <c r="AA181">
        <v>147</v>
      </c>
      <c r="AB181">
        <v>0</v>
      </c>
      <c r="AC181">
        <v>1</v>
      </c>
      <c r="AD181">
        <v>95</v>
      </c>
      <c r="AE181">
        <v>0</v>
      </c>
      <c r="AF181">
        <v>0</v>
      </c>
      <c r="AG181">
        <v>0</v>
      </c>
      <c r="AH181" t="s">
        <v>131</v>
      </c>
      <c r="AI181" s="1">
        <v>44727.720590277779</v>
      </c>
      <c r="AJ181">
        <v>309</v>
      </c>
      <c r="AK181">
        <v>2</v>
      </c>
      <c r="AL181">
        <v>0</v>
      </c>
      <c r="AM181">
        <v>2</v>
      </c>
      <c r="AN181">
        <v>0</v>
      </c>
      <c r="AO181">
        <v>2</v>
      </c>
      <c r="AP181">
        <v>93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546</v>
      </c>
      <c r="B182" t="s">
        <v>82</v>
      </c>
      <c r="C182" t="s">
        <v>547</v>
      </c>
      <c r="D182" t="s">
        <v>84</v>
      </c>
      <c r="E182" s="2" t="str">
        <f>HYPERLINK("capsilon://?command=openfolder&amp;siteaddress=FAM.docvelocity-na8.net&amp;folderid=FXFF630057-9147-0AA0-0232-ABA45AC1E3BC","FX22059291")</f>
        <v>FX22059291</v>
      </c>
      <c r="F182" t="s">
        <v>19</v>
      </c>
      <c r="G182" t="s">
        <v>19</v>
      </c>
      <c r="H182" t="s">
        <v>85</v>
      </c>
      <c r="I182" t="s">
        <v>548</v>
      </c>
      <c r="J182">
        <v>180</v>
      </c>
      <c r="K182" t="s">
        <v>87</v>
      </c>
      <c r="L182" t="s">
        <v>88</v>
      </c>
      <c r="M182" t="s">
        <v>89</v>
      </c>
      <c r="N182">
        <v>2</v>
      </c>
      <c r="O182" s="1">
        <v>44713.68173611111</v>
      </c>
      <c r="P182" s="1">
        <v>44713.716249999998</v>
      </c>
      <c r="Q182">
        <v>2060</v>
      </c>
      <c r="R182">
        <v>922</v>
      </c>
      <c r="S182" t="b">
        <v>0</v>
      </c>
      <c r="T182" t="s">
        <v>90</v>
      </c>
      <c r="U182" t="b">
        <v>0</v>
      </c>
      <c r="V182" t="s">
        <v>130</v>
      </c>
      <c r="W182" s="1">
        <v>44713.689849537041</v>
      </c>
      <c r="X182">
        <v>418</v>
      </c>
      <c r="Y182">
        <v>148</v>
      </c>
      <c r="Z182">
        <v>0</v>
      </c>
      <c r="AA182">
        <v>148</v>
      </c>
      <c r="AB182">
        <v>0</v>
      </c>
      <c r="AC182">
        <v>11</v>
      </c>
      <c r="AD182">
        <v>32</v>
      </c>
      <c r="AE182">
        <v>0</v>
      </c>
      <c r="AF182">
        <v>0</v>
      </c>
      <c r="AG182">
        <v>0</v>
      </c>
      <c r="AH182" t="s">
        <v>161</v>
      </c>
      <c r="AI182" s="1">
        <v>44713.716249999998</v>
      </c>
      <c r="AJ182">
        <v>504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32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549</v>
      </c>
      <c r="B183" t="s">
        <v>82</v>
      </c>
      <c r="C183" t="s">
        <v>104</v>
      </c>
      <c r="D183" t="s">
        <v>84</v>
      </c>
      <c r="E183" s="2" t="str">
        <f>HYPERLINK("capsilon://?command=openfolder&amp;siteaddress=FAM.docvelocity-na8.net&amp;folderid=FX87F20EF5-0DC2-F71B-20DA-4C3134307B02","FX22056644")</f>
        <v>FX22056644</v>
      </c>
      <c r="F183" t="s">
        <v>19</v>
      </c>
      <c r="G183" t="s">
        <v>19</v>
      </c>
      <c r="H183" t="s">
        <v>85</v>
      </c>
      <c r="I183" t="s">
        <v>550</v>
      </c>
      <c r="J183">
        <v>66</v>
      </c>
      <c r="K183" t="s">
        <v>87</v>
      </c>
      <c r="L183" t="s">
        <v>88</v>
      </c>
      <c r="M183" t="s">
        <v>89</v>
      </c>
      <c r="N183">
        <v>2</v>
      </c>
      <c r="O183" s="1">
        <v>44728.299120370371</v>
      </c>
      <c r="P183" s="1">
        <v>44728.303055555552</v>
      </c>
      <c r="Q183">
        <v>204</v>
      </c>
      <c r="R183">
        <v>136</v>
      </c>
      <c r="S183" t="b">
        <v>0</v>
      </c>
      <c r="T183" t="s">
        <v>90</v>
      </c>
      <c r="U183" t="b">
        <v>0</v>
      </c>
      <c r="V183" t="s">
        <v>91</v>
      </c>
      <c r="W183" s="1">
        <v>44728.302094907405</v>
      </c>
      <c r="X183">
        <v>124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66</v>
      </c>
      <c r="AE183">
        <v>0</v>
      </c>
      <c r="AF183">
        <v>0</v>
      </c>
      <c r="AG183">
        <v>0</v>
      </c>
      <c r="AH183" t="s">
        <v>115</v>
      </c>
      <c r="AI183" s="1">
        <v>44728.303055555552</v>
      </c>
      <c r="AJ183">
        <v>12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66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551</v>
      </c>
      <c r="B184" t="s">
        <v>82</v>
      </c>
      <c r="C184" t="s">
        <v>209</v>
      </c>
      <c r="D184" t="s">
        <v>84</v>
      </c>
      <c r="E184" s="2" t="str">
        <f>HYPERLINK("capsilon://?command=openfolder&amp;siteaddress=FAM.docvelocity-na8.net&amp;folderid=FX69C382FD-D2B3-8009-D86E-86BA8067C243","FX22059811")</f>
        <v>FX22059811</v>
      </c>
      <c r="F184" t="s">
        <v>19</v>
      </c>
      <c r="G184" t="s">
        <v>19</v>
      </c>
      <c r="H184" t="s">
        <v>85</v>
      </c>
      <c r="I184" t="s">
        <v>552</v>
      </c>
      <c r="J184">
        <v>66</v>
      </c>
      <c r="K184" t="s">
        <v>87</v>
      </c>
      <c r="L184" t="s">
        <v>88</v>
      </c>
      <c r="M184" t="s">
        <v>89</v>
      </c>
      <c r="N184">
        <v>2</v>
      </c>
      <c r="O184" s="1">
        <v>44728.350601851853</v>
      </c>
      <c r="P184" s="1">
        <v>44728.375578703701</v>
      </c>
      <c r="Q184">
        <v>2007</v>
      </c>
      <c r="R184">
        <v>151</v>
      </c>
      <c r="S184" t="b">
        <v>0</v>
      </c>
      <c r="T184" t="s">
        <v>90</v>
      </c>
      <c r="U184" t="b">
        <v>0</v>
      </c>
      <c r="V184" t="s">
        <v>91</v>
      </c>
      <c r="W184" s="1">
        <v>44728.352268518516</v>
      </c>
      <c r="X184">
        <v>88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66</v>
      </c>
      <c r="AE184">
        <v>0</v>
      </c>
      <c r="AF184">
        <v>0</v>
      </c>
      <c r="AG184">
        <v>0</v>
      </c>
      <c r="AH184" t="s">
        <v>92</v>
      </c>
      <c r="AI184" s="1">
        <v>44728.375578703701</v>
      </c>
      <c r="AJ184">
        <v>37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66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553</v>
      </c>
      <c r="B185" t="s">
        <v>82</v>
      </c>
      <c r="C185" t="s">
        <v>554</v>
      </c>
      <c r="D185" t="s">
        <v>84</v>
      </c>
      <c r="E185" s="2" t="str">
        <f>HYPERLINK("capsilon://?command=openfolder&amp;siteaddress=FAM.docvelocity-na8.net&amp;folderid=FX6AC63D7A-1764-B4DB-5AAA-1E84653B7E90","FX22064764")</f>
        <v>FX22064764</v>
      </c>
      <c r="F185" t="s">
        <v>19</v>
      </c>
      <c r="G185" t="s">
        <v>19</v>
      </c>
      <c r="H185" t="s">
        <v>85</v>
      </c>
      <c r="I185" t="s">
        <v>555</v>
      </c>
      <c r="J185">
        <v>214</v>
      </c>
      <c r="K185" t="s">
        <v>87</v>
      </c>
      <c r="L185" t="s">
        <v>88</v>
      </c>
      <c r="M185" t="s">
        <v>89</v>
      </c>
      <c r="N185">
        <v>2</v>
      </c>
      <c r="O185" s="1">
        <v>44728.381157407406</v>
      </c>
      <c r="P185" s="1">
        <v>44728.407673611109</v>
      </c>
      <c r="Q185">
        <v>1330</v>
      </c>
      <c r="R185">
        <v>961</v>
      </c>
      <c r="S185" t="b">
        <v>0</v>
      </c>
      <c r="T185" t="s">
        <v>90</v>
      </c>
      <c r="U185" t="b">
        <v>0</v>
      </c>
      <c r="V185" t="s">
        <v>91</v>
      </c>
      <c r="W185" s="1">
        <v>44728.401261574072</v>
      </c>
      <c r="X185">
        <v>412</v>
      </c>
      <c r="Y185">
        <v>150</v>
      </c>
      <c r="Z185">
        <v>0</v>
      </c>
      <c r="AA185">
        <v>150</v>
      </c>
      <c r="AB185">
        <v>0</v>
      </c>
      <c r="AC185">
        <v>3</v>
      </c>
      <c r="AD185">
        <v>64</v>
      </c>
      <c r="AE185">
        <v>0</v>
      </c>
      <c r="AF185">
        <v>0</v>
      </c>
      <c r="AG185">
        <v>0</v>
      </c>
      <c r="AH185" t="s">
        <v>92</v>
      </c>
      <c r="AI185" s="1">
        <v>44728.407673611109</v>
      </c>
      <c r="AJ185">
        <v>549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63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556</v>
      </c>
      <c r="B186" t="s">
        <v>82</v>
      </c>
      <c r="C186" t="s">
        <v>557</v>
      </c>
      <c r="D186" t="s">
        <v>84</v>
      </c>
      <c r="E186" s="2" t="str">
        <f>HYPERLINK("capsilon://?command=openfolder&amp;siteaddress=FAM.docvelocity-na8.net&amp;folderid=FXA3E65905-9257-4F4B-88D2-84C42F1DDF23","FX22064340")</f>
        <v>FX22064340</v>
      </c>
      <c r="F186" t="s">
        <v>19</v>
      </c>
      <c r="G186" t="s">
        <v>19</v>
      </c>
      <c r="H186" t="s">
        <v>85</v>
      </c>
      <c r="I186" t="s">
        <v>558</v>
      </c>
      <c r="J186">
        <v>697</v>
      </c>
      <c r="K186" t="s">
        <v>87</v>
      </c>
      <c r="L186" t="s">
        <v>88</v>
      </c>
      <c r="M186" t="s">
        <v>89</v>
      </c>
      <c r="N186">
        <v>2</v>
      </c>
      <c r="O186" s="1">
        <v>44728.420694444445</v>
      </c>
      <c r="P186" s="1">
        <v>44728.468738425923</v>
      </c>
      <c r="Q186">
        <v>2816</v>
      </c>
      <c r="R186">
        <v>1335</v>
      </c>
      <c r="S186" t="b">
        <v>0</v>
      </c>
      <c r="T186" t="s">
        <v>90</v>
      </c>
      <c r="U186" t="b">
        <v>0</v>
      </c>
      <c r="V186" t="s">
        <v>385</v>
      </c>
      <c r="W186" s="1">
        <v>44728.450486111113</v>
      </c>
      <c r="X186">
        <v>890</v>
      </c>
      <c r="Y186">
        <v>306</v>
      </c>
      <c r="Z186">
        <v>0</v>
      </c>
      <c r="AA186">
        <v>306</v>
      </c>
      <c r="AB186">
        <v>320</v>
      </c>
      <c r="AC186">
        <v>29</v>
      </c>
      <c r="AD186">
        <v>391</v>
      </c>
      <c r="AE186">
        <v>0</v>
      </c>
      <c r="AF186">
        <v>0</v>
      </c>
      <c r="AG186">
        <v>0</v>
      </c>
      <c r="AH186" t="s">
        <v>92</v>
      </c>
      <c r="AI186" s="1">
        <v>44728.468738425923</v>
      </c>
      <c r="AJ186">
        <v>410</v>
      </c>
      <c r="AK186">
        <v>0</v>
      </c>
      <c r="AL186">
        <v>0</v>
      </c>
      <c r="AM186">
        <v>0</v>
      </c>
      <c r="AN186">
        <v>320</v>
      </c>
      <c r="AO186">
        <v>0</v>
      </c>
      <c r="AP186">
        <v>391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559</v>
      </c>
      <c r="B187" t="s">
        <v>82</v>
      </c>
      <c r="C187" t="s">
        <v>297</v>
      </c>
      <c r="D187" t="s">
        <v>84</v>
      </c>
      <c r="E187" s="2" t="str">
        <f>HYPERLINK("capsilon://?command=openfolder&amp;siteaddress=FAM.docvelocity-na8.net&amp;folderid=FX2E77DCF7-49C7-2996-35F4-48B9A9140751","FX2206466")</f>
        <v>FX2206466</v>
      </c>
      <c r="F187" t="s">
        <v>19</v>
      </c>
      <c r="G187" t="s">
        <v>19</v>
      </c>
      <c r="H187" t="s">
        <v>85</v>
      </c>
      <c r="I187" t="s">
        <v>560</v>
      </c>
      <c r="J187">
        <v>30</v>
      </c>
      <c r="K187" t="s">
        <v>87</v>
      </c>
      <c r="L187" t="s">
        <v>88</v>
      </c>
      <c r="M187" t="s">
        <v>89</v>
      </c>
      <c r="N187">
        <v>2</v>
      </c>
      <c r="O187" s="1">
        <v>44728.504293981481</v>
      </c>
      <c r="P187" s="1">
        <v>44728.529421296298</v>
      </c>
      <c r="Q187">
        <v>1281</v>
      </c>
      <c r="R187">
        <v>890</v>
      </c>
      <c r="S187" t="b">
        <v>0</v>
      </c>
      <c r="T187" t="s">
        <v>90</v>
      </c>
      <c r="U187" t="b">
        <v>0</v>
      </c>
      <c r="V187" t="s">
        <v>95</v>
      </c>
      <c r="W187" s="1">
        <v>44728.5075</v>
      </c>
      <c r="X187">
        <v>269</v>
      </c>
      <c r="Y187">
        <v>21</v>
      </c>
      <c r="Z187">
        <v>0</v>
      </c>
      <c r="AA187">
        <v>21</v>
      </c>
      <c r="AB187">
        <v>0</v>
      </c>
      <c r="AC187">
        <v>0</v>
      </c>
      <c r="AD187">
        <v>9</v>
      </c>
      <c r="AE187">
        <v>0</v>
      </c>
      <c r="AF187">
        <v>0</v>
      </c>
      <c r="AG187">
        <v>0</v>
      </c>
      <c r="AH187" t="s">
        <v>131</v>
      </c>
      <c r="AI187" s="1">
        <v>44728.529421296298</v>
      </c>
      <c r="AJ187">
        <v>621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9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561</v>
      </c>
      <c r="B188" t="s">
        <v>82</v>
      </c>
      <c r="C188" t="s">
        <v>450</v>
      </c>
      <c r="D188" t="s">
        <v>84</v>
      </c>
      <c r="E188" s="2" t="str">
        <f>HYPERLINK("capsilon://?command=openfolder&amp;siteaddress=FAM.docvelocity-na8.net&amp;folderid=FXB9B928FB-263A-6C5E-DE71-B6CD5AB4AFCA","FX220212416")</f>
        <v>FX220212416</v>
      </c>
      <c r="F188" t="s">
        <v>19</v>
      </c>
      <c r="G188" t="s">
        <v>19</v>
      </c>
      <c r="H188" t="s">
        <v>85</v>
      </c>
      <c r="I188" t="s">
        <v>562</v>
      </c>
      <c r="J188">
        <v>21</v>
      </c>
      <c r="K188" t="s">
        <v>87</v>
      </c>
      <c r="L188" t="s">
        <v>88</v>
      </c>
      <c r="M188" t="s">
        <v>89</v>
      </c>
      <c r="N188">
        <v>2</v>
      </c>
      <c r="O188" s="1">
        <v>44728.583912037036</v>
      </c>
      <c r="P188" s="1">
        <v>44728.592187499999</v>
      </c>
      <c r="Q188">
        <v>504</v>
      </c>
      <c r="R188">
        <v>211</v>
      </c>
      <c r="S188" t="b">
        <v>0</v>
      </c>
      <c r="T188" t="s">
        <v>90</v>
      </c>
      <c r="U188" t="b">
        <v>0</v>
      </c>
      <c r="V188" t="s">
        <v>482</v>
      </c>
      <c r="W188" s="1">
        <v>44728.586180555554</v>
      </c>
      <c r="X188">
        <v>153</v>
      </c>
      <c r="Y188">
        <v>9</v>
      </c>
      <c r="Z188">
        <v>0</v>
      </c>
      <c r="AA188">
        <v>9</v>
      </c>
      <c r="AB188">
        <v>0</v>
      </c>
      <c r="AC188">
        <v>7</v>
      </c>
      <c r="AD188">
        <v>12</v>
      </c>
      <c r="AE188">
        <v>0</v>
      </c>
      <c r="AF188">
        <v>0</v>
      </c>
      <c r="AG188">
        <v>0</v>
      </c>
      <c r="AH188" t="s">
        <v>131</v>
      </c>
      <c r="AI188" s="1">
        <v>44728.592187499999</v>
      </c>
      <c r="AJ188">
        <v>58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12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563</v>
      </c>
      <c r="B189" t="s">
        <v>82</v>
      </c>
      <c r="C189" t="s">
        <v>523</v>
      </c>
      <c r="D189" t="s">
        <v>84</v>
      </c>
      <c r="E189" s="2" t="str">
        <f>HYPERLINK("capsilon://?command=openfolder&amp;siteaddress=FAM.docvelocity-na8.net&amp;folderid=FXDB6AA9A6-9A25-BE57-19D9-48516BD7528D","FX22059051")</f>
        <v>FX22059051</v>
      </c>
      <c r="F189" t="s">
        <v>19</v>
      </c>
      <c r="G189" t="s">
        <v>19</v>
      </c>
      <c r="H189" t="s">
        <v>85</v>
      </c>
      <c r="I189" t="s">
        <v>564</v>
      </c>
      <c r="J189">
        <v>21</v>
      </c>
      <c r="K189" t="s">
        <v>87</v>
      </c>
      <c r="L189" t="s">
        <v>88</v>
      </c>
      <c r="M189" t="s">
        <v>89</v>
      </c>
      <c r="N189">
        <v>2</v>
      </c>
      <c r="O189" s="1">
        <v>44728.631493055553</v>
      </c>
      <c r="P189" s="1">
        <v>44728.647407407407</v>
      </c>
      <c r="Q189">
        <v>1052</v>
      </c>
      <c r="R189">
        <v>323</v>
      </c>
      <c r="S189" t="b">
        <v>0</v>
      </c>
      <c r="T189" t="s">
        <v>90</v>
      </c>
      <c r="U189" t="b">
        <v>0</v>
      </c>
      <c r="V189" t="s">
        <v>248</v>
      </c>
      <c r="W189" s="1">
        <v>44728.636273148149</v>
      </c>
      <c r="X189">
        <v>260</v>
      </c>
      <c r="Y189">
        <v>9</v>
      </c>
      <c r="Z189">
        <v>0</v>
      </c>
      <c r="AA189">
        <v>9</v>
      </c>
      <c r="AB189">
        <v>0</v>
      </c>
      <c r="AC189">
        <v>7</v>
      </c>
      <c r="AD189">
        <v>12</v>
      </c>
      <c r="AE189">
        <v>0</v>
      </c>
      <c r="AF189">
        <v>0</v>
      </c>
      <c r="AG189">
        <v>0</v>
      </c>
      <c r="AH189" t="s">
        <v>131</v>
      </c>
      <c r="AI189" s="1">
        <v>44728.647407407407</v>
      </c>
      <c r="AJ189">
        <v>63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12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565</v>
      </c>
      <c r="B190" t="s">
        <v>82</v>
      </c>
      <c r="C190" t="s">
        <v>541</v>
      </c>
      <c r="D190" t="s">
        <v>84</v>
      </c>
      <c r="E190" s="2" t="str">
        <f>HYPERLINK("capsilon://?command=openfolder&amp;siteaddress=FAM.docvelocity-na8.net&amp;folderid=FX80F91A30-0FCE-A02F-1954-6C8571A58991","FX22064197")</f>
        <v>FX22064197</v>
      </c>
      <c r="F190" t="s">
        <v>19</v>
      </c>
      <c r="G190" t="s">
        <v>19</v>
      </c>
      <c r="H190" t="s">
        <v>85</v>
      </c>
      <c r="I190" t="s">
        <v>566</v>
      </c>
      <c r="J190">
        <v>53</v>
      </c>
      <c r="K190" t="s">
        <v>87</v>
      </c>
      <c r="L190" t="s">
        <v>88</v>
      </c>
      <c r="M190" t="s">
        <v>89</v>
      </c>
      <c r="N190">
        <v>2</v>
      </c>
      <c r="O190" s="1">
        <v>44729.276666666665</v>
      </c>
      <c r="P190" s="1">
        <v>44729.298761574071</v>
      </c>
      <c r="Q190">
        <v>1660</v>
      </c>
      <c r="R190">
        <v>249</v>
      </c>
      <c r="S190" t="b">
        <v>0</v>
      </c>
      <c r="T190" t="s">
        <v>90</v>
      </c>
      <c r="U190" t="b">
        <v>0</v>
      </c>
      <c r="V190" t="s">
        <v>235</v>
      </c>
      <c r="W190" s="1">
        <v>44729.2968287037</v>
      </c>
      <c r="X190">
        <v>141</v>
      </c>
      <c r="Y190">
        <v>48</v>
      </c>
      <c r="Z190">
        <v>0</v>
      </c>
      <c r="AA190">
        <v>48</v>
      </c>
      <c r="AB190">
        <v>0</v>
      </c>
      <c r="AC190">
        <v>3</v>
      </c>
      <c r="AD190">
        <v>5</v>
      </c>
      <c r="AE190">
        <v>0</v>
      </c>
      <c r="AF190">
        <v>0</v>
      </c>
      <c r="AG190">
        <v>0</v>
      </c>
      <c r="AH190" t="s">
        <v>223</v>
      </c>
      <c r="AI190" s="1">
        <v>44729.298761574071</v>
      </c>
      <c r="AJ190">
        <v>108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5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567</v>
      </c>
      <c r="B191" t="s">
        <v>82</v>
      </c>
      <c r="C191" t="s">
        <v>541</v>
      </c>
      <c r="D191" t="s">
        <v>84</v>
      </c>
      <c r="E191" s="2" t="str">
        <f>HYPERLINK("capsilon://?command=openfolder&amp;siteaddress=FAM.docvelocity-na8.net&amp;folderid=FX80F91A30-0FCE-A02F-1954-6C8571A58991","FX22064197")</f>
        <v>FX22064197</v>
      </c>
      <c r="F191" t="s">
        <v>19</v>
      </c>
      <c r="G191" t="s">
        <v>19</v>
      </c>
      <c r="H191" t="s">
        <v>85</v>
      </c>
      <c r="I191" t="s">
        <v>568</v>
      </c>
      <c r="J191">
        <v>53</v>
      </c>
      <c r="K191" t="s">
        <v>87</v>
      </c>
      <c r="L191" t="s">
        <v>88</v>
      </c>
      <c r="M191" t="s">
        <v>89</v>
      </c>
      <c r="N191">
        <v>2</v>
      </c>
      <c r="O191" s="1">
        <v>44729.277615740742</v>
      </c>
      <c r="P191" s="1">
        <v>44729.29954861111</v>
      </c>
      <c r="Q191">
        <v>1760</v>
      </c>
      <c r="R191">
        <v>135</v>
      </c>
      <c r="S191" t="b">
        <v>0</v>
      </c>
      <c r="T191" t="s">
        <v>90</v>
      </c>
      <c r="U191" t="b">
        <v>0</v>
      </c>
      <c r="V191" t="s">
        <v>235</v>
      </c>
      <c r="W191" s="1">
        <v>44729.297615740739</v>
      </c>
      <c r="X191">
        <v>67</v>
      </c>
      <c r="Y191">
        <v>48</v>
      </c>
      <c r="Z191">
        <v>0</v>
      </c>
      <c r="AA191">
        <v>48</v>
      </c>
      <c r="AB191">
        <v>0</v>
      </c>
      <c r="AC191">
        <v>3</v>
      </c>
      <c r="AD191">
        <v>5</v>
      </c>
      <c r="AE191">
        <v>0</v>
      </c>
      <c r="AF191">
        <v>0</v>
      </c>
      <c r="AG191">
        <v>0</v>
      </c>
      <c r="AH191" t="s">
        <v>223</v>
      </c>
      <c r="AI191" s="1">
        <v>44729.29954861111</v>
      </c>
      <c r="AJ191">
        <v>68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5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569</v>
      </c>
      <c r="B192" t="s">
        <v>82</v>
      </c>
      <c r="C192" t="s">
        <v>541</v>
      </c>
      <c r="D192" t="s">
        <v>84</v>
      </c>
      <c r="E192" s="2" t="str">
        <f>HYPERLINK("capsilon://?command=openfolder&amp;siteaddress=FAM.docvelocity-na8.net&amp;folderid=FX80F91A30-0FCE-A02F-1954-6C8571A58991","FX22064197")</f>
        <v>FX22064197</v>
      </c>
      <c r="F192" t="s">
        <v>19</v>
      </c>
      <c r="G192" t="s">
        <v>19</v>
      </c>
      <c r="H192" t="s">
        <v>85</v>
      </c>
      <c r="I192" t="s">
        <v>570</v>
      </c>
      <c r="J192">
        <v>32</v>
      </c>
      <c r="K192" t="s">
        <v>87</v>
      </c>
      <c r="L192" t="s">
        <v>88</v>
      </c>
      <c r="M192" t="s">
        <v>89</v>
      </c>
      <c r="N192">
        <v>2</v>
      </c>
      <c r="O192" s="1">
        <v>44729.279039351852</v>
      </c>
      <c r="P192" s="1">
        <v>44729.299826388888</v>
      </c>
      <c r="Q192">
        <v>1691</v>
      </c>
      <c r="R192">
        <v>105</v>
      </c>
      <c r="S192" t="b">
        <v>0</v>
      </c>
      <c r="T192" t="s">
        <v>90</v>
      </c>
      <c r="U192" t="b">
        <v>0</v>
      </c>
      <c r="V192" t="s">
        <v>235</v>
      </c>
      <c r="W192" s="1">
        <v>44729.29855324074</v>
      </c>
      <c r="X192">
        <v>81</v>
      </c>
      <c r="Y192">
        <v>0</v>
      </c>
      <c r="Z192">
        <v>0</v>
      </c>
      <c r="AA192">
        <v>0</v>
      </c>
      <c r="AB192">
        <v>27</v>
      </c>
      <c r="AC192">
        <v>0</v>
      </c>
      <c r="AD192">
        <v>32</v>
      </c>
      <c r="AE192">
        <v>0</v>
      </c>
      <c r="AF192">
        <v>0</v>
      </c>
      <c r="AG192">
        <v>0</v>
      </c>
      <c r="AH192" t="s">
        <v>223</v>
      </c>
      <c r="AI192" s="1">
        <v>44729.299826388888</v>
      </c>
      <c r="AJ192">
        <v>24</v>
      </c>
      <c r="AK192">
        <v>0</v>
      </c>
      <c r="AL192">
        <v>0</v>
      </c>
      <c r="AM192">
        <v>0</v>
      </c>
      <c r="AN192">
        <v>27</v>
      </c>
      <c r="AO192">
        <v>0</v>
      </c>
      <c r="AP192">
        <v>32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571</v>
      </c>
      <c r="B193" t="s">
        <v>82</v>
      </c>
      <c r="C193" t="s">
        <v>541</v>
      </c>
      <c r="D193" t="s">
        <v>84</v>
      </c>
      <c r="E193" s="2" t="str">
        <f>HYPERLINK("capsilon://?command=openfolder&amp;siteaddress=FAM.docvelocity-na8.net&amp;folderid=FX80F91A30-0FCE-A02F-1954-6C8571A58991","FX22064197")</f>
        <v>FX22064197</v>
      </c>
      <c r="F193" t="s">
        <v>19</v>
      </c>
      <c r="G193" t="s">
        <v>19</v>
      </c>
      <c r="H193" t="s">
        <v>85</v>
      </c>
      <c r="I193" t="s">
        <v>572</v>
      </c>
      <c r="J193">
        <v>32</v>
      </c>
      <c r="K193" t="s">
        <v>87</v>
      </c>
      <c r="L193" t="s">
        <v>88</v>
      </c>
      <c r="M193" t="s">
        <v>89</v>
      </c>
      <c r="N193">
        <v>2</v>
      </c>
      <c r="O193" s="1">
        <v>44729.280185185184</v>
      </c>
      <c r="P193" s="1">
        <v>44729.300011574072</v>
      </c>
      <c r="Q193">
        <v>1670</v>
      </c>
      <c r="R193">
        <v>43</v>
      </c>
      <c r="S193" t="b">
        <v>0</v>
      </c>
      <c r="T193" t="s">
        <v>90</v>
      </c>
      <c r="U193" t="b">
        <v>0</v>
      </c>
      <c r="V193" t="s">
        <v>235</v>
      </c>
      <c r="W193" s="1">
        <v>44729.298877314817</v>
      </c>
      <c r="X193">
        <v>27</v>
      </c>
      <c r="Y193">
        <v>0</v>
      </c>
      <c r="Z193">
        <v>0</v>
      </c>
      <c r="AA193">
        <v>0</v>
      </c>
      <c r="AB193">
        <v>27</v>
      </c>
      <c r="AC193">
        <v>0</v>
      </c>
      <c r="AD193">
        <v>32</v>
      </c>
      <c r="AE193">
        <v>0</v>
      </c>
      <c r="AF193">
        <v>0</v>
      </c>
      <c r="AG193">
        <v>0</v>
      </c>
      <c r="AH193" t="s">
        <v>223</v>
      </c>
      <c r="AI193" s="1">
        <v>44729.300011574072</v>
      </c>
      <c r="AJ193">
        <v>16</v>
      </c>
      <c r="AK193">
        <v>0</v>
      </c>
      <c r="AL193">
        <v>0</v>
      </c>
      <c r="AM193">
        <v>0</v>
      </c>
      <c r="AN193">
        <v>27</v>
      </c>
      <c r="AO193">
        <v>0</v>
      </c>
      <c r="AP193">
        <v>32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573</v>
      </c>
      <c r="B194" t="s">
        <v>82</v>
      </c>
      <c r="C194" t="s">
        <v>450</v>
      </c>
      <c r="D194" t="s">
        <v>84</v>
      </c>
      <c r="E194" s="2" t="str">
        <f>HYPERLINK("capsilon://?command=openfolder&amp;siteaddress=FAM.docvelocity-na8.net&amp;folderid=FXB9B928FB-263A-6C5E-DE71-B6CD5AB4AFCA","FX220212416")</f>
        <v>FX220212416</v>
      </c>
      <c r="F194" t="s">
        <v>19</v>
      </c>
      <c r="G194" t="s">
        <v>19</v>
      </c>
      <c r="H194" t="s">
        <v>85</v>
      </c>
      <c r="I194" t="s">
        <v>574</v>
      </c>
      <c r="J194">
        <v>194</v>
      </c>
      <c r="K194" t="s">
        <v>87</v>
      </c>
      <c r="L194" t="s">
        <v>88</v>
      </c>
      <c r="M194" t="s">
        <v>89</v>
      </c>
      <c r="N194">
        <v>2</v>
      </c>
      <c r="O194" s="1">
        <v>44729.309270833335</v>
      </c>
      <c r="P194" s="1">
        <v>44729.313530092593</v>
      </c>
      <c r="Q194">
        <v>36</v>
      </c>
      <c r="R194">
        <v>332</v>
      </c>
      <c r="S194" t="b">
        <v>0</v>
      </c>
      <c r="T194" t="s">
        <v>90</v>
      </c>
      <c r="U194" t="b">
        <v>0</v>
      </c>
      <c r="V194" t="s">
        <v>235</v>
      </c>
      <c r="W194" s="1">
        <v>44729.31150462963</v>
      </c>
      <c r="X194">
        <v>158</v>
      </c>
      <c r="Y194">
        <v>142</v>
      </c>
      <c r="Z194">
        <v>0</v>
      </c>
      <c r="AA194">
        <v>142</v>
      </c>
      <c r="AB194">
        <v>0</v>
      </c>
      <c r="AC194">
        <v>0</v>
      </c>
      <c r="AD194">
        <v>52</v>
      </c>
      <c r="AE194">
        <v>0</v>
      </c>
      <c r="AF194">
        <v>0</v>
      </c>
      <c r="AG194">
        <v>0</v>
      </c>
      <c r="AH194" t="s">
        <v>223</v>
      </c>
      <c r="AI194" s="1">
        <v>44729.313530092593</v>
      </c>
      <c r="AJ194">
        <v>174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52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575</v>
      </c>
      <c r="B195" t="s">
        <v>82</v>
      </c>
      <c r="C195" t="s">
        <v>104</v>
      </c>
      <c r="D195" t="s">
        <v>84</v>
      </c>
      <c r="E195" s="2" t="str">
        <f>HYPERLINK("capsilon://?command=openfolder&amp;siteaddress=FAM.docvelocity-na8.net&amp;folderid=FX87F20EF5-0DC2-F71B-20DA-4C3134307B02","FX22056644")</f>
        <v>FX22056644</v>
      </c>
      <c r="F195" t="s">
        <v>19</v>
      </c>
      <c r="G195" t="s">
        <v>19</v>
      </c>
      <c r="H195" t="s">
        <v>85</v>
      </c>
      <c r="I195" t="s">
        <v>576</v>
      </c>
      <c r="J195">
        <v>66</v>
      </c>
      <c r="K195" t="s">
        <v>87</v>
      </c>
      <c r="L195" t="s">
        <v>88</v>
      </c>
      <c r="M195" t="s">
        <v>89</v>
      </c>
      <c r="N195">
        <v>2</v>
      </c>
      <c r="O195" s="1">
        <v>44729.335902777777</v>
      </c>
      <c r="P195" s="1">
        <v>44729.340150462966</v>
      </c>
      <c r="Q195">
        <v>237</v>
      </c>
      <c r="R195">
        <v>130</v>
      </c>
      <c r="S195" t="b">
        <v>0</v>
      </c>
      <c r="T195" t="s">
        <v>90</v>
      </c>
      <c r="U195" t="b">
        <v>0</v>
      </c>
      <c r="V195" t="s">
        <v>91</v>
      </c>
      <c r="W195" s="1">
        <v>44729.337233796294</v>
      </c>
      <c r="X195">
        <v>107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66</v>
      </c>
      <c r="AE195">
        <v>0</v>
      </c>
      <c r="AF195">
        <v>0</v>
      </c>
      <c r="AG195">
        <v>0</v>
      </c>
      <c r="AH195" t="s">
        <v>92</v>
      </c>
      <c r="AI195" s="1">
        <v>44729.340150462966</v>
      </c>
      <c r="AJ195">
        <v>23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66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577</v>
      </c>
      <c r="B196" t="s">
        <v>82</v>
      </c>
      <c r="C196" t="s">
        <v>450</v>
      </c>
      <c r="D196" t="s">
        <v>84</v>
      </c>
      <c r="E196" s="2" t="str">
        <f>HYPERLINK("capsilon://?command=openfolder&amp;siteaddress=FAM.docvelocity-na8.net&amp;folderid=FXB9B928FB-263A-6C5E-DE71-B6CD5AB4AFCA","FX220212416")</f>
        <v>FX220212416</v>
      </c>
      <c r="F196" t="s">
        <v>19</v>
      </c>
      <c r="G196" t="s">
        <v>19</v>
      </c>
      <c r="H196" t="s">
        <v>85</v>
      </c>
      <c r="I196" t="s">
        <v>578</v>
      </c>
      <c r="J196">
        <v>97</v>
      </c>
      <c r="K196" t="s">
        <v>87</v>
      </c>
      <c r="L196" t="s">
        <v>88</v>
      </c>
      <c r="M196" t="s">
        <v>89</v>
      </c>
      <c r="N196">
        <v>2</v>
      </c>
      <c r="O196" s="1">
        <v>44729.358865740738</v>
      </c>
      <c r="P196" s="1">
        <v>44729.366620370369</v>
      </c>
      <c r="Q196">
        <v>265</v>
      </c>
      <c r="R196">
        <v>405</v>
      </c>
      <c r="S196" t="b">
        <v>0</v>
      </c>
      <c r="T196" t="s">
        <v>90</v>
      </c>
      <c r="U196" t="b">
        <v>0</v>
      </c>
      <c r="V196" t="s">
        <v>385</v>
      </c>
      <c r="W196" s="1">
        <v>44729.364548611113</v>
      </c>
      <c r="X196">
        <v>298</v>
      </c>
      <c r="Y196">
        <v>71</v>
      </c>
      <c r="Z196">
        <v>0</v>
      </c>
      <c r="AA196">
        <v>71</v>
      </c>
      <c r="AB196">
        <v>0</v>
      </c>
      <c r="AC196">
        <v>1</v>
      </c>
      <c r="AD196">
        <v>26</v>
      </c>
      <c r="AE196">
        <v>0</v>
      </c>
      <c r="AF196">
        <v>0</v>
      </c>
      <c r="AG196">
        <v>0</v>
      </c>
      <c r="AH196" t="s">
        <v>92</v>
      </c>
      <c r="AI196" s="1">
        <v>44729.366620370369</v>
      </c>
      <c r="AJ196">
        <v>89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26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579</v>
      </c>
      <c r="B197" t="s">
        <v>82</v>
      </c>
      <c r="C197" t="s">
        <v>308</v>
      </c>
      <c r="D197" t="s">
        <v>84</v>
      </c>
      <c r="E197" s="2" t="str">
        <f>HYPERLINK("capsilon://?command=openfolder&amp;siteaddress=FAM.docvelocity-na8.net&amp;folderid=FX9A99B83F-441C-3915-0D43-CA865C2147BF","FX22058282")</f>
        <v>FX22058282</v>
      </c>
      <c r="F197" t="s">
        <v>19</v>
      </c>
      <c r="G197" t="s">
        <v>19</v>
      </c>
      <c r="H197" t="s">
        <v>85</v>
      </c>
      <c r="I197" t="s">
        <v>580</v>
      </c>
      <c r="J197">
        <v>75</v>
      </c>
      <c r="K197" t="s">
        <v>87</v>
      </c>
      <c r="L197" t="s">
        <v>88</v>
      </c>
      <c r="M197" t="s">
        <v>89</v>
      </c>
      <c r="N197">
        <v>2</v>
      </c>
      <c r="O197" s="1">
        <v>44729.360671296294</v>
      </c>
      <c r="P197" s="1">
        <v>44729.365578703706</v>
      </c>
      <c r="Q197">
        <v>127</v>
      </c>
      <c r="R197">
        <v>297</v>
      </c>
      <c r="S197" t="b">
        <v>0</v>
      </c>
      <c r="T197" t="s">
        <v>90</v>
      </c>
      <c r="U197" t="b">
        <v>0</v>
      </c>
      <c r="V197" t="s">
        <v>91</v>
      </c>
      <c r="W197" s="1">
        <v>44729.363877314812</v>
      </c>
      <c r="X197">
        <v>202</v>
      </c>
      <c r="Y197">
        <v>49</v>
      </c>
      <c r="Z197">
        <v>0</v>
      </c>
      <c r="AA197">
        <v>49</v>
      </c>
      <c r="AB197">
        <v>0</v>
      </c>
      <c r="AC197">
        <v>0</v>
      </c>
      <c r="AD197">
        <v>26</v>
      </c>
      <c r="AE197">
        <v>0</v>
      </c>
      <c r="AF197">
        <v>0</v>
      </c>
      <c r="AG197">
        <v>0</v>
      </c>
      <c r="AH197" t="s">
        <v>92</v>
      </c>
      <c r="AI197" s="1">
        <v>44729.365578703706</v>
      </c>
      <c r="AJ197">
        <v>95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26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581</v>
      </c>
      <c r="B198" t="s">
        <v>82</v>
      </c>
      <c r="C198" t="s">
        <v>308</v>
      </c>
      <c r="D198" t="s">
        <v>84</v>
      </c>
      <c r="E198" s="2" t="str">
        <f>HYPERLINK("capsilon://?command=openfolder&amp;siteaddress=FAM.docvelocity-na8.net&amp;folderid=FX9A99B83F-441C-3915-0D43-CA865C2147BF","FX22058282")</f>
        <v>FX22058282</v>
      </c>
      <c r="F198" t="s">
        <v>19</v>
      </c>
      <c r="G198" t="s">
        <v>19</v>
      </c>
      <c r="H198" t="s">
        <v>85</v>
      </c>
      <c r="I198" t="s">
        <v>582</v>
      </c>
      <c r="J198">
        <v>75</v>
      </c>
      <c r="K198" t="s">
        <v>87</v>
      </c>
      <c r="L198" t="s">
        <v>88</v>
      </c>
      <c r="M198" t="s">
        <v>89</v>
      </c>
      <c r="N198">
        <v>2</v>
      </c>
      <c r="O198" s="1">
        <v>44729.360833333332</v>
      </c>
      <c r="P198" s="1">
        <v>44729.367534722223</v>
      </c>
      <c r="Q198">
        <v>376</v>
      </c>
      <c r="R198">
        <v>203</v>
      </c>
      <c r="S198" t="b">
        <v>0</v>
      </c>
      <c r="T198" t="s">
        <v>90</v>
      </c>
      <c r="U198" t="b">
        <v>0</v>
      </c>
      <c r="V198" t="s">
        <v>91</v>
      </c>
      <c r="W198" s="1">
        <v>44729.365335648145</v>
      </c>
      <c r="X198">
        <v>125</v>
      </c>
      <c r="Y198">
        <v>49</v>
      </c>
      <c r="Z198">
        <v>0</v>
      </c>
      <c r="AA198">
        <v>49</v>
      </c>
      <c r="AB198">
        <v>0</v>
      </c>
      <c r="AC198">
        <v>1</v>
      </c>
      <c r="AD198">
        <v>26</v>
      </c>
      <c r="AE198">
        <v>0</v>
      </c>
      <c r="AF198">
        <v>0</v>
      </c>
      <c r="AG198">
        <v>0</v>
      </c>
      <c r="AH198" t="s">
        <v>92</v>
      </c>
      <c r="AI198" s="1">
        <v>44729.367534722223</v>
      </c>
      <c r="AJ198">
        <v>78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26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583</v>
      </c>
      <c r="B199" t="s">
        <v>82</v>
      </c>
      <c r="C199" t="s">
        <v>308</v>
      </c>
      <c r="D199" t="s">
        <v>84</v>
      </c>
      <c r="E199" s="2" t="str">
        <f>HYPERLINK("capsilon://?command=openfolder&amp;siteaddress=FAM.docvelocity-na8.net&amp;folderid=FX9A99B83F-441C-3915-0D43-CA865C2147BF","FX22058282")</f>
        <v>FX22058282</v>
      </c>
      <c r="F199" t="s">
        <v>19</v>
      </c>
      <c r="G199" t="s">
        <v>19</v>
      </c>
      <c r="H199" t="s">
        <v>85</v>
      </c>
      <c r="I199" t="s">
        <v>584</v>
      </c>
      <c r="J199">
        <v>366</v>
      </c>
      <c r="K199" t="s">
        <v>87</v>
      </c>
      <c r="L199" t="s">
        <v>88</v>
      </c>
      <c r="M199" t="s">
        <v>89</v>
      </c>
      <c r="N199">
        <v>2</v>
      </c>
      <c r="O199" s="1">
        <v>44729.361273148148</v>
      </c>
      <c r="P199" s="1">
        <v>44729.373854166668</v>
      </c>
      <c r="Q199">
        <v>286</v>
      </c>
      <c r="R199">
        <v>801</v>
      </c>
      <c r="S199" t="b">
        <v>0</v>
      </c>
      <c r="T199" t="s">
        <v>90</v>
      </c>
      <c r="U199" t="b">
        <v>0</v>
      </c>
      <c r="V199" t="s">
        <v>385</v>
      </c>
      <c r="W199" s="1">
        <v>44729.372025462966</v>
      </c>
      <c r="X199">
        <v>646</v>
      </c>
      <c r="Y199">
        <v>213</v>
      </c>
      <c r="Z199">
        <v>0</v>
      </c>
      <c r="AA199">
        <v>213</v>
      </c>
      <c r="AB199">
        <v>0</v>
      </c>
      <c r="AC199">
        <v>9</v>
      </c>
      <c r="AD199">
        <v>153</v>
      </c>
      <c r="AE199">
        <v>0</v>
      </c>
      <c r="AF199">
        <v>0</v>
      </c>
      <c r="AG199">
        <v>0</v>
      </c>
      <c r="AH199" t="s">
        <v>92</v>
      </c>
      <c r="AI199" s="1">
        <v>44729.373854166668</v>
      </c>
      <c r="AJ199">
        <v>155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153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585</v>
      </c>
      <c r="B200" t="s">
        <v>82</v>
      </c>
      <c r="C200" t="s">
        <v>308</v>
      </c>
      <c r="D200" t="s">
        <v>84</v>
      </c>
      <c r="E200" s="2" t="str">
        <f>HYPERLINK("capsilon://?command=openfolder&amp;siteaddress=FAM.docvelocity-na8.net&amp;folderid=FX9A99B83F-441C-3915-0D43-CA865C2147BF","FX22058282")</f>
        <v>FX22058282</v>
      </c>
      <c r="F200" t="s">
        <v>19</v>
      </c>
      <c r="G200" t="s">
        <v>19</v>
      </c>
      <c r="H200" t="s">
        <v>85</v>
      </c>
      <c r="I200" t="s">
        <v>586</v>
      </c>
      <c r="J200">
        <v>244</v>
      </c>
      <c r="K200" t="s">
        <v>87</v>
      </c>
      <c r="L200" t="s">
        <v>88</v>
      </c>
      <c r="M200" t="s">
        <v>89</v>
      </c>
      <c r="N200">
        <v>2</v>
      </c>
      <c r="O200" s="1">
        <v>44729.361643518518</v>
      </c>
      <c r="P200" s="1">
        <v>44729.374224537038</v>
      </c>
      <c r="Q200">
        <v>321</v>
      </c>
      <c r="R200">
        <v>766</v>
      </c>
      <c r="S200" t="b">
        <v>0</v>
      </c>
      <c r="T200" t="s">
        <v>90</v>
      </c>
      <c r="U200" t="b">
        <v>0</v>
      </c>
      <c r="V200" t="s">
        <v>91</v>
      </c>
      <c r="W200" s="1">
        <v>44729.371064814812</v>
      </c>
      <c r="X200">
        <v>494</v>
      </c>
      <c r="Y200">
        <v>132</v>
      </c>
      <c r="Z200">
        <v>0</v>
      </c>
      <c r="AA200">
        <v>132</v>
      </c>
      <c r="AB200">
        <v>11</v>
      </c>
      <c r="AC200">
        <v>12</v>
      </c>
      <c r="AD200">
        <v>112</v>
      </c>
      <c r="AE200">
        <v>0</v>
      </c>
      <c r="AF200">
        <v>0</v>
      </c>
      <c r="AG200">
        <v>0</v>
      </c>
      <c r="AH200" t="s">
        <v>115</v>
      </c>
      <c r="AI200" s="1">
        <v>44729.374224537038</v>
      </c>
      <c r="AJ200">
        <v>272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112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587</v>
      </c>
      <c r="B201" t="s">
        <v>82</v>
      </c>
      <c r="C201" t="s">
        <v>588</v>
      </c>
      <c r="D201" t="s">
        <v>84</v>
      </c>
      <c r="E201" s="2" t="str">
        <f>HYPERLINK("capsilon://?command=openfolder&amp;siteaddress=FAM.docvelocity-na8.net&amp;folderid=FXDC135E09-EB38-B796-6ED5-4C8AEA5F6292","FX210816576")</f>
        <v>FX210816576</v>
      </c>
      <c r="F201" t="s">
        <v>19</v>
      </c>
      <c r="G201" t="s">
        <v>19</v>
      </c>
      <c r="H201" t="s">
        <v>85</v>
      </c>
      <c r="I201" t="s">
        <v>589</v>
      </c>
      <c r="J201">
        <v>196</v>
      </c>
      <c r="K201" t="s">
        <v>87</v>
      </c>
      <c r="L201" t="s">
        <v>88</v>
      </c>
      <c r="M201" t="s">
        <v>89</v>
      </c>
      <c r="N201">
        <v>2</v>
      </c>
      <c r="O201" s="1">
        <v>44729.373692129629</v>
      </c>
      <c r="P201" s="1">
        <v>44729.384675925925</v>
      </c>
      <c r="Q201">
        <v>400</v>
      </c>
      <c r="R201">
        <v>549</v>
      </c>
      <c r="S201" t="b">
        <v>0</v>
      </c>
      <c r="T201" t="s">
        <v>90</v>
      </c>
      <c r="U201" t="b">
        <v>0</v>
      </c>
      <c r="V201" t="s">
        <v>91</v>
      </c>
      <c r="W201" s="1">
        <v>44729.38108796296</v>
      </c>
      <c r="X201">
        <v>284</v>
      </c>
      <c r="Y201">
        <v>148</v>
      </c>
      <c r="Z201">
        <v>0</v>
      </c>
      <c r="AA201">
        <v>148</v>
      </c>
      <c r="AB201">
        <v>0</v>
      </c>
      <c r="AC201">
        <v>0</v>
      </c>
      <c r="AD201">
        <v>48</v>
      </c>
      <c r="AE201">
        <v>0</v>
      </c>
      <c r="AF201">
        <v>0</v>
      </c>
      <c r="AG201">
        <v>0</v>
      </c>
      <c r="AH201" t="s">
        <v>92</v>
      </c>
      <c r="AI201" s="1">
        <v>44729.384675925925</v>
      </c>
      <c r="AJ201">
        <v>265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48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590</v>
      </c>
      <c r="B202" t="s">
        <v>82</v>
      </c>
      <c r="C202" t="s">
        <v>591</v>
      </c>
      <c r="D202" t="s">
        <v>84</v>
      </c>
      <c r="E202" s="2" t="str">
        <f>HYPERLINK("capsilon://?command=openfolder&amp;siteaddress=FAM.docvelocity-na8.net&amp;folderid=FX410EDE89-9512-3A6B-F320-84265AC96BEB","FX22064845")</f>
        <v>FX22064845</v>
      </c>
      <c r="F202" t="s">
        <v>19</v>
      </c>
      <c r="G202" t="s">
        <v>19</v>
      </c>
      <c r="H202" t="s">
        <v>85</v>
      </c>
      <c r="I202" t="s">
        <v>592</v>
      </c>
      <c r="J202">
        <v>142</v>
      </c>
      <c r="K202" t="s">
        <v>87</v>
      </c>
      <c r="L202" t="s">
        <v>88</v>
      </c>
      <c r="M202" t="s">
        <v>89</v>
      </c>
      <c r="N202">
        <v>2</v>
      </c>
      <c r="O202" s="1">
        <v>44729.374155092592</v>
      </c>
      <c r="P202" s="1">
        <v>44729.386562500003</v>
      </c>
      <c r="Q202">
        <v>611</v>
      </c>
      <c r="R202">
        <v>461</v>
      </c>
      <c r="S202" t="b">
        <v>0</v>
      </c>
      <c r="T202" t="s">
        <v>90</v>
      </c>
      <c r="U202" t="b">
        <v>0</v>
      </c>
      <c r="V202" t="s">
        <v>385</v>
      </c>
      <c r="W202" s="1">
        <v>44729.383483796293</v>
      </c>
      <c r="X202">
        <v>286</v>
      </c>
      <c r="Y202">
        <v>118</v>
      </c>
      <c r="Z202">
        <v>0</v>
      </c>
      <c r="AA202">
        <v>118</v>
      </c>
      <c r="AB202">
        <v>0</v>
      </c>
      <c r="AC202">
        <v>0</v>
      </c>
      <c r="AD202">
        <v>24</v>
      </c>
      <c r="AE202">
        <v>0</v>
      </c>
      <c r="AF202">
        <v>0</v>
      </c>
      <c r="AG202">
        <v>0</v>
      </c>
      <c r="AH202" t="s">
        <v>92</v>
      </c>
      <c r="AI202" s="1">
        <v>44729.386562500003</v>
      </c>
      <c r="AJ202">
        <v>162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593</v>
      </c>
      <c r="B203" t="s">
        <v>82</v>
      </c>
      <c r="C203" t="s">
        <v>594</v>
      </c>
      <c r="D203" t="s">
        <v>84</v>
      </c>
      <c r="E203" s="2" t="str">
        <f>HYPERLINK("capsilon://?command=openfolder&amp;siteaddress=FAM.docvelocity-na8.net&amp;folderid=FX0862B27C-1225-4B0D-5A2A-E748C4365999","FX22018872")</f>
        <v>FX22018872</v>
      </c>
      <c r="F203" t="s">
        <v>19</v>
      </c>
      <c r="G203" t="s">
        <v>19</v>
      </c>
      <c r="H203" t="s">
        <v>85</v>
      </c>
      <c r="I203" t="s">
        <v>595</v>
      </c>
      <c r="J203">
        <v>692</v>
      </c>
      <c r="K203" t="s">
        <v>87</v>
      </c>
      <c r="L203" t="s">
        <v>88</v>
      </c>
      <c r="M203" t="s">
        <v>89</v>
      </c>
      <c r="N203">
        <v>2</v>
      </c>
      <c r="O203" s="1">
        <v>44729.37427083333</v>
      </c>
      <c r="P203" s="1">
        <v>44729.422951388886</v>
      </c>
      <c r="Q203">
        <v>716</v>
      </c>
      <c r="R203">
        <v>3490</v>
      </c>
      <c r="S203" t="b">
        <v>0</v>
      </c>
      <c r="T203" t="s">
        <v>90</v>
      </c>
      <c r="U203" t="b">
        <v>0</v>
      </c>
      <c r="V203" t="s">
        <v>91</v>
      </c>
      <c r="W203" s="1">
        <v>44729.407337962963</v>
      </c>
      <c r="X203">
        <v>2267</v>
      </c>
      <c r="Y203">
        <v>345</v>
      </c>
      <c r="Z203">
        <v>0</v>
      </c>
      <c r="AA203">
        <v>345</v>
      </c>
      <c r="AB203">
        <v>129</v>
      </c>
      <c r="AC203">
        <v>89</v>
      </c>
      <c r="AD203">
        <v>347</v>
      </c>
      <c r="AE203">
        <v>0</v>
      </c>
      <c r="AF203">
        <v>0</v>
      </c>
      <c r="AG203">
        <v>0</v>
      </c>
      <c r="AH203" t="s">
        <v>92</v>
      </c>
      <c r="AI203" s="1">
        <v>44729.422951388886</v>
      </c>
      <c r="AJ203">
        <v>1223</v>
      </c>
      <c r="AK203">
        <v>4</v>
      </c>
      <c r="AL203">
        <v>0</v>
      </c>
      <c r="AM203">
        <v>4</v>
      </c>
      <c r="AN203">
        <v>120</v>
      </c>
      <c r="AO203">
        <v>6</v>
      </c>
      <c r="AP203">
        <v>343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596</v>
      </c>
      <c r="B204" t="s">
        <v>82</v>
      </c>
      <c r="C204" t="s">
        <v>541</v>
      </c>
      <c r="D204" t="s">
        <v>84</v>
      </c>
      <c r="E204" s="2" t="str">
        <f>HYPERLINK("capsilon://?command=openfolder&amp;siteaddress=FAM.docvelocity-na8.net&amp;folderid=FX80F91A30-0FCE-A02F-1954-6C8571A58991","FX22064197")</f>
        <v>FX22064197</v>
      </c>
      <c r="F204" t="s">
        <v>19</v>
      </c>
      <c r="G204" t="s">
        <v>19</v>
      </c>
      <c r="H204" t="s">
        <v>85</v>
      </c>
      <c r="I204" t="s">
        <v>597</v>
      </c>
      <c r="J204">
        <v>72</v>
      </c>
      <c r="K204" t="s">
        <v>87</v>
      </c>
      <c r="L204" t="s">
        <v>88</v>
      </c>
      <c r="M204" t="s">
        <v>89</v>
      </c>
      <c r="N204">
        <v>1</v>
      </c>
      <c r="O204" s="1">
        <v>44729.385081018518</v>
      </c>
      <c r="P204" s="1">
        <v>44729.393576388888</v>
      </c>
      <c r="Q204">
        <v>525</v>
      </c>
      <c r="R204">
        <v>209</v>
      </c>
      <c r="S204" t="b">
        <v>0</v>
      </c>
      <c r="T204" t="s">
        <v>90</v>
      </c>
      <c r="U204" t="b">
        <v>0</v>
      </c>
      <c r="V204" t="s">
        <v>235</v>
      </c>
      <c r="W204" s="1">
        <v>44729.393576388888</v>
      </c>
      <c r="X204">
        <v>142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72</v>
      </c>
      <c r="AE204">
        <v>67</v>
      </c>
      <c r="AF204">
        <v>0</v>
      </c>
      <c r="AG204">
        <v>2</v>
      </c>
      <c r="AH204" t="s">
        <v>90</v>
      </c>
      <c r="AI204" t="s">
        <v>90</v>
      </c>
      <c r="AJ204" t="s">
        <v>90</v>
      </c>
      <c r="AK204" t="s">
        <v>90</v>
      </c>
      <c r="AL204" t="s">
        <v>90</v>
      </c>
      <c r="AM204" t="s">
        <v>90</v>
      </c>
      <c r="AN204" t="s">
        <v>90</v>
      </c>
      <c r="AO204" t="s">
        <v>90</v>
      </c>
      <c r="AP204" t="s">
        <v>90</v>
      </c>
      <c r="AQ204" t="s">
        <v>90</v>
      </c>
      <c r="AR204" t="s">
        <v>90</v>
      </c>
      <c r="AS204" t="s">
        <v>90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598</v>
      </c>
      <c r="B205" t="s">
        <v>82</v>
      </c>
      <c r="C205" t="s">
        <v>541</v>
      </c>
      <c r="D205" t="s">
        <v>84</v>
      </c>
      <c r="E205" s="2" t="str">
        <f>HYPERLINK("capsilon://?command=openfolder&amp;siteaddress=FAM.docvelocity-na8.net&amp;folderid=FX80F91A30-0FCE-A02F-1954-6C8571A58991","FX22064197")</f>
        <v>FX22064197</v>
      </c>
      <c r="F205" t="s">
        <v>19</v>
      </c>
      <c r="G205" t="s">
        <v>19</v>
      </c>
      <c r="H205" t="s">
        <v>85</v>
      </c>
      <c r="I205" t="s">
        <v>597</v>
      </c>
      <c r="J205">
        <v>96</v>
      </c>
      <c r="K205" t="s">
        <v>87</v>
      </c>
      <c r="L205" t="s">
        <v>88</v>
      </c>
      <c r="M205" t="s">
        <v>89</v>
      </c>
      <c r="N205">
        <v>2</v>
      </c>
      <c r="O205" s="1">
        <v>44729.394155092596</v>
      </c>
      <c r="P205" s="1">
        <v>44729.403090277781</v>
      </c>
      <c r="Q205">
        <v>187</v>
      </c>
      <c r="R205">
        <v>585</v>
      </c>
      <c r="S205" t="b">
        <v>0</v>
      </c>
      <c r="T205" t="s">
        <v>90</v>
      </c>
      <c r="U205" t="b">
        <v>1</v>
      </c>
      <c r="V205" t="s">
        <v>179</v>
      </c>
      <c r="W205" s="1">
        <v>44729.398449074077</v>
      </c>
      <c r="X205">
        <v>366</v>
      </c>
      <c r="Y205">
        <v>86</v>
      </c>
      <c r="Z205">
        <v>0</v>
      </c>
      <c r="AA205">
        <v>86</v>
      </c>
      <c r="AB205">
        <v>0</v>
      </c>
      <c r="AC205">
        <v>14</v>
      </c>
      <c r="AD205">
        <v>10</v>
      </c>
      <c r="AE205">
        <v>0</v>
      </c>
      <c r="AF205">
        <v>0</v>
      </c>
      <c r="AG205">
        <v>0</v>
      </c>
      <c r="AH205" t="s">
        <v>92</v>
      </c>
      <c r="AI205" s="1">
        <v>44729.403090277781</v>
      </c>
      <c r="AJ205">
        <v>219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10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599</v>
      </c>
      <c r="B206" t="s">
        <v>82</v>
      </c>
      <c r="C206" t="s">
        <v>281</v>
      </c>
      <c r="D206" t="s">
        <v>84</v>
      </c>
      <c r="E206" s="2" t="str">
        <f>HYPERLINK("capsilon://?command=openfolder&amp;siteaddress=FAM.docvelocity-na8.net&amp;folderid=FX3B4BB9D7-622A-8B54-815A-8C4C14D120C6","FX22058676")</f>
        <v>FX22058676</v>
      </c>
      <c r="F206" t="s">
        <v>19</v>
      </c>
      <c r="G206" t="s">
        <v>19</v>
      </c>
      <c r="H206" t="s">
        <v>85</v>
      </c>
      <c r="I206" t="s">
        <v>600</v>
      </c>
      <c r="J206">
        <v>21</v>
      </c>
      <c r="K206" t="s">
        <v>87</v>
      </c>
      <c r="L206" t="s">
        <v>88</v>
      </c>
      <c r="M206" t="s">
        <v>89</v>
      </c>
      <c r="N206">
        <v>2</v>
      </c>
      <c r="O206" s="1">
        <v>44729.395208333335</v>
      </c>
      <c r="P206" s="1">
        <v>44729.404236111113</v>
      </c>
      <c r="Q206">
        <v>258</v>
      </c>
      <c r="R206">
        <v>522</v>
      </c>
      <c r="S206" t="b">
        <v>0</v>
      </c>
      <c r="T206" t="s">
        <v>90</v>
      </c>
      <c r="U206" t="b">
        <v>0</v>
      </c>
      <c r="V206" t="s">
        <v>601</v>
      </c>
      <c r="W206" s="1">
        <v>44729.400173611109</v>
      </c>
      <c r="X206">
        <v>424</v>
      </c>
      <c r="Y206">
        <v>9</v>
      </c>
      <c r="Z206">
        <v>0</v>
      </c>
      <c r="AA206">
        <v>9</v>
      </c>
      <c r="AB206">
        <v>0</v>
      </c>
      <c r="AC206">
        <v>7</v>
      </c>
      <c r="AD206">
        <v>12</v>
      </c>
      <c r="AE206">
        <v>0</v>
      </c>
      <c r="AF206">
        <v>0</v>
      </c>
      <c r="AG206">
        <v>0</v>
      </c>
      <c r="AH206" t="s">
        <v>92</v>
      </c>
      <c r="AI206" s="1">
        <v>44729.404236111113</v>
      </c>
      <c r="AJ206">
        <v>98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12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602</v>
      </c>
      <c r="B207" t="s">
        <v>82</v>
      </c>
      <c r="C207" t="s">
        <v>308</v>
      </c>
      <c r="D207" t="s">
        <v>84</v>
      </c>
      <c r="E207" s="2" t="str">
        <f>HYPERLINK("capsilon://?command=openfolder&amp;siteaddress=FAM.docvelocity-na8.net&amp;folderid=FX9A99B83F-441C-3915-0D43-CA865C2147BF","FX22058282")</f>
        <v>FX22058282</v>
      </c>
      <c r="F207" t="s">
        <v>19</v>
      </c>
      <c r="G207" t="s">
        <v>19</v>
      </c>
      <c r="H207" t="s">
        <v>85</v>
      </c>
      <c r="I207" t="s">
        <v>603</v>
      </c>
      <c r="J207">
        <v>150</v>
      </c>
      <c r="K207" t="s">
        <v>87</v>
      </c>
      <c r="L207" t="s">
        <v>88</v>
      </c>
      <c r="M207" t="s">
        <v>89</v>
      </c>
      <c r="N207">
        <v>2</v>
      </c>
      <c r="O207" s="1">
        <v>44729.399583333332</v>
      </c>
      <c r="P207" s="1">
        <v>44729.408784722225</v>
      </c>
      <c r="Q207">
        <v>61</v>
      </c>
      <c r="R207">
        <v>734</v>
      </c>
      <c r="S207" t="b">
        <v>0</v>
      </c>
      <c r="T207" t="s">
        <v>90</v>
      </c>
      <c r="U207" t="b">
        <v>0</v>
      </c>
      <c r="V207" t="s">
        <v>601</v>
      </c>
      <c r="W207" s="1">
        <v>44729.405706018515</v>
      </c>
      <c r="X207">
        <v>477</v>
      </c>
      <c r="Y207">
        <v>140</v>
      </c>
      <c r="Z207">
        <v>0</v>
      </c>
      <c r="AA207">
        <v>140</v>
      </c>
      <c r="AB207">
        <v>0</v>
      </c>
      <c r="AC207">
        <v>2</v>
      </c>
      <c r="AD207">
        <v>10</v>
      </c>
      <c r="AE207">
        <v>0</v>
      </c>
      <c r="AF207">
        <v>0</v>
      </c>
      <c r="AG207">
        <v>0</v>
      </c>
      <c r="AH207" t="s">
        <v>92</v>
      </c>
      <c r="AI207" s="1">
        <v>44729.408784722225</v>
      </c>
      <c r="AJ207">
        <v>257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10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604</v>
      </c>
      <c r="B208" t="s">
        <v>82</v>
      </c>
      <c r="C208" t="s">
        <v>308</v>
      </c>
      <c r="D208" t="s">
        <v>84</v>
      </c>
      <c r="E208" s="2" t="str">
        <f>HYPERLINK("capsilon://?command=openfolder&amp;siteaddress=FAM.docvelocity-na8.net&amp;folderid=FX9A99B83F-441C-3915-0D43-CA865C2147BF","FX22058282")</f>
        <v>FX22058282</v>
      </c>
      <c r="F208" t="s">
        <v>19</v>
      </c>
      <c r="G208" t="s">
        <v>19</v>
      </c>
      <c r="H208" t="s">
        <v>85</v>
      </c>
      <c r="I208" t="s">
        <v>605</v>
      </c>
      <c r="J208">
        <v>366</v>
      </c>
      <c r="K208" t="s">
        <v>87</v>
      </c>
      <c r="L208" t="s">
        <v>88</v>
      </c>
      <c r="M208" t="s">
        <v>89</v>
      </c>
      <c r="N208">
        <v>2</v>
      </c>
      <c r="O208" s="1">
        <v>44729.40519675926</v>
      </c>
      <c r="P208" s="1">
        <v>44729.418240740742</v>
      </c>
      <c r="Q208">
        <v>38</v>
      </c>
      <c r="R208">
        <v>1089</v>
      </c>
      <c r="S208" t="b">
        <v>0</v>
      </c>
      <c r="T208" t="s">
        <v>90</v>
      </c>
      <c r="U208" t="b">
        <v>0</v>
      </c>
      <c r="V208" t="s">
        <v>179</v>
      </c>
      <c r="W208" s="1">
        <v>44729.411666666667</v>
      </c>
      <c r="X208">
        <v>547</v>
      </c>
      <c r="Y208">
        <v>312</v>
      </c>
      <c r="Z208">
        <v>0</v>
      </c>
      <c r="AA208">
        <v>312</v>
      </c>
      <c r="AB208">
        <v>0</v>
      </c>
      <c r="AC208">
        <v>15</v>
      </c>
      <c r="AD208">
        <v>54</v>
      </c>
      <c r="AE208">
        <v>0</v>
      </c>
      <c r="AF208">
        <v>0</v>
      </c>
      <c r="AG208">
        <v>0</v>
      </c>
      <c r="AH208" t="s">
        <v>606</v>
      </c>
      <c r="AI208" s="1">
        <v>44729.418240740742</v>
      </c>
      <c r="AJ208">
        <v>542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54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607</v>
      </c>
      <c r="B209" t="s">
        <v>82</v>
      </c>
      <c r="C209" t="s">
        <v>608</v>
      </c>
      <c r="D209" t="s">
        <v>84</v>
      </c>
      <c r="E209" s="2" t="str">
        <f>HYPERLINK("capsilon://?command=openfolder&amp;siteaddress=FAM.docvelocity-na8.net&amp;folderid=FX5CC6DEC5-FEAF-96FC-1129-6BE877D7890C","FX22065562")</f>
        <v>FX22065562</v>
      </c>
      <c r="F209" t="s">
        <v>19</v>
      </c>
      <c r="G209" t="s">
        <v>19</v>
      </c>
      <c r="H209" t="s">
        <v>85</v>
      </c>
      <c r="I209" t="s">
        <v>609</v>
      </c>
      <c r="J209">
        <v>254</v>
      </c>
      <c r="K209" t="s">
        <v>87</v>
      </c>
      <c r="L209" t="s">
        <v>88</v>
      </c>
      <c r="M209" t="s">
        <v>89</v>
      </c>
      <c r="N209">
        <v>2</v>
      </c>
      <c r="O209" s="1">
        <v>44729.612858796296</v>
      </c>
      <c r="P209" s="1">
        <v>44729.626863425925</v>
      </c>
      <c r="Q209">
        <v>505</v>
      </c>
      <c r="R209">
        <v>705</v>
      </c>
      <c r="S209" t="b">
        <v>0</v>
      </c>
      <c r="T209" t="s">
        <v>90</v>
      </c>
      <c r="U209" t="b">
        <v>0</v>
      </c>
      <c r="V209" t="s">
        <v>525</v>
      </c>
      <c r="W209" s="1">
        <v>44729.620127314818</v>
      </c>
      <c r="X209">
        <v>474</v>
      </c>
      <c r="Y209">
        <v>182</v>
      </c>
      <c r="Z209">
        <v>0</v>
      </c>
      <c r="AA209">
        <v>182</v>
      </c>
      <c r="AB209">
        <v>0</v>
      </c>
      <c r="AC209">
        <v>3</v>
      </c>
      <c r="AD209">
        <v>72</v>
      </c>
      <c r="AE209">
        <v>0</v>
      </c>
      <c r="AF209">
        <v>0</v>
      </c>
      <c r="AG209">
        <v>0</v>
      </c>
      <c r="AH209" t="s">
        <v>131</v>
      </c>
      <c r="AI209" s="1">
        <v>44729.626863425925</v>
      </c>
      <c r="AJ209">
        <v>231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70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610</v>
      </c>
      <c r="B210" t="s">
        <v>82</v>
      </c>
      <c r="C210" t="s">
        <v>523</v>
      </c>
      <c r="D210" t="s">
        <v>84</v>
      </c>
      <c r="E210" s="2" t="str">
        <f>HYPERLINK("capsilon://?command=openfolder&amp;siteaddress=FAM.docvelocity-na8.net&amp;folderid=FXDB6AA9A6-9A25-BE57-19D9-48516BD7528D","FX22059051")</f>
        <v>FX22059051</v>
      </c>
      <c r="F210" t="s">
        <v>19</v>
      </c>
      <c r="G210" t="s">
        <v>19</v>
      </c>
      <c r="H210" t="s">
        <v>85</v>
      </c>
      <c r="I210" t="s">
        <v>611</v>
      </c>
      <c r="J210">
        <v>21</v>
      </c>
      <c r="K210" t="s">
        <v>87</v>
      </c>
      <c r="L210" t="s">
        <v>88</v>
      </c>
      <c r="M210" t="s">
        <v>89</v>
      </c>
      <c r="N210">
        <v>2</v>
      </c>
      <c r="O210" s="1">
        <v>44729.62872685185</v>
      </c>
      <c r="P210" s="1">
        <v>44729.645960648151</v>
      </c>
      <c r="Q210">
        <v>963</v>
      </c>
      <c r="R210">
        <v>526</v>
      </c>
      <c r="S210" t="b">
        <v>0</v>
      </c>
      <c r="T210" t="s">
        <v>90</v>
      </c>
      <c r="U210" t="b">
        <v>0</v>
      </c>
      <c r="V210" t="s">
        <v>525</v>
      </c>
      <c r="W210" s="1">
        <v>44729.644212962965</v>
      </c>
      <c r="X210">
        <v>454</v>
      </c>
      <c r="Y210">
        <v>9</v>
      </c>
      <c r="Z210">
        <v>0</v>
      </c>
      <c r="AA210">
        <v>9</v>
      </c>
      <c r="AB210">
        <v>0</v>
      </c>
      <c r="AC210">
        <v>8</v>
      </c>
      <c r="AD210">
        <v>12</v>
      </c>
      <c r="AE210">
        <v>0</v>
      </c>
      <c r="AF210">
        <v>0</v>
      </c>
      <c r="AG210">
        <v>0</v>
      </c>
      <c r="AH210" t="s">
        <v>161</v>
      </c>
      <c r="AI210" s="1">
        <v>44729.645960648151</v>
      </c>
      <c r="AJ210">
        <v>72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12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612</v>
      </c>
      <c r="B211" t="s">
        <v>82</v>
      </c>
      <c r="C211" t="s">
        <v>613</v>
      </c>
      <c r="D211" t="s">
        <v>84</v>
      </c>
      <c r="E211" s="2" t="str">
        <f>HYPERLINK("capsilon://?command=openfolder&amp;siteaddress=FAM.docvelocity-na8.net&amp;folderid=FX8D4B5B70-C4E0-43E0-576C-D701B22C6575","FX22065757")</f>
        <v>FX22065757</v>
      </c>
      <c r="F211" t="s">
        <v>19</v>
      </c>
      <c r="G211" t="s">
        <v>19</v>
      </c>
      <c r="H211" t="s">
        <v>85</v>
      </c>
      <c r="I211" t="s">
        <v>614</v>
      </c>
      <c r="J211">
        <v>206</v>
      </c>
      <c r="K211" t="s">
        <v>87</v>
      </c>
      <c r="L211" t="s">
        <v>88</v>
      </c>
      <c r="M211" t="s">
        <v>89</v>
      </c>
      <c r="N211">
        <v>2</v>
      </c>
      <c r="O211" s="1">
        <v>44729.674155092594</v>
      </c>
      <c r="P211" s="1">
        <v>44729.780312499999</v>
      </c>
      <c r="Q211">
        <v>7388</v>
      </c>
      <c r="R211">
        <v>1784</v>
      </c>
      <c r="S211" t="b">
        <v>0</v>
      </c>
      <c r="T211" t="s">
        <v>90</v>
      </c>
      <c r="U211" t="b">
        <v>0</v>
      </c>
      <c r="V211" t="s">
        <v>248</v>
      </c>
      <c r="W211" s="1">
        <v>44729.693206018521</v>
      </c>
      <c r="X211">
        <v>803</v>
      </c>
      <c r="Y211">
        <v>108</v>
      </c>
      <c r="Z211">
        <v>0</v>
      </c>
      <c r="AA211">
        <v>108</v>
      </c>
      <c r="AB211">
        <v>0</v>
      </c>
      <c r="AC211">
        <v>33</v>
      </c>
      <c r="AD211">
        <v>98</v>
      </c>
      <c r="AE211">
        <v>0</v>
      </c>
      <c r="AF211">
        <v>0</v>
      </c>
      <c r="AG211">
        <v>0</v>
      </c>
      <c r="AH211" t="s">
        <v>161</v>
      </c>
      <c r="AI211" s="1">
        <v>44729.780312499999</v>
      </c>
      <c r="AJ211">
        <v>884</v>
      </c>
      <c r="AK211">
        <v>16</v>
      </c>
      <c r="AL211">
        <v>0</v>
      </c>
      <c r="AM211">
        <v>16</v>
      </c>
      <c r="AN211">
        <v>0</v>
      </c>
      <c r="AO211">
        <v>14</v>
      </c>
      <c r="AP211">
        <v>82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615</v>
      </c>
      <c r="B212" t="s">
        <v>82</v>
      </c>
      <c r="C212" t="s">
        <v>616</v>
      </c>
      <c r="D212" t="s">
        <v>84</v>
      </c>
      <c r="E212" s="2" t="str">
        <f>HYPERLINK("capsilon://?command=openfolder&amp;siteaddress=FAM.docvelocity-na8.net&amp;folderid=FX44097804-0686-FAB7-CE54-F3EC6DEE017F","FX22062023")</f>
        <v>FX22062023</v>
      </c>
      <c r="F212" t="s">
        <v>19</v>
      </c>
      <c r="G212" t="s">
        <v>19</v>
      </c>
      <c r="H212" t="s">
        <v>85</v>
      </c>
      <c r="I212" t="s">
        <v>617</v>
      </c>
      <c r="J212">
        <v>780</v>
      </c>
      <c r="K212" t="s">
        <v>87</v>
      </c>
      <c r="L212" t="s">
        <v>88</v>
      </c>
      <c r="M212" t="s">
        <v>89</v>
      </c>
      <c r="N212">
        <v>2</v>
      </c>
      <c r="O212" s="1">
        <v>44732.35769675926</v>
      </c>
      <c r="P212" s="1">
        <v>44732.4</v>
      </c>
      <c r="Q212">
        <v>541</v>
      </c>
      <c r="R212">
        <v>3114</v>
      </c>
      <c r="S212" t="b">
        <v>0</v>
      </c>
      <c r="T212" t="s">
        <v>90</v>
      </c>
      <c r="U212" t="b">
        <v>0</v>
      </c>
      <c r="V212" t="s">
        <v>91</v>
      </c>
      <c r="W212" s="1">
        <v>44732.385312500002</v>
      </c>
      <c r="X212">
        <v>2035</v>
      </c>
      <c r="Y212">
        <v>656</v>
      </c>
      <c r="Z212">
        <v>0</v>
      </c>
      <c r="AA212">
        <v>656</v>
      </c>
      <c r="AB212">
        <v>0</v>
      </c>
      <c r="AC212">
        <v>48</v>
      </c>
      <c r="AD212">
        <v>124</v>
      </c>
      <c r="AE212">
        <v>0</v>
      </c>
      <c r="AF212">
        <v>0</v>
      </c>
      <c r="AG212">
        <v>0</v>
      </c>
      <c r="AH212" t="s">
        <v>92</v>
      </c>
      <c r="AI212" s="1">
        <v>44732.4</v>
      </c>
      <c r="AJ212">
        <v>1079</v>
      </c>
      <c r="AK212">
        <v>10</v>
      </c>
      <c r="AL212">
        <v>0</v>
      </c>
      <c r="AM212">
        <v>10</v>
      </c>
      <c r="AN212">
        <v>0</v>
      </c>
      <c r="AO212">
        <v>10</v>
      </c>
      <c r="AP212">
        <v>114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618</v>
      </c>
      <c r="B213" t="s">
        <v>82</v>
      </c>
      <c r="C213" t="s">
        <v>315</v>
      </c>
      <c r="D213" t="s">
        <v>84</v>
      </c>
      <c r="E213" s="2" t="str">
        <f>HYPERLINK("capsilon://?command=openfolder&amp;siteaddress=FAM.docvelocity-na8.net&amp;folderid=FX1AB5C87A-EE1F-1E4C-9BD2-40CEAB11D96E","FX22059500")</f>
        <v>FX22059500</v>
      </c>
      <c r="F213" t="s">
        <v>19</v>
      </c>
      <c r="G213" t="s">
        <v>19</v>
      </c>
      <c r="H213" t="s">
        <v>85</v>
      </c>
      <c r="I213" t="s">
        <v>619</v>
      </c>
      <c r="J213">
        <v>31</v>
      </c>
      <c r="K213" t="s">
        <v>87</v>
      </c>
      <c r="L213" t="s">
        <v>88</v>
      </c>
      <c r="M213" t="s">
        <v>89</v>
      </c>
      <c r="N213">
        <v>2</v>
      </c>
      <c r="O213" s="1">
        <v>44732.383599537039</v>
      </c>
      <c r="P213" s="1">
        <v>44732.391574074078</v>
      </c>
      <c r="Q213">
        <v>263</v>
      </c>
      <c r="R213">
        <v>426</v>
      </c>
      <c r="S213" t="b">
        <v>0</v>
      </c>
      <c r="T213" t="s">
        <v>90</v>
      </c>
      <c r="U213" t="b">
        <v>0</v>
      </c>
      <c r="V213" t="s">
        <v>91</v>
      </c>
      <c r="W213" s="1">
        <v>44732.388171296298</v>
      </c>
      <c r="X213">
        <v>246</v>
      </c>
      <c r="Y213">
        <v>21</v>
      </c>
      <c r="Z213">
        <v>0</v>
      </c>
      <c r="AA213">
        <v>21</v>
      </c>
      <c r="AB213">
        <v>0</v>
      </c>
      <c r="AC213">
        <v>1</v>
      </c>
      <c r="AD213">
        <v>10</v>
      </c>
      <c r="AE213">
        <v>0</v>
      </c>
      <c r="AF213">
        <v>0</v>
      </c>
      <c r="AG213">
        <v>0</v>
      </c>
      <c r="AH213" t="s">
        <v>620</v>
      </c>
      <c r="AI213" s="1">
        <v>44732.391574074078</v>
      </c>
      <c r="AJ213">
        <v>180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621</v>
      </c>
      <c r="B214" t="s">
        <v>82</v>
      </c>
      <c r="C214" t="s">
        <v>613</v>
      </c>
      <c r="D214" t="s">
        <v>84</v>
      </c>
      <c r="E214" s="2" t="str">
        <f>HYPERLINK("capsilon://?command=openfolder&amp;siteaddress=FAM.docvelocity-na8.net&amp;folderid=FX8D4B5B70-C4E0-43E0-576C-D701B22C6575","FX22065757")</f>
        <v>FX22065757</v>
      </c>
      <c r="F214" t="s">
        <v>19</v>
      </c>
      <c r="G214" t="s">
        <v>19</v>
      </c>
      <c r="H214" t="s">
        <v>85</v>
      </c>
      <c r="I214" t="s">
        <v>622</v>
      </c>
      <c r="J214">
        <v>21</v>
      </c>
      <c r="K214" t="s">
        <v>87</v>
      </c>
      <c r="L214" t="s">
        <v>88</v>
      </c>
      <c r="M214" t="s">
        <v>89</v>
      </c>
      <c r="N214">
        <v>2</v>
      </c>
      <c r="O214" s="1">
        <v>44732.390613425923</v>
      </c>
      <c r="P214" s="1">
        <v>44732.403217592589</v>
      </c>
      <c r="Q214">
        <v>758</v>
      </c>
      <c r="R214">
        <v>331</v>
      </c>
      <c r="S214" t="b">
        <v>0</v>
      </c>
      <c r="T214" t="s">
        <v>90</v>
      </c>
      <c r="U214" t="b">
        <v>0</v>
      </c>
      <c r="V214" t="s">
        <v>385</v>
      </c>
      <c r="W214" s="1">
        <v>44732.401712962965</v>
      </c>
      <c r="X214">
        <v>248</v>
      </c>
      <c r="Y214">
        <v>9</v>
      </c>
      <c r="Z214">
        <v>0</v>
      </c>
      <c r="AA214">
        <v>9</v>
      </c>
      <c r="AB214">
        <v>0</v>
      </c>
      <c r="AC214">
        <v>7</v>
      </c>
      <c r="AD214">
        <v>12</v>
      </c>
      <c r="AE214">
        <v>0</v>
      </c>
      <c r="AF214">
        <v>0</v>
      </c>
      <c r="AG214">
        <v>0</v>
      </c>
      <c r="AH214" t="s">
        <v>92</v>
      </c>
      <c r="AI214" s="1">
        <v>44732.403217592589</v>
      </c>
      <c r="AJ214">
        <v>73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12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623</v>
      </c>
      <c r="B215" t="s">
        <v>82</v>
      </c>
      <c r="C215" t="s">
        <v>624</v>
      </c>
      <c r="D215" t="s">
        <v>84</v>
      </c>
      <c r="E215" s="2" t="str">
        <f>HYPERLINK("capsilon://?command=openfolder&amp;siteaddress=FAM.docvelocity-na8.net&amp;folderid=FX5F5CBC38-D243-54EA-30C5-2BEF829049AD","FX22065173")</f>
        <v>FX22065173</v>
      </c>
      <c r="F215" t="s">
        <v>19</v>
      </c>
      <c r="G215" t="s">
        <v>19</v>
      </c>
      <c r="H215" t="s">
        <v>85</v>
      </c>
      <c r="I215" t="s">
        <v>625</v>
      </c>
      <c r="J215">
        <v>192</v>
      </c>
      <c r="K215" t="s">
        <v>87</v>
      </c>
      <c r="L215" t="s">
        <v>88</v>
      </c>
      <c r="M215" t="s">
        <v>89</v>
      </c>
      <c r="N215">
        <v>2</v>
      </c>
      <c r="O215" s="1">
        <v>44732.409155092595</v>
      </c>
      <c r="P215" s="1">
        <v>44732.443854166668</v>
      </c>
      <c r="Q215">
        <v>1707</v>
      </c>
      <c r="R215">
        <v>1291</v>
      </c>
      <c r="S215" t="b">
        <v>0</v>
      </c>
      <c r="T215" t="s">
        <v>90</v>
      </c>
      <c r="U215" t="b">
        <v>0</v>
      </c>
      <c r="V215" t="s">
        <v>601</v>
      </c>
      <c r="W215" s="1">
        <v>44732.433032407411</v>
      </c>
      <c r="X215">
        <v>643</v>
      </c>
      <c r="Y215">
        <v>162</v>
      </c>
      <c r="Z215">
        <v>0</v>
      </c>
      <c r="AA215">
        <v>162</v>
      </c>
      <c r="AB215">
        <v>0</v>
      </c>
      <c r="AC215">
        <v>5</v>
      </c>
      <c r="AD215">
        <v>30</v>
      </c>
      <c r="AE215">
        <v>0</v>
      </c>
      <c r="AF215">
        <v>0</v>
      </c>
      <c r="AG215">
        <v>0</v>
      </c>
      <c r="AH215" t="s">
        <v>92</v>
      </c>
      <c r="AI215" s="1">
        <v>44732.443854166668</v>
      </c>
      <c r="AJ215">
        <v>555</v>
      </c>
      <c r="AK215">
        <v>4</v>
      </c>
      <c r="AL215">
        <v>0</v>
      </c>
      <c r="AM215">
        <v>4</v>
      </c>
      <c r="AN215">
        <v>0</v>
      </c>
      <c r="AO215">
        <v>4</v>
      </c>
      <c r="AP215">
        <v>26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626</v>
      </c>
      <c r="B216" t="s">
        <v>82</v>
      </c>
      <c r="C216" t="s">
        <v>199</v>
      </c>
      <c r="D216" t="s">
        <v>84</v>
      </c>
      <c r="E216" s="2" t="str">
        <f>HYPERLINK("capsilon://?command=openfolder&amp;siteaddress=FAM.docvelocity-na8.net&amp;folderid=FX46102950-2C46-17C7-4C19-FB16030CF27D","FX22058956")</f>
        <v>FX22058956</v>
      </c>
      <c r="F216" t="s">
        <v>19</v>
      </c>
      <c r="G216" t="s">
        <v>19</v>
      </c>
      <c r="H216" t="s">
        <v>85</v>
      </c>
      <c r="I216" t="s">
        <v>627</v>
      </c>
      <c r="J216">
        <v>66</v>
      </c>
      <c r="K216" t="s">
        <v>87</v>
      </c>
      <c r="L216" t="s">
        <v>88</v>
      </c>
      <c r="M216" t="s">
        <v>89</v>
      </c>
      <c r="N216">
        <v>1</v>
      </c>
      <c r="O216" s="1">
        <v>44732.425671296296</v>
      </c>
      <c r="P216" s="1">
        <v>44732.445011574076</v>
      </c>
      <c r="Q216">
        <v>771</v>
      </c>
      <c r="R216">
        <v>900</v>
      </c>
      <c r="S216" t="b">
        <v>0</v>
      </c>
      <c r="T216" t="s">
        <v>90</v>
      </c>
      <c r="U216" t="b">
        <v>0</v>
      </c>
      <c r="V216" t="s">
        <v>235</v>
      </c>
      <c r="W216" s="1">
        <v>44732.445011574076</v>
      </c>
      <c r="X216">
        <v>741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66</v>
      </c>
      <c r="AE216">
        <v>52</v>
      </c>
      <c r="AF216">
        <v>0</v>
      </c>
      <c r="AG216">
        <v>3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628</v>
      </c>
      <c r="B217" t="s">
        <v>82</v>
      </c>
      <c r="C217" t="s">
        <v>199</v>
      </c>
      <c r="D217" t="s">
        <v>84</v>
      </c>
      <c r="E217" s="2" t="str">
        <f>HYPERLINK("capsilon://?command=openfolder&amp;siteaddress=FAM.docvelocity-na8.net&amp;folderid=FX46102950-2C46-17C7-4C19-FB16030CF27D","FX22058956")</f>
        <v>FX22058956</v>
      </c>
      <c r="F217" t="s">
        <v>19</v>
      </c>
      <c r="G217" t="s">
        <v>19</v>
      </c>
      <c r="H217" t="s">
        <v>85</v>
      </c>
      <c r="I217" t="s">
        <v>627</v>
      </c>
      <c r="J217">
        <v>0</v>
      </c>
      <c r="K217" t="s">
        <v>87</v>
      </c>
      <c r="L217" t="s">
        <v>88</v>
      </c>
      <c r="M217" t="s">
        <v>89</v>
      </c>
      <c r="N217">
        <v>2</v>
      </c>
      <c r="O217" s="1">
        <v>44732.445416666669</v>
      </c>
      <c r="P217" s="1">
        <v>44732.468240740738</v>
      </c>
      <c r="Q217">
        <v>334</v>
      </c>
      <c r="R217">
        <v>1638</v>
      </c>
      <c r="S217" t="b">
        <v>0</v>
      </c>
      <c r="T217" t="s">
        <v>90</v>
      </c>
      <c r="U217" t="b">
        <v>1</v>
      </c>
      <c r="V217" t="s">
        <v>601</v>
      </c>
      <c r="W217" s="1">
        <v>44732.462569444448</v>
      </c>
      <c r="X217">
        <v>1432</v>
      </c>
      <c r="Y217">
        <v>74</v>
      </c>
      <c r="Z217">
        <v>0</v>
      </c>
      <c r="AA217">
        <v>74</v>
      </c>
      <c r="AB217">
        <v>37</v>
      </c>
      <c r="AC217">
        <v>68</v>
      </c>
      <c r="AD217">
        <v>-74</v>
      </c>
      <c r="AE217">
        <v>0</v>
      </c>
      <c r="AF217">
        <v>0</v>
      </c>
      <c r="AG217">
        <v>0</v>
      </c>
      <c r="AH217" t="s">
        <v>92</v>
      </c>
      <c r="AI217" s="1">
        <v>44732.468240740738</v>
      </c>
      <c r="AJ217">
        <v>201</v>
      </c>
      <c r="AK217">
        <v>3</v>
      </c>
      <c r="AL217">
        <v>0</v>
      </c>
      <c r="AM217">
        <v>3</v>
      </c>
      <c r="AN217">
        <v>37</v>
      </c>
      <c r="AO217">
        <v>3</v>
      </c>
      <c r="AP217">
        <v>-77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629</v>
      </c>
      <c r="B218" t="s">
        <v>82</v>
      </c>
      <c r="C218" t="s">
        <v>630</v>
      </c>
      <c r="D218" t="s">
        <v>84</v>
      </c>
      <c r="E218" s="2" t="str">
        <f>HYPERLINK("capsilon://?command=openfolder&amp;siteaddress=FAM.docvelocity-na8.net&amp;folderid=FXB9266B64-EFD4-1E0C-197D-548F8C2C2904","FX22064621")</f>
        <v>FX22064621</v>
      </c>
      <c r="F218" t="s">
        <v>19</v>
      </c>
      <c r="G218" t="s">
        <v>19</v>
      </c>
      <c r="H218" t="s">
        <v>85</v>
      </c>
      <c r="I218" t="s">
        <v>631</v>
      </c>
      <c r="J218">
        <v>549</v>
      </c>
      <c r="K218" t="s">
        <v>87</v>
      </c>
      <c r="L218" t="s">
        <v>88</v>
      </c>
      <c r="M218" t="s">
        <v>89</v>
      </c>
      <c r="N218">
        <v>2</v>
      </c>
      <c r="O218" s="1">
        <v>44732.476446759261</v>
      </c>
      <c r="P218" s="1">
        <v>44732.551180555558</v>
      </c>
      <c r="Q218">
        <v>3335</v>
      </c>
      <c r="R218">
        <v>3122</v>
      </c>
      <c r="S218" t="b">
        <v>0</v>
      </c>
      <c r="T218" t="s">
        <v>90</v>
      </c>
      <c r="U218" t="b">
        <v>0</v>
      </c>
      <c r="V218" t="s">
        <v>155</v>
      </c>
      <c r="W218" s="1">
        <v>44732.507719907408</v>
      </c>
      <c r="X218">
        <v>1839</v>
      </c>
      <c r="Y218">
        <v>349</v>
      </c>
      <c r="Z218">
        <v>0</v>
      </c>
      <c r="AA218">
        <v>349</v>
      </c>
      <c r="AB218">
        <v>0</v>
      </c>
      <c r="AC218">
        <v>20</v>
      </c>
      <c r="AD218">
        <v>200</v>
      </c>
      <c r="AE218">
        <v>0</v>
      </c>
      <c r="AF218">
        <v>0</v>
      </c>
      <c r="AG218">
        <v>0</v>
      </c>
      <c r="AH218" t="s">
        <v>131</v>
      </c>
      <c r="AI218" s="1">
        <v>44732.551180555558</v>
      </c>
      <c r="AJ218">
        <v>894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200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632</v>
      </c>
      <c r="B219" t="s">
        <v>82</v>
      </c>
      <c r="C219" t="s">
        <v>83</v>
      </c>
      <c r="D219" t="s">
        <v>84</v>
      </c>
      <c r="E219" s="2" t="str">
        <f>HYPERLINK("capsilon://?command=openfolder&amp;siteaddress=FAM.docvelocity-na8.net&amp;folderid=FX64931098-5D70-379D-1627-08E46757A4E4","FX22048507")</f>
        <v>FX22048507</v>
      </c>
      <c r="F219" t="s">
        <v>19</v>
      </c>
      <c r="G219" t="s">
        <v>19</v>
      </c>
      <c r="H219" t="s">
        <v>85</v>
      </c>
      <c r="I219" t="s">
        <v>633</v>
      </c>
      <c r="J219">
        <v>21</v>
      </c>
      <c r="K219" t="s">
        <v>634</v>
      </c>
      <c r="L219" t="s">
        <v>19</v>
      </c>
      <c r="M219" t="s">
        <v>84</v>
      </c>
      <c r="N219">
        <v>0</v>
      </c>
      <c r="O219" s="1">
        <v>44732.62190972222</v>
      </c>
      <c r="P219" s="1">
        <v>44732.622939814813</v>
      </c>
      <c r="Q219">
        <v>89</v>
      </c>
      <c r="R219">
        <v>0</v>
      </c>
      <c r="S219" t="b">
        <v>0</v>
      </c>
      <c r="T219" t="s">
        <v>90</v>
      </c>
      <c r="U219" t="b">
        <v>0</v>
      </c>
      <c r="V219" t="s">
        <v>90</v>
      </c>
      <c r="W219" t="s">
        <v>90</v>
      </c>
      <c r="X219" t="s">
        <v>90</v>
      </c>
      <c r="Y219" t="s">
        <v>90</v>
      </c>
      <c r="Z219" t="s">
        <v>90</v>
      </c>
      <c r="AA219" t="s">
        <v>90</v>
      </c>
      <c r="AB219" t="s">
        <v>90</v>
      </c>
      <c r="AC219" t="s">
        <v>90</v>
      </c>
      <c r="AD219" t="s">
        <v>90</v>
      </c>
      <c r="AE219" t="s">
        <v>90</v>
      </c>
      <c r="AF219" t="s">
        <v>90</v>
      </c>
      <c r="AG219" t="s">
        <v>90</v>
      </c>
      <c r="AH219" t="s">
        <v>90</v>
      </c>
      <c r="AI219" t="s">
        <v>90</v>
      </c>
      <c r="AJ219" t="s">
        <v>90</v>
      </c>
      <c r="AK219" t="s">
        <v>90</v>
      </c>
      <c r="AL219" t="s">
        <v>90</v>
      </c>
      <c r="AM219" t="s">
        <v>90</v>
      </c>
      <c r="AN219" t="s">
        <v>90</v>
      </c>
      <c r="AO219" t="s">
        <v>90</v>
      </c>
      <c r="AP219" t="s">
        <v>90</v>
      </c>
      <c r="AQ219" t="s">
        <v>90</v>
      </c>
      <c r="AR219" t="s">
        <v>90</v>
      </c>
      <c r="AS219" t="s">
        <v>90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635</v>
      </c>
      <c r="B220" t="s">
        <v>82</v>
      </c>
      <c r="C220" t="s">
        <v>297</v>
      </c>
      <c r="D220" t="s">
        <v>84</v>
      </c>
      <c r="E220" s="2" t="str">
        <f>HYPERLINK("capsilon://?command=openfolder&amp;siteaddress=FAM.docvelocity-na8.net&amp;folderid=FX2E77DCF7-49C7-2996-35F4-48B9A9140751","FX2206466")</f>
        <v>FX2206466</v>
      </c>
      <c r="F220" t="s">
        <v>19</v>
      </c>
      <c r="G220" t="s">
        <v>19</v>
      </c>
      <c r="H220" t="s">
        <v>85</v>
      </c>
      <c r="I220" t="s">
        <v>636</v>
      </c>
      <c r="J220">
        <v>30</v>
      </c>
      <c r="K220" t="s">
        <v>87</v>
      </c>
      <c r="L220" t="s">
        <v>88</v>
      </c>
      <c r="M220" t="s">
        <v>89</v>
      </c>
      <c r="N220">
        <v>2</v>
      </c>
      <c r="O220" s="1">
        <v>44732.640613425923</v>
      </c>
      <c r="P220" s="1">
        <v>44732.652650462966</v>
      </c>
      <c r="Q220">
        <v>762</v>
      </c>
      <c r="R220">
        <v>278</v>
      </c>
      <c r="S220" t="b">
        <v>0</v>
      </c>
      <c r="T220" t="s">
        <v>90</v>
      </c>
      <c r="U220" t="b">
        <v>0</v>
      </c>
      <c r="V220" t="s">
        <v>150</v>
      </c>
      <c r="W220" s="1">
        <v>44732.642951388887</v>
      </c>
      <c r="X220">
        <v>130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9</v>
      </c>
      <c r="AE220">
        <v>0</v>
      </c>
      <c r="AF220">
        <v>0</v>
      </c>
      <c r="AG220">
        <v>0</v>
      </c>
      <c r="AH220" t="s">
        <v>131</v>
      </c>
      <c r="AI220" s="1">
        <v>44732.652650462966</v>
      </c>
      <c r="AJ220">
        <v>97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9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637</v>
      </c>
      <c r="B221" t="s">
        <v>82</v>
      </c>
      <c r="C221" t="s">
        <v>638</v>
      </c>
      <c r="D221" t="s">
        <v>84</v>
      </c>
      <c r="E221" s="2" t="str">
        <f>HYPERLINK("capsilon://?command=openfolder&amp;siteaddress=FAM.docvelocity-na8.net&amp;folderid=FXE60FF76E-C3FA-6B78-CC2E-E0C8A89B764B","FX22066291")</f>
        <v>FX22066291</v>
      </c>
      <c r="F221" t="s">
        <v>19</v>
      </c>
      <c r="G221" t="s">
        <v>19</v>
      </c>
      <c r="H221" t="s">
        <v>85</v>
      </c>
      <c r="I221" t="s">
        <v>639</v>
      </c>
      <c r="J221">
        <v>93</v>
      </c>
      <c r="K221" t="s">
        <v>87</v>
      </c>
      <c r="L221" t="s">
        <v>88</v>
      </c>
      <c r="M221" t="s">
        <v>89</v>
      </c>
      <c r="N221">
        <v>2</v>
      </c>
      <c r="O221" s="1">
        <v>44732.645810185182</v>
      </c>
      <c r="P221" s="1">
        <v>44732.665277777778</v>
      </c>
      <c r="Q221">
        <v>941</v>
      </c>
      <c r="R221">
        <v>741</v>
      </c>
      <c r="S221" t="b">
        <v>0</v>
      </c>
      <c r="T221" t="s">
        <v>90</v>
      </c>
      <c r="U221" t="b">
        <v>0</v>
      </c>
      <c r="V221" t="s">
        <v>640</v>
      </c>
      <c r="W221" s="1">
        <v>44732.654930555553</v>
      </c>
      <c r="X221">
        <v>210</v>
      </c>
      <c r="Y221">
        <v>67</v>
      </c>
      <c r="Z221">
        <v>0</v>
      </c>
      <c r="AA221">
        <v>67</v>
      </c>
      <c r="AB221">
        <v>5</v>
      </c>
      <c r="AC221">
        <v>2</v>
      </c>
      <c r="AD221">
        <v>26</v>
      </c>
      <c r="AE221">
        <v>0</v>
      </c>
      <c r="AF221">
        <v>0</v>
      </c>
      <c r="AG221">
        <v>0</v>
      </c>
      <c r="AH221" t="s">
        <v>131</v>
      </c>
      <c r="AI221" s="1">
        <v>44732.665277777778</v>
      </c>
      <c r="AJ221">
        <v>531</v>
      </c>
      <c r="AK221">
        <v>2</v>
      </c>
      <c r="AL221">
        <v>0</v>
      </c>
      <c r="AM221">
        <v>2</v>
      </c>
      <c r="AN221">
        <v>0</v>
      </c>
      <c r="AO221">
        <v>2</v>
      </c>
      <c r="AP221">
        <v>24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641</v>
      </c>
      <c r="B222" t="s">
        <v>82</v>
      </c>
      <c r="C222" t="s">
        <v>642</v>
      </c>
      <c r="D222" t="s">
        <v>84</v>
      </c>
      <c r="E222" s="2" t="str">
        <f>HYPERLINK("capsilon://?command=openfolder&amp;siteaddress=FAM.docvelocity-na8.net&amp;folderid=FXD83195DC-48C2-661E-BA32-2ADD321BC4F9","FX22051301")</f>
        <v>FX22051301</v>
      </c>
      <c r="F222" t="s">
        <v>19</v>
      </c>
      <c r="G222" t="s">
        <v>19</v>
      </c>
      <c r="H222" t="s">
        <v>85</v>
      </c>
      <c r="I222" t="s">
        <v>643</v>
      </c>
      <c r="J222">
        <v>275</v>
      </c>
      <c r="K222" t="s">
        <v>87</v>
      </c>
      <c r="L222" t="s">
        <v>88</v>
      </c>
      <c r="M222" t="s">
        <v>89</v>
      </c>
      <c r="N222">
        <v>2</v>
      </c>
      <c r="O222" s="1">
        <v>44732.680798611109</v>
      </c>
      <c r="P222" s="1">
        <v>44732.769490740742</v>
      </c>
      <c r="Q222">
        <v>3759</v>
      </c>
      <c r="R222">
        <v>3904</v>
      </c>
      <c r="S222" t="b">
        <v>0</v>
      </c>
      <c r="T222" t="s">
        <v>90</v>
      </c>
      <c r="U222" t="b">
        <v>0</v>
      </c>
      <c r="V222" t="s">
        <v>248</v>
      </c>
      <c r="W222" s="1">
        <v>44732.720902777779</v>
      </c>
      <c r="X222">
        <v>1048</v>
      </c>
      <c r="Y222">
        <v>168</v>
      </c>
      <c r="Z222">
        <v>0</v>
      </c>
      <c r="AA222">
        <v>168</v>
      </c>
      <c r="AB222">
        <v>0</v>
      </c>
      <c r="AC222">
        <v>91</v>
      </c>
      <c r="AD222">
        <v>107</v>
      </c>
      <c r="AE222">
        <v>0</v>
      </c>
      <c r="AF222">
        <v>0</v>
      </c>
      <c r="AG222">
        <v>0</v>
      </c>
      <c r="AH222" t="s">
        <v>131</v>
      </c>
      <c r="AI222" s="1">
        <v>44732.769490740742</v>
      </c>
      <c r="AJ222">
        <v>2778</v>
      </c>
      <c r="AK222">
        <v>5</v>
      </c>
      <c r="AL222">
        <v>0</v>
      </c>
      <c r="AM222">
        <v>5</v>
      </c>
      <c r="AN222">
        <v>0</v>
      </c>
      <c r="AO222">
        <v>5</v>
      </c>
      <c r="AP222">
        <v>102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644</v>
      </c>
      <c r="B223" t="s">
        <v>82</v>
      </c>
      <c r="C223" t="s">
        <v>645</v>
      </c>
      <c r="D223" t="s">
        <v>84</v>
      </c>
      <c r="E223" s="2" t="str">
        <f>HYPERLINK("capsilon://?command=openfolder&amp;siteaddress=FAM.docvelocity-na8.net&amp;folderid=FX1B17E518-073F-E197-1540-64DD4CA09B52","FX22059910")</f>
        <v>FX22059910</v>
      </c>
      <c r="F223" t="s">
        <v>19</v>
      </c>
      <c r="G223" t="s">
        <v>19</v>
      </c>
      <c r="H223" t="s">
        <v>85</v>
      </c>
      <c r="I223" t="s">
        <v>646</v>
      </c>
      <c r="J223">
        <v>532</v>
      </c>
      <c r="K223" t="s">
        <v>87</v>
      </c>
      <c r="L223" t="s">
        <v>88</v>
      </c>
      <c r="M223" t="s">
        <v>89</v>
      </c>
      <c r="N223">
        <v>2</v>
      </c>
      <c r="O223" s="1">
        <v>44732.681597222225</v>
      </c>
      <c r="P223" s="1">
        <v>44732.752141203702</v>
      </c>
      <c r="Q223">
        <v>4160</v>
      </c>
      <c r="R223">
        <v>1935</v>
      </c>
      <c r="S223" t="b">
        <v>0</v>
      </c>
      <c r="T223" t="s">
        <v>90</v>
      </c>
      <c r="U223" t="b">
        <v>0</v>
      </c>
      <c r="V223" t="s">
        <v>130</v>
      </c>
      <c r="W223" s="1">
        <v>44732.720914351848</v>
      </c>
      <c r="X223">
        <v>987</v>
      </c>
      <c r="Y223">
        <v>291</v>
      </c>
      <c r="Z223">
        <v>0</v>
      </c>
      <c r="AA223">
        <v>291</v>
      </c>
      <c r="AB223">
        <v>42</v>
      </c>
      <c r="AC223">
        <v>13</v>
      </c>
      <c r="AD223">
        <v>241</v>
      </c>
      <c r="AE223">
        <v>0</v>
      </c>
      <c r="AF223">
        <v>0</v>
      </c>
      <c r="AG223">
        <v>0</v>
      </c>
      <c r="AH223" t="s">
        <v>161</v>
      </c>
      <c r="AI223" s="1">
        <v>44732.752141203702</v>
      </c>
      <c r="AJ223">
        <v>948</v>
      </c>
      <c r="AK223">
        <v>0</v>
      </c>
      <c r="AL223">
        <v>0</v>
      </c>
      <c r="AM223">
        <v>0</v>
      </c>
      <c r="AN223">
        <v>42</v>
      </c>
      <c r="AO223">
        <v>0</v>
      </c>
      <c r="AP223">
        <v>241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647</v>
      </c>
      <c r="B224" t="s">
        <v>82</v>
      </c>
      <c r="C224" t="s">
        <v>613</v>
      </c>
      <c r="D224" t="s">
        <v>84</v>
      </c>
      <c r="E224" s="2" t="str">
        <f>HYPERLINK("capsilon://?command=openfolder&amp;siteaddress=FAM.docvelocity-na8.net&amp;folderid=FX8D4B5B70-C4E0-43E0-576C-D701B22C6575","FX22065757")</f>
        <v>FX22065757</v>
      </c>
      <c r="F224" t="s">
        <v>19</v>
      </c>
      <c r="G224" t="s">
        <v>19</v>
      </c>
      <c r="H224" t="s">
        <v>85</v>
      </c>
      <c r="I224" t="s">
        <v>648</v>
      </c>
      <c r="J224">
        <v>21</v>
      </c>
      <c r="K224" t="s">
        <v>87</v>
      </c>
      <c r="L224" t="s">
        <v>88</v>
      </c>
      <c r="M224" t="s">
        <v>89</v>
      </c>
      <c r="N224">
        <v>2</v>
      </c>
      <c r="O224" s="1">
        <v>44733.32366898148</v>
      </c>
      <c r="P224" s="1">
        <v>44733.344409722224</v>
      </c>
      <c r="Q224">
        <v>1509</v>
      </c>
      <c r="R224">
        <v>283</v>
      </c>
      <c r="S224" t="b">
        <v>0</v>
      </c>
      <c r="T224" t="s">
        <v>90</v>
      </c>
      <c r="U224" t="b">
        <v>0</v>
      </c>
      <c r="V224" t="s">
        <v>385</v>
      </c>
      <c r="W224" s="1">
        <v>44733.331458333334</v>
      </c>
      <c r="X224">
        <v>163</v>
      </c>
      <c r="Y224">
        <v>9</v>
      </c>
      <c r="Z224">
        <v>0</v>
      </c>
      <c r="AA224">
        <v>9</v>
      </c>
      <c r="AB224">
        <v>0</v>
      </c>
      <c r="AC224">
        <v>7</v>
      </c>
      <c r="AD224">
        <v>12</v>
      </c>
      <c r="AE224">
        <v>0</v>
      </c>
      <c r="AF224">
        <v>0</v>
      </c>
      <c r="AG224">
        <v>0</v>
      </c>
      <c r="AH224" t="s">
        <v>115</v>
      </c>
      <c r="AI224" s="1">
        <v>44733.344409722224</v>
      </c>
      <c r="AJ224">
        <v>110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12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649</v>
      </c>
      <c r="B225" t="s">
        <v>82</v>
      </c>
      <c r="C225" t="s">
        <v>650</v>
      </c>
      <c r="D225" t="s">
        <v>84</v>
      </c>
      <c r="E225" s="2" t="str">
        <f>HYPERLINK("capsilon://?command=openfolder&amp;siteaddress=FAM.docvelocity-na8.net&amp;folderid=FXFE5AD304-66E2-A337-8B85-8B3AC1F78ECB","FX22064646")</f>
        <v>FX22064646</v>
      </c>
      <c r="F225" t="s">
        <v>19</v>
      </c>
      <c r="G225" t="s">
        <v>19</v>
      </c>
      <c r="H225" t="s">
        <v>85</v>
      </c>
      <c r="I225" t="s">
        <v>651</v>
      </c>
      <c r="J225">
        <v>108</v>
      </c>
      <c r="K225" t="s">
        <v>87</v>
      </c>
      <c r="L225" t="s">
        <v>88</v>
      </c>
      <c r="M225" t="s">
        <v>89</v>
      </c>
      <c r="N225">
        <v>2</v>
      </c>
      <c r="O225" s="1">
        <v>44733.350127314814</v>
      </c>
      <c r="P225" s="1">
        <v>44733.384872685187</v>
      </c>
      <c r="Q225">
        <v>1346</v>
      </c>
      <c r="R225">
        <v>1656</v>
      </c>
      <c r="S225" t="b">
        <v>0</v>
      </c>
      <c r="T225" t="s">
        <v>90</v>
      </c>
      <c r="U225" t="b">
        <v>0</v>
      </c>
      <c r="V225" t="s">
        <v>601</v>
      </c>
      <c r="W225" s="1">
        <v>44733.379525462966</v>
      </c>
      <c r="X225">
        <v>439</v>
      </c>
      <c r="Y225">
        <v>18</v>
      </c>
      <c r="Z225">
        <v>0</v>
      </c>
      <c r="AA225">
        <v>18</v>
      </c>
      <c r="AB225">
        <v>0</v>
      </c>
      <c r="AC225">
        <v>5</v>
      </c>
      <c r="AD225">
        <v>90</v>
      </c>
      <c r="AE225">
        <v>0</v>
      </c>
      <c r="AF225">
        <v>0</v>
      </c>
      <c r="AG225">
        <v>0</v>
      </c>
      <c r="AH225" t="s">
        <v>223</v>
      </c>
      <c r="AI225" s="1">
        <v>44733.384872685187</v>
      </c>
      <c r="AJ225">
        <v>369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90</v>
      </c>
      <c r="AQ225">
        <v>87</v>
      </c>
      <c r="AR225">
        <v>0</v>
      </c>
      <c r="AS225">
        <v>5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652</v>
      </c>
      <c r="B226" t="s">
        <v>82</v>
      </c>
      <c r="C226" t="s">
        <v>653</v>
      </c>
      <c r="D226" t="s">
        <v>84</v>
      </c>
      <c r="E226" s="2" t="str">
        <f>HYPERLINK("capsilon://?command=openfolder&amp;siteaddress=FAM.docvelocity-na8.net&amp;folderid=FXB1C3CBDF-4C70-58C6-55ED-4CF8D765105E","FX22066255")</f>
        <v>FX22066255</v>
      </c>
      <c r="F226" t="s">
        <v>19</v>
      </c>
      <c r="G226" t="s">
        <v>19</v>
      </c>
      <c r="H226" t="s">
        <v>85</v>
      </c>
      <c r="I226" t="s">
        <v>654</v>
      </c>
      <c r="J226">
        <v>516</v>
      </c>
      <c r="K226" t="s">
        <v>87</v>
      </c>
      <c r="L226" t="s">
        <v>88</v>
      </c>
      <c r="M226" t="s">
        <v>89</v>
      </c>
      <c r="N226">
        <v>2</v>
      </c>
      <c r="O226" s="1">
        <v>44733.354398148149</v>
      </c>
      <c r="P226" s="1">
        <v>44733.406701388885</v>
      </c>
      <c r="Q226">
        <v>738</v>
      </c>
      <c r="R226">
        <v>3781</v>
      </c>
      <c r="S226" t="b">
        <v>0</v>
      </c>
      <c r="T226" t="s">
        <v>90</v>
      </c>
      <c r="U226" t="b">
        <v>0</v>
      </c>
      <c r="V226" t="s">
        <v>95</v>
      </c>
      <c r="W226" s="1">
        <v>44733.386377314811</v>
      </c>
      <c r="X226">
        <v>2293</v>
      </c>
      <c r="Y226">
        <v>384</v>
      </c>
      <c r="Z226">
        <v>0</v>
      </c>
      <c r="AA226">
        <v>384</v>
      </c>
      <c r="AB226">
        <v>0</v>
      </c>
      <c r="AC226">
        <v>17</v>
      </c>
      <c r="AD226">
        <v>132</v>
      </c>
      <c r="AE226">
        <v>0</v>
      </c>
      <c r="AF226">
        <v>0</v>
      </c>
      <c r="AG226">
        <v>0</v>
      </c>
      <c r="AH226" t="s">
        <v>655</v>
      </c>
      <c r="AI226" s="1">
        <v>44733.406701388885</v>
      </c>
      <c r="AJ226">
        <v>1201</v>
      </c>
      <c r="AK226">
        <v>2</v>
      </c>
      <c r="AL226">
        <v>0</v>
      </c>
      <c r="AM226">
        <v>2</v>
      </c>
      <c r="AN226">
        <v>0</v>
      </c>
      <c r="AO226">
        <v>1</v>
      </c>
      <c r="AP226">
        <v>130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656</v>
      </c>
      <c r="B227" t="s">
        <v>82</v>
      </c>
      <c r="C227" t="s">
        <v>657</v>
      </c>
      <c r="D227" t="s">
        <v>84</v>
      </c>
      <c r="E227" s="2" t="str">
        <f>HYPERLINK("capsilon://?command=openfolder&amp;siteaddress=FAM.docvelocity-na8.net&amp;folderid=FX84D5BF5C-0A99-6F8A-90A7-99747B87542C","FX220510021")</f>
        <v>FX220510021</v>
      </c>
      <c r="F227" t="s">
        <v>19</v>
      </c>
      <c r="G227" t="s">
        <v>19</v>
      </c>
      <c r="H227" t="s">
        <v>85</v>
      </c>
      <c r="I227" t="s">
        <v>658</v>
      </c>
      <c r="J227">
        <v>743</v>
      </c>
      <c r="K227" t="s">
        <v>87</v>
      </c>
      <c r="L227" t="s">
        <v>88</v>
      </c>
      <c r="M227" t="s">
        <v>89</v>
      </c>
      <c r="N227">
        <v>2</v>
      </c>
      <c r="O227" s="1">
        <v>44733.369444444441</v>
      </c>
      <c r="P227" s="1">
        <v>44733.463101851848</v>
      </c>
      <c r="Q227">
        <v>4607</v>
      </c>
      <c r="R227">
        <v>3485</v>
      </c>
      <c r="S227" t="b">
        <v>0</v>
      </c>
      <c r="T227" t="s">
        <v>90</v>
      </c>
      <c r="U227" t="b">
        <v>0</v>
      </c>
      <c r="V227" t="s">
        <v>235</v>
      </c>
      <c r="W227" s="1">
        <v>44733.417627314811</v>
      </c>
      <c r="X227">
        <v>2365</v>
      </c>
      <c r="Y227">
        <v>792</v>
      </c>
      <c r="Z227">
        <v>0</v>
      </c>
      <c r="AA227">
        <v>792</v>
      </c>
      <c r="AB227">
        <v>26</v>
      </c>
      <c r="AC227">
        <v>99</v>
      </c>
      <c r="AD227">
        <v>-49</v>
      </c>
      <c r="AE227">
        <v>0</v>
      </c>
      <c r="AF227">
        <v>0</v>
      </c>
      <c r="AG227">
        <v>0</v>
      </c>
      <c r="AH227" t="s">
        <v>92</v>
      </c>
      <c r="AI227" s="1">
        <v>44733.463101851848</v>
      </c>
      <c r="AJ227">
        <v>839</v>
      </c>
      <c r="AK227">
        <v>4</v>
      </c>
      <c r="AL227">
        <v>0</v>
      </c>
      <c r="AM227">
        <v>4</v>
      </c>
      <c r="AN227">
        <v>21</v>
      </c>
      <c r="AO227">
        <v>4</v>
      </c>
      <c r="AP227">
        <v>-53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659</v>
      </c>
      <c r="B228" t="s">
        <v>82</v>
      </c>
      <c r="C228" t="s">
        <v>650</v>
      </c>
      <c r="D228" t="s">
        <v>84</v>
      </c>
      <c r="E228" s="2" t="str">
        <f>HYPERLINK("capsilon://?command=openfolder&amp;siteaddress=FAM.docvelocity-na8.net&amp;folderid=FXFE5AD304-66E2-A337-8B85-8B3AC1F78ECB","FX22064646")</f>
        <v>FX22064646</v>
      </c>
      <c r="F228" t="s">
        <v>19</v>
      </c>
      <c r="G228" t="s">
        <v>19</v>
      </c>
      <c r="H228" t="s">
        <v>85</v>
      </c>
      <c r="I228" t="s">
        <v>651</v>
      </c>
      <c r="J228">
        <v>348</v>
      </c>
      <c r="K228" t="s">
        <v>87</v>
      </c>
      <c r="L228" t="s">
        <v>88</v>
      </c>
      <c r="M228" t="s">
        <v>89</v>
      </c>
      <c r="N228">
        <v>2</v>
      </c>
      <c r="O228" s="1">
        <v>44733.385891203703</v>
      </c>
      <c r="P228" s="1">
        <v>44733.447442129633</v>
      </c>
      <c r="Q228">
        <v>1992</v>
      </c>
      <c r="R228">
        <v>3326</v>
      </c>
      <c r="S228" t="b">
        <v>0</v>
      </c>
      <c r="T228" t="s">
        <v>90</v>
      </c>
      <c r="U228" t="b">
        <v>1</v>
      </c>
      <c r="V228" t="s">
        <v>601</v>
      </c>
      <c r="W228" s="1">
        <v>44733.411944444444</v>
      </c>
      <c r="X228">
        <v>2234</v>
      </c>
      <c r="Y228">
        <v>153</v>
      </c>
      <c r="Z228">
        <v>0</v>
      </c>
      <c r="AA228">
        <v>153</v>
      </c>
      <c r="AB228">
        <v>20</v>
      </c>
      <c r="AC228">
        <v>104</v>
      </c>
      <c r="AD228">
        <v>195</v>
      </c>
      <c r="AE228">
        <v>0</v>
      </c>
      <c r="AF228">
        <v>0</v>
      </c>
      <c r="AG228">
        <v>0</v>
      </c>
      <c r="AH228" t="s">
        <v>92</v>
      </c>
      <c r="AI228" s="1">
        <v>44733.447442129633</v>
      </c>
      <c r="AJ228">
        <v>739</v>
      </c>
      <c r="AK228">
        <v>5</v>
      </c>
      <c r="AL228">
        <v>0</v>
      </c>
      <c r="AM228">
        <v>5</v>
      </c>
      <c r="AN228">
        <v>0</v>
      </c>
      <c r="AO228">
        <v>5</v>
      </c>
      <c r="AP228">
        <v>190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660</v>
      </c>
      <c r="B229" t="s">
        <v>82</v>
      </c>
      <c r="C229" t="s">
        <v>638</v>
      </c>
      <c r="D229" t="s">
        <v>84</v>
      </c>
      <c r="E229" s="2" t="str">
        <f>HYPERLINK("capsilon://?command=openfolder&amp;siteaddress=FAM.docvelocity-na8.net&amp;folderid=FXE60FF76E-C3FA-6B78-CC2E-E0C8A89B764B","FX22066291")</f>
        <v>FX22066291</v>
      </c>
      <c r="F229" t="s">
        <v>19</v>
      </c>
      <c r="G229" t="s">
        <v>19</v>
      </c>
      <c r="H229" t="s">
        <v>85</v>
      </c>
      <c r="I229" t="s">
        <v>661</v>
      </c>
      <c r="J229">
        <v>63</v>
      </c>
      <c r="K229" t="s">
        <v>87</v>
      </c>
      <c r="L229" t="s">
        <v>88</v>
      </c>
      <c r="M229" t="s">
        <v>89</v>
      </c>
      <c r="N229">
        <v>2</v>
      </c>
      <c r="O229" s="1">
        <v>44733.402569444443</v>
      </c>
      <c r="P229" s="1">
        <v>44733.413576388892</v>
      </c>
      <c r="Q229">
        <v>339</v>
      </c>
      <c r="R229">
        <v>612</v>
      </c>
      <c r="S229" t="b">
        <v>0</v>
      </c>
      <c r="T229" t="s">
        <v>90</v>
      </c>
      <c r="U229" t="b">
        <v>0</v>
      </c>
      <c r="V229" t="s">
        <v>385</v>
      </c>
      <c r="W229" s="1">
        <v>44733.406747685185</v>
      </c>
      <c r="X229">
        <v>321</v>
      </c>
      <c r="Y229">
        <v>58</v>
      </c>
      <c r="Z229">
        <v>0</v>
      </c>
      <c r="AA229">
        <v>58</v>
      </c>
      <c r="AB229">
        <v>0</v>
      </c>
      <c r="AC229">
        <v>4</v>
      </c>
      <c r="AD229">
        <v>5</v>
      </c>
      <c r="AE229">
        <v>0</v>
      </c>
      <c r="AF229">
        <v>0</v>
      </c>
      <c r="AG229">
        <v>0</v>
      </c>
      <c r="AH229" t="s">
        <v>115</v>
      </c>
      <c r="AI229" s="1">
        <v>44733.413576388892</v>
      </c>
      <c r="AJ229">
        <v>291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4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662</v>
      </c>
      <c r="B230" t="s">
        <v>82</v>
      </c>
      <c r="C230" t="s">
        <v>663</v>
      </c>
      <c r="D230" t="s">
        <v>84</v>
      </c>
      <c r="E230" s="2" t="str">
        <f>HYPERLINK("capsilon://?command=openfolder&amp;siteaddress=FAM.docvelocity-na8.net&amp;folderid=FX61984D6B-3085-A708-217A-93614B9DDEFA","FX220114078")</f>
        <v>FX220114078</v>
      </c>
      <c r="F230" t="s">
        <v>19</v>
      </c>
      <c r="G230" t="s">
        <v>19</v>
      </c>
      <c r="H230" t="s">
        <v>85</v>
      </c>
      <c r="I230" t="s">
        <v>664</v>
      </c>
      <c r="J230">
        <v>275</v>
      </c>
      <c r="K230" t="s">
        <v>87</v>
      </c>
      <c r="L230" t="s">
        <v>88</v>
      </c>
      <c r="M230" t="s">
        <v>89</v>
      </c>
      <c r="N230">
        <v>2</v>
      </c>
      <c r="O230" s="1">
        <v>44733.402638888889</v>
      </c>
      <c r="P230" s="1">
        <v>44733.420312499999</v>
      </c>
      <c r="Q230">
        <v>545</v>
      </c>
      <c r="R230">
        <v>982</v>
      </c>
      <c r="S230" t="b">
        <v>0</v>
      </c>
      <c r="T230" t="s">
        <v>90</v>
      </c>
      <c r="U230" t="b">
        <v>0</v>
      </c>
      <c r="V230" t="s">
        <v>385</v>
      </c>
      <c r="W230" s="1">
        <v>44733.413877314815</v>
      </c>
      <c r="X230">
        <v>615</v>
      </c>
      <c r="Y230">
        <v>186</v>
      </c>
      <c r="Z230">
        <v>0</v>
      </c>
      <c r="AA230">
        <v>186</v>
      </c>
      <c r="AB230">
        <v>10</v>
      </c>
      <c r="AC230">
        <v>5</v>
      </c>
      <c r="AD230">
        <v>89</v>
      </c>
      <c r="AE230">
        <v>0</v>
      </c>
      <c r="AF230">
        <v>0</v>
      </c>
      <c r="AG230">
        <v>0</v>
      </c>
      <c r="AH230" t="s">
        <v>92</v>
      </c>
      <c r="AI230" s="1">
        <v>44733.420312499999</v>
      </c>
      <c r="AJ230">
        <v>367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89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665</v>
      </c>
      <c r="B231" t="s">
        <v>82</v>
      </c>
      <c r="C231" t="s">
        <v>666</v>
      </c>
      <c r="D231" t="s">
        <v>84</v>
      </c>
      <c r="E231" s="2" t="str">
        <f>HYPERLINK("capsilon://?command=openfolder&amp;siteaddress=FAM.docvelocity-na8.net&amp;folderid=FX142E9A8D-127C-3EBF-16A0-552E4677C36A","FX22059884")</f>
        <v>FX22059884</v>
      </c>
      <c r="F231" t="s">
        <v>19</v>
      </c>
      <c r="G231" t="s">
        <v>19</v>
      </c>
      <c r="H231" t="s">
        <v>85</v>
      </c>
      <c r="I231" t="s">
        <v>667</v>
      </c>
      <c r="J231">
        <v>238</v>
      </c>
      <c r="K231" t="s">
        <v>87</v>
      </c>
      <c r="L231" t="s">
        <v>88</v>
      </c>
      <c r="M231" t="s">
        <v>89</v>
      </c>
      <c r="N231">
        <v>2</v>
      </c>
      <c r="O231" s="1">
        <v>44714.354375000003</v>
      </c>
      <c r="P231" s="1">
        <v>44714.37027777778</v>
      </c>
      <c r="Q231">
        <v>174</v>
      </c>
      <c r="R231">
        <v>1200</v>
      </c>
      <c r="S231" t="b">
        <v>0</v>
      </c>
      <c r="T231" t="s">
        <v>90</v>
      </c>
      <c r="U231" t="b">
        <v>0</v>
      </c>
      <c r="V231" t="s">
        <v>668</v>
      </c>
      <c r="W231" s="1">
        <v>44714.362638888888</v>
      </c>
      <c r="X231">
        <v>541</v>
      </c>
      <c r="Y231">
        <v>214</v>
      </c>
      <c r="Z231">
        <v>0</v>
      </c>
      <c r="AA231">
        <v>214</v>
      </c>
      <c r="AB231">
        <v>0</v>
      </c>
      <c r="AC231">
        <v>2</v>
      </c>
      <c r="AD231">
        <v>24</v>
      </c>
      <c r="AE231">
        <v>0</v>
      </c>
      <c r="AF231">
        <v>0</v>
      </c>
      <c r="AG231">
        <v>0</v>
      </c>
      <c r="AH231" t="s">
        <v>655</v>
      </c>
      <c r="AI231" s="1">
        <v>44714.37027777778</v>
      </c>
      <c r="AJ231">
        <v>659</v>
      </c>
      <c r="AK231">
        <v>2</v>
      </c>
      <c r="AL231">
        <v>0</v>
      </c>
      <c r="AM231">
        <v>2</v>
      </c>
      <c r="AN231">
        <v>0</v>
      </c>
      <c r="AO231">
        <v>1</v>
      </c>
      <c r="AP231">
        <v>22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669</v>
      </c>
      <c r="B232" t="s">
        <v>82</v>
      </c>
      <c r="C232" t="s">
        <v>192</v>
      </c>
      <c r="D232" t="s">
        <v>84</v>
      </c>
      <c r="E232" s="2" t="str">
        <f>HYPERLINK("capsilon://?command=openfolder&amp;siteaddress=FAM.docvelocity-na8.net&amp;folderid=FXF31DC47C-4670-3714-32A4-81C81CA72CD0","FX22058827")</f>
        <v>FX22058827</v>
      </c>
      <c r="F232" t="s">
        <v>19</v>
      </c>
      <c r="G232" t="s">
        <v>19</v>
      </c>
      <c r="H232" t="s">
        <v>85</v>
      </c>
      <c r="I232" t="s">
        <v>670</v>
      </c>
      <c r="J232">
        <v>66</v>
      </c>
      <c r="K232" t="s">
        <v>87</v>
      </c>
      <c r="L232" t="s">
        <v>88</v>
      </c>
      <c r="M232" t="s">
        <v>89</v>
      </c>
      <c r="N232">
        <v>2</v>
      </c>
      <c r="O232" s="1">
        <v>44733.442731481482</v>
      </c>
      <c r="P232" s="1">
        <v>44733.466365740744</v>
      </c>
      <c r="Q232">
        <v>1328</v>
      </c>
      <c r="R232">
        <v>714</v>
      </c>
      <c r="S232" t="b">
        <v>0</v>
      </c>
      <c r="T232" t="s">
        <v>90</v>
      </c>
      <c r="U232" t="b">
        <v>0</v>
      </c>
      <c r="V232" t="s">
        <v>95</v>
      </c>
      <c r="W232" s="1">
        <v>44733.450416666667</v>
      </c>
      <c r="X232">
        <v>433</v>
      </c>
      <c r="Y232">
        <v>52</v>
      </c>
      <c r="Z232">
        <v>0</v>
      </c>
      <c r="AA232">
        <v>52</v>
      </c>
      <c r="AB232">
        <v>0</v>
      </c>
      <c r="AC232">
        <v>6</v>
      </c>
      <c r="AD232">
        <v>14</v>
      </c>
      <c r="AE232">
        <v>0</v>
      </c>
      <c r="AF232">
        <v>0</v>
      </c>
      <c r="AG232">
        <v>0</v>
      </c>
      <c r="AH232" t="s">
        <v>92</v>
      </c>
      <c r="AI232" s="1">
        <v>44733.466365740744</v>
      </c>
      <c r="AJ232">
        <v>281</v>
      </c>
      <c r="AK232">
        <v>3</v>
      </c>
      <c r="AL232">
        <v>0</v>
      </c>
      <c r="AM232">
        <v>3</v>
      </c>
      <c r="AN232">
        <v>0</v>
      </c>
      <c r="AO232">
        <v>3</v>
      </c>
      <c r="AP232">
        <v>11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671</v>
      </c>
      <c r="B233" t="s">
        <v>82</v>
      </c>
      <c r="C233" t="s">
        <v>538</v>
      </c>
      <c r="D233" t="s">
        <v>84</v>
      </c>
      <c r="E233" s="2" t="str">
        <f>HYPERLINK("capsilon://?command=openfolder&amp;siteaddress=FAM.docvelocity-na8.net&amp;folderid=FX5BE0E886-572C-AC9D-2B6D-49018F36C477","FX220410065")</f>
        <v>FX220410065</v>
      </c>
      <c r="F233" t="s">
        <v>19</v>
      </c>
      <c r="G233" t="s">
        <v>19</v>
      </c>
      <c r="H233" t="s">
        <v>85</v>
      </c>
      <c r="I233" t="s">
        <v>672</v>
      </c>
      <c r="J233">
        <v>535</v>
      </c>
      <c r="K233" t="s">
        <v>87</v>
      </c>
      <c r="L233" t="s">
        <v>88</v>
      </c>
      <c r="M233" t="s">
        <v>89</v>
      </c>
      <c r="N233">
        <v>2</v>
      </c>
      <c r="O233" s="1">
        <v>44733.460821759261</v>
      </c>
      <c r="P233" s="1">
        <v>44733.522268518522</v>
      </c>
      <c r="Q233">
        <v>3639</v>
      </c>
      <c r="R233">
        <v>1670</v>
      </c>
      <c r="S233" t="b">
        <v>0</v>
      </c>
      <c r="T233" t="s">
        <v>90</v>
      </c>
      <c r="U233" t="b">
        <v>0</v>
      </c>
      <c r="V233" t="s">
        <v>525</v>
      </c>
      <c r="W233" s="1">
        <v>44733.495150462964</v>
      </c>
      <c r="X233">
        <v>783</v>
      </c>
      <c r="Y233">
        <v>376</v>
      </c>
      <c r="Z233">
        <v>0</v>
      </c>
      <c r="AA233">
        <v>376</v>
      </c>
      <c r="AB233">
        <v>52</v>
      </c>
      <c r="AC233">
        <v>13</v>
      </c>
      <c r="AD233">
        <v>159</v>
      </c>
      <c r="AE233">
        <v>0</v>
      </c>
      <c r="AF233">
        <v>0</v>
      </c>
      <c r="AG233">
        <v>0</v>
      </c>
      <c r="AH233" t="s">
        <v>131</v>
      </c>
      <c r="AI233" s="1">
        <v>44733.522268518522</v>
      </c>
      <c r="AJ233">
        <v>698</v>
      </c>
      <c r="AK233">
        <v>1</v>
      </c>
      <c r="AL233">
        <v>0</v>
      </c>
      <c r="AM233">
        <v>1</v>
      </c>
      <c r="AN233">
        <v>52</v>
      </c>
      <c r="AO233">
        <v>1</v>
      </c>
      <c r="AP233">
        <v>158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673</v>
      </c>
      <c r="B234" t="s">
        <v>82</v>
      </c>
      <c r="C234" t="s">
        <v>557</v>
      </c>
      <c r="D234" t="s">
        <v>84</v>
      </c>
      <c r="E234" s="2" t="str">
        <f>HYPERLINK("capsilon://?command=openfolder&amp;siteaddress=FAM.docvelocity-na8.net&amp;folderid=FXA3E65905-9257-4F4B-88D2-84C42F1DDF23","FX22064340")</f>
        <v>FX22064340</v>
      </c>
      <c r="F234" t="s">
        <v>19</v>
      </c>
      <c r="G234" t="s">
        <v>19</v>
      </c>
      <c r="H234" t="s">
        <v>85</v>
      </c>
      <c r="I234" t="s">
        <v>674</v>
      </c>
      <c r="J234">
        <v>166</v>
      </c>
      <c r="K234" t="s">
        <v>87</v>
      </c>
      <c r="L234" t="s">
        <v>88</v>
      </c>
      <c r="M234" t="s">
        <v>89</v>
      </c>
      <c r="N234">
        <v>2</v>
      </c>
      <c r="O234" s="1">
        <v>44733.532337962963</v>
      </c>
      <c r="P234" s="1">
        <v>44733.592118055552</v>
      </c>
      <c r="Q234">
        <v>4077</v>
      </c>
      <c r="R234">
        <v>1088</v>
      </c>
      <c r="S234" t="b">
        <v>0</v>
      </c>
      <c r="T234" t="s">
        <v>90</v>
      </c>
      <c r="U234" t="b">
        <v>0</v>
      </c>
      <c r="V234" t="s">
        <v>640</v>
      </c>
      <c r="W234" s="1">
        <v>44733.559791666667</v>
      </c>
      <c r="X234">
        <v>261</v>
      </c>
      <c r="Y234">
        <v>118</v>
      </c>
      <c r="Z234">
        <v>0</v>
      </c>
      <c r="AA234">
        <v>118</v>
      </c>
      <c r="AB234">
        <v>0</v>
      </c>
      <c r="AC234">
        <v>2</v>
      </c>
      <c r="AD234">
        <v>48</v>
      </c>
      <c r="AE234">
        <v>0</v>
      </c>
      <c r="AF234">
        <v>0</v>
      </c>
      <c r="AG234">
        <v>0</v>
      </c>
      <c r="AH234" t="s">
        <v>131</v>
      </c>
      <c r="AI234" s="1">
        <v>44733.592118055552</v>
      </c>
      <c r="AJ234">
        <v>827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47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675</v>
      </c>
      <c r="B235" t="s">
        <v>82</v>
      </c>
      <c r="C235" t="s">
        <v>676</v>
      </c>
      <c r="D235" t="s">
        <v>84</v>
      </c>
      <c r="E235" s="2" t="str">
        <f>HYPERLINK("capsilon://?command=openfolder&amp;siteaddress=FAM.docvelocity-na8.net&amp;folderid=FXB1E98D54-6F75-21FD-2C9E-2A5188ADCD5C","FX22064394")</f>
        <v>FX22064394</v>
      </c>
      <c r="F235" t="s">
        <v>19</v>
      </c>
      <c r="G235" t="s">
        <v>19</v>
      </c>
      <c r="H235" t="s">
        <v>85</v>
      </c>
      <c r="I235" t="s">
        <v>677</v>
      </c>
      <c r="J235">
        <v>976</v>
      </c>
      <c r="K235" t="s">
        <v>87</v>
      </c>
      <c r="L235" t="s">
        <v>88</v>
      </c>
      <c r="M235" t="s">
        <v>89</v>
      </c>
      <c r="N235">
        <v>2</v>
      </c>
      <c r="O235" s="1">
        <v>44733.535752314812</v>
      </c>
      <c r="P235" s="1">
        <v>44733.608726851853</v>
      </c>
      <c r="Q235">
        <v>4854</v>
      </c>
      <c r="R235">
        <v>1451</v>
      </c>
      <c r="S235" t="b">
        <v>0</v>
      </c>
      <c r="T235" t="s">
        <v>90</v>
      </c>
      <c r="U235" t="b">
        <v>0</v>
      </c>
      <c r="V235" t="s">
        <v>640</v>
      </c>
      <c r="W235" s="1">
        <v>44733.564976851849</v>
      </c>
      <c r="X235">
        <v>447</v>
      </c>
      <c r="Y235">
        <v>449</v>
      </c>
      <c r="Z235">
        <v>0</v>
      </c>
      <c r="AA235">
        <v>449</v>
      </c>
      <c r="AB235">
        <v>308</v>
      </c>
      <c r="AC235">
        <v>6</v>
      </c>
      <c r="AD235">
        <v>527</v>
      </c>
      <c r="AE235">
        <v>0</v>
      </c>
      <c r="AF235">
        <v>0</v>
      </c>
      <c r="AG235">
        <v>0</v>
      </c>
      <c r="AH235" t="s">
        <v>131</v>
      </c>
      <c r="AI235" s="1">
        <v>44733.608726851853</v>
      </c>
      <c r="AJ235">
        <v>989</v>
      </c>
      <c r="AK235">
        <v>0</v>
      </c>
      <c r="AL235">
        <v>0</v>
      </c>
      <c r="AM235">
        <v>0</v>
      </c>
      <c r="AN235">
        <v>308</v>
      </c>
      <c r="AO235">
        <v>0</v>
      </c>
      <c r="AP235">
        <v>527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678</v>
      </c>
      <c r="B236" t="s">
        <v>82</v>
      </c>
      <c r="C236" t="s">
        <v>679</v>
      </c>
      <c r="D236" t="s">
        <v>84</v>
      </c>
      <c r="E236" s="2" t="str">
        <f>HYPERLINK("capsilon://?command=openfolder&amp;siteaddress=FAM.docvelocity-na8.net&amp;folderid=FX13365C8D-094B-9B33-5F77-06A8FC0D2F69","FX22059129")</f>
        <v>FX22059129</v>
      </c>
      <c r="F236" t="s">
        <v>19</v>
      </c>
      <c r="G236" t="s">
        <v>19</v>
      </c>
      <c r="H236" t="s">
        <v>85</v>
      </c>
      <c r="I236" t="s">
        <v>680</v>
      </c>
      <c r="J236">
        <v>348</v>
      </c>
      <c r="K236" t="s">
        <v>87</v>
      </c>
      <c r="L236" t="s">
        <v>88</v>
      </c>
      <c r="M236" t="s">
        <v>89</v>
      </c>
      <c r="N236">
        <v>1</v>
      </c>
      <c r="O236" s="1">
        <v>44714.367824074077</v>
      </c>
      <c r="P236" s="1">
        <v>44714.390335648146</v>
      </c>
      <c r="Q236">
        <v>270</v>
      </c>
      <c r="R236">
        <v>1675</v>
      </c>
      <c r="S236" t="b">
        <v>0</v>
      </c>
      <c r="T236" t="s">
        <v>90</v>
      </c>
      <c r="U236" t="b">
        <v>0</v>
      </c>
      <c r="V236" t="s">
        <v>91</v>
      </c>
      <c r="W236" s="1">
        <v>44714.390335648146</v>
      </c>
      <c r="X236">
        <v>769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348</v>
      </c>
      <c r="AE236">
        <v>323</v>
      </c>
      <c r="AF236">
        <v>0</v>
      </c>
      <c r="AG236">
        <v>4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681</v>
      </c>
      <c r="B237" t="s">
        <v>82</v>
      </c>
      <c r="C237" t="s">
        <v>645</v>
      </c>
      <c r="D237" t="s">
        <v>84</v>
      </c>
      <c r="E237" s="2" t="str">
        <f>HYPERLINK("capsilon://?command=openfolder&amp;siteaddress=FAM.docvelocity-na8.net&amp;folderid=FX1B17E518-073F-E197-1540-64DD4CA09B52","FX22059910")</f>
        <v>FX22059910</v>
      </c>
      <c r="F237" t="s">
        <v>19</v>
      </c>
      <c r="G237" t="s">
        <v>19</v>
      </c>
      <c r="H237" t="s">
        <v>85</v>
      </c>
      <c r="I237" t="s">
        <v>682</v>
      </c>
      <c r="J237">
        <v>21</v>
      </c>
      <c r="K237" t="s">
        <v>87</v>
      </c>
      <c r="L237" t="s">
        <v>88</v>
      </c>
      <c r="M237" t="s">
        <v>89</v>
      </c>
      <c r="N237">
        <v>2</v>
      </c>
      <c r="O237" s="1">
        <v>44733.547280092593</v>
      </c>
      <c r="P237" s="1">
        <v>44733.609282407408</v>
      </c>
      <c r="Q237">
        <v>5120</v>
      </c>
      <c r="R237">
        <v>237</v>
      </c>
      <c r="S237" t="b">
        <v>0</v>
      </c>
      <c r="T237" t="s">
        <v>90</v>
      </c>
      <c r="U237" t="b">
        <v>0</v>
      </c>
      <c r="V237" t="s">
        <v>130</v>
      </c>
      <c r="W237" s="1">
        <v>44733.563090277778</v>
      </c>
      <c r="X237">
        <v>180</v>
      </c>
      <c r="Y237">
        <v>9</v>
      </c>
      <c r="Z237">
        <v>0</v>
      </c>
      <c r="AA237">
        <v>9</v>
      </c>
      <c r="AB237">
        <v>0</v>
      </c>
      <c r="AC237">
        <v>7</v>
      </c>
      <c r="AD237">
        <v>12</v>
      </c>
      <c r="AE237">
        <v>0</v>
      </c>
      <c r="AF237">
        <v>0</v>
      </c>
      <c r="AG237">
        <v>0</v>
      </c>
      <c r="AH237" t="s">
        <v>131</v>
      </c>
      <c r="AI237" s="1">
        <v>44733.609282407408</v>
      </c>
      <c r="AJ237">
        <v>47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12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683</v>
      </c>
      <c r="B238" t="s">
        <v>82</v>
      </c>
      <c r="C238" t="s">
        <v>684</v>
      </c>
      <c r="D238" t="s">
        <v>84</v>
      </c>
      <c r="E238" s="2" t="str">
        <f>HYPERLINK("capsilon://?command=openfolder&amp;siteaddress=FAM.docvelocity-na8.net&amp;folderid=FX86A85205-385A-0EE3-07A3-705310C3E972","FX22066420")</f>
        <v>FX22066420</v>
      </c>
      <c r="F238" t="s">
        <v>19</v>
      </c>
      <c r="G238" t="s">
        <v>19</v>
      </c>
      <c r="H238" t="s">
        <v>85</v>
      </c>
      <c r="I238" t="s">
        <v>685</v>
      </c>
      <c r="J238">
        <v>99</v>
      </c>
      <c r="K238" t="s">
        <v>87</v>
      </c>
      <c r="L238" t="s">
        <v>88</v>
      </c>
      <c r="M238" t="s">
        <v>89</v>
      </c>
      <c r="N238">
        <v>2</v>
      </c>
      <c r="O238" s="1">
        <v>44733.565925925926</v>
      </c>
      <c r="P238" s="1">
        <v>44733.615069444444</v>
      </c>
      <c r="Q238">
        <v>3745</v>
      </c>
      <c r="R238">
        <v>501</v>
      </c>
      <c r="S238" t="b">
        <v>0</v>
      </c>
      <c r="T238" t="s">
        <v>90</v>
      </c>
      <c r="U238" t="b">
        <v>0</v>
      </c>
      <c r="V238" t="s">
        <v>525</v>
      </c>
      <c r="W238" s="1">
        <v>44733.576041666667</v>
      </c>
      <c r="X238">
        <v>293</v>
      </c>
      <c r="Y238">
        <v>59</v>
      </c>
      <c r="Z238">
        <v>0</v>
      </c>
      <c r="AA238">
        <v>59</v>
      </c>
      <c r="AB238">
        <v>0</v>
      </c>
      <c r="AC238">
        <v>4</v>
      </c>
      <c r="AD238">
        <v>40</v>
      </c>
      <c r="AE238">
        <v>0</v>
      </c>
      <c r="AF238">
        <v>0</v>
      </c>
      <c r="AG238">
        <v>0</v>
      </c>
      <c r="AH238" t="s">
        <v>131</v>
      </c>
      <c r="AI238" s="1">
        <v>44733.615069444444</v>
      </c>
      <c r="AJ238">
        <v>182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39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686</v>
      </c>
      <c r="B239" t="s">
        <v>82</v>
      </c>
      <c r="C239" t="s">
        <v>687</v>
      </c>
      <c r="D239" t="s">
        <v>84</v>
      </c>
      <c r="E239" s="2" t="str">
        <f>HYPERLINK("capsilon://?command=openfolder&amp;siteaddress=FAM.docvelocity-na8.net&amp;folderid=FX8E04A017-D875-69D4-3772-E998FD4DACD7","FX22042581")</f>
        <v>FX22042581</v>
      </c>
      <c r="F239" t="s">
        <v>19</v>
      </c>
      <c r="G239" t="s">
        <v>19</v>
      </c>
      <c r="H239" t="s">
        <v>85</v>
      </c>
      <c r="I239" t="s">
        <v>688</v>
      </c>
      <c r="J239">
        <v>125</v>
      </c>
      <c r="K239" t="s">
        <v>87</v>
      </c>
      <c r="L239" t="s">
        <v>88</v>
      </c>
      <c r="M239" t="s">
        <v>89</v>
      </c>
      <c r="N239">
        <v>1</v>
      </c>
      <c r="O239" s="1">
        <v>44733.624224537038</v>
      </c>
      <c r="P239" s="1">
        <v>44733.673703703702</v>
      </c>
      <c r="Q239">
        <v>4028</v>
      </c>
      <c r="R239">
        <v>247</v>
      </c>
      <c r="S239" t="b">
        <v>0</v>
      </c>
      <c r="T239" t="s">
        <v>90</v>
      </c>
      <c r="U239" t="b">
        <v>0</v>
      </c>
      <c r="V239" t="s">
        <v>150</v>
      </c>
      <c r="W239" s="1">
        <v>44733.673703703702</v>
      </c>
      <c r="X239">
        <v>189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125</v>
      </c>
      <c r="AE239">
        <v>104</v>
      </c>
      <c r="AF239">
        <v>0</v>
      </c>
      <c r="AG239">
        <v>5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689</v>
      </c>
      <c r="B240" t="s">
        <v>82</v>
      </c>
      <c r="C240" t="s">
        <v>690</v>
      </c>
      <c r="D240" t="s">
        <v>84</v>
      </c>
      <c r="E240" s="2" t="str">
        <f>HYPERLINK("capsilon://?command=openfolder&amp;siteaddress=FAM.docvelocity-na8.net&amp;folderid=FX11096E56-78BE-6938-4A41-127D6298C299","FX22054700")</f>
        <v>FX22054700</v>
      </c>
      <c r="F240" t="s">
        <v>19</v>
      </c>
      <c r="G240" t="s">
        <v>19</v>
      </c>
      <c r="H240" t="s">
        <v>85</v>
      </c>
      <c r="I240" t="s">
        <v>691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44714.378912037035</v>
      </c>
      <c r="P240" s="1">
        <v>44714.390127314815</v>
      </c>
      <c r="Q240">
        <v>834</v>
      </c>
      <c r="R240">
        <v>135</v>
      </c>
      <c r="S240" t="b">
        <v>0</v>
      </c>
      <c r="T240" t="s">
        <v>90</v>
      </c>
      <c r="U240" t="b">
        <v>0</v>
      </c>
      <c r="V240" t="s">
        <v>235</v>
      </c>
      <c r="W240" s="1">
        <v>44714.384039351855</v>
      </c>
      <c r="X240">
        <v>114</v>
      </c>
      <c r="Y240">
        <v>0</v>
      </c>
      <c r="Z240">
        <v>0</v>
      </c>
      <c r="AA240">
        <v>0</v>
      </c>
      <c r="AB240">
        <v>52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620</v>
      </c>
      <c r="AI240" s="1">
        <v>44714.390127314815</v>
      </c>
      <c r="AJ240">
        <v>21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692</v>
      </c>
      <c r="B241" t="s">
        <v>82</v>
      </c>
      <c r="C241" t="s">
        <v>687</v>
      </c>
      <c r="D241" t="s">
        <v>84</v>
      </c>
      <c r="E241" s="2" t="str">
        <f>HYPERLINK("capsilon://?command=openfolder&amp;siteaddress=FAM.docvelocity-na8.net&amp;folderid=FX8E04A017-D875-69D4-3772-E998FD4DACD7","FX22042581")</f>
        <v>FX22042581</v>
      </c>
      <c r="F241" t="s">
        <v>19</v>
      </c>
      <c r="G241" t="s">
        <v>19</v>
      </c>
      <c r="H241" t="s">
        <v>85</v>
      </c>
      <c r="I241" t="s">
        <v>688</v>
      </c>
      <c r="J241">
        <v>183</v>
      </c>
      <c r="K241" t="s">
        <v>87</v>
      </c>
      <c r="L241" t="s">
        <v>88</v>
      </c>
      <c r="M241" t="s">
        <v>89</v>
      </c>
      <c r="N241">
        <v>2</v>
      </c>
      <c r="O241" s="1">
        <v>44733.674560185187</v>
      </c>
      <c r="P241" s="1">
        <v>44733.831365740742</v>
      </c>
      <c r="Q241">
        <v>11937</v>
      </c>
      <c r="R241">
        <v>1611</v>
      </c>
      <c r="S241" t="b">
        <v>0</v>
      </c>
      <c r="T241" t="s">
        <v>90</v>
      </c>
      <c r="U241" t="b">
        <v>1</v>
      </c>
      <c r="V241" t="s">
        <v>130</v>
      </c>
      <c r="W241" s="1">
        <v>44733.705682870372</v>
      </c>
      <c r="X241">
        <v>841</v>
      </c>
      <c r="Y241">
        <v>107</v>
      </c>
      <c r="Z241">
        <v>0</v>
      </c>
      <c r="AA241">
        <v>107</v>
      </c>
      <c r="AB241">
        <v>42</v>
      </c>
      <c r="AC241">
        <v>43</v>
      </c>
      <c r="AD241">
        <v>76</v>
      </c>
      <c r="AE241">
        <v>0</v>
      </c>
      <c r="AF241">
        <v>0</v>
      </c>
      <c r="AG241">
        <v>0</v>
      </c>
      <c r="AH241" t="s">
        <v>693</v>
      </c>
      <c r="AI241" s="1">
        <v>44733.831365740742</v>
      </c>
      <c r="AJ241">
        <v>465</v>
      </c>
      <c r="AK241">
        <v>2</v>
      </c>
      <c r="AL241">
        <v>0</v>
      </c>
      <c r="AM241">
        <v>2</v>
      </c>
      <c r="AN241">
        <v>42</v>
      </c>
      <c r="AO241">
        <v>1</v>
      </c>
      <c r="AP241">
        <v>74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694</v>
      </c>
      <c r="B242" t="s">
        <v>82</v>
      </c>
      <c r="C242" t="s">
        <v>695</v>
      </c>
      <c r="D242" t="s">
        <v>84</v>
      </c>
      <c r="E242" s="2" t="str">
        <f>HYPERLINK("capsilon://?command=openfolder&amp;siteaddress=FAM.docvelocity-na8.net&amp;folderid=FX78E75E77-645A-5D11-4FCC-55965A39FAA9","FX22058843")</f>
        <v>FX22058843</v>
      </c>
      <c r="F242" t="s">
        <v>19</v>
      </c>
      <c r="G242" t="s">
        <v>19</v>
      </c>
      <c r="H242" t="s">
        <v>85</v>
      </c>
      <c r="I242" t="s">
        <v>696</v>
      </c>
      <c r="J242">
        <v>159</v>
      </c>
      <c r="K242" t="s">
        <v>87</v>
      </c>
      <c r="L242" t="s">
        <v>88</v>
      </c>
      <c r="M242" t="s">
        <v>89</v>
      </c>
      <c r="N242">
        <v>1</v>
      </c>
      <c r="O242" s="1">
        <v>44714.38590277778</v>
      </c>
      <c r="P242" s="1">
        <v>44714.393923611111</v>
      </c>
      <c r="Q242">
        <v>104</v>
      </c>
      <c r="R242">
        <v>589</v>
      </c>
      <c r="S242" t="b">
        <v>0</v>
      </c>
      <c r="T242" t="s">
        <v>90</v>
      </c>
      <c r="U242" t="b">
        <v>0</v>
      </c>
      <c r="V242" t="s">
        <v>697</v>
      </c>
      <c r="W242" s="1">
        <v>44714.393923611111</v>
      </c>
      <c r="X242">
        <v>589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159</v>
      </c>
      <c r="AE242">
        <v>135</v>
      </c>
      <c r="AF242">
        <v>0</v>
      </c>
      <c r="AG242">
        <v>8</v>
      </c>
      <c r="AH242" t="s">
        <v>90</v>
      </c>
      <c r="AI242" t="s">
        <v>90</v>
      </c>
      <c r="AJ242" t="s">
        <v>90</v>
      </c>
      <c r="AK242" t="s">
        <v>90</v>
      </c>
      <c r="AL242" t="s">
        <v>90</v>
      </c>
      <c r="AM242" t="s">
        <v>90</v>
      </c>
      <c r="AN242" t="s">
        <v>90</v>
      </c>
      <c r="AO242" t="s">
        <v>90</v>
      </c>
      <c r="AP242" t="s">
        <v>90</v>
      </c>
      <c r="AQ242" t="s">
        <v>90</v>
      </c>
      <c r="AR242" t="s">
        <v>90</v>
      </c>
      <c r="AS242" t="s">
        <v>90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698</v>
      </c>
      <c r="B243" t="s">
        <v>82</v>
      </c>
      <c r="C243" t="s">
        <v>679</v>
      </c>
      <c r="D243" t="s">
        <v>84</v>
      </c>
      <c r="E243" s="2" t="str">
        <f>HYPERLINK("capsilon://?command=openfolder&amp;siteaddress=FAM.docvelocity-na8.net&amp;folderid=FX13365C8D-094B-9B33-5F77-06A8FC0D2F69","FX22059129")</f>
        <v>FX22059129</v>
      </c>
      <c r="F243" t="s">
        <v>19</v>
      </c>
      <c r="G243" t="s">
        <v>19</v>
      </c>
      <c r="H243" t="s">
        <v>85</v>
      </c>
      <c r="I243" t="s">
        <v>680</v>
      </c>
      <c r="J243">
        <v>337</v>
      </c>
      <c r="K243" t="s">
        <v>87</v>
      </c>
      <c r="L243" t="s">
        <v>88</v>
      </c>
      <c r="M243" t="s">
        <v>89</v>
      </c>
      <c r="N243">
        <v>2</v>
      </c>
      <c r="O243" s="1">
        <v>44714.391064814816</v>
      </c>
      <c r="P243" s="1">
        <v>44714.411226851851</v>
      </c>
      <c r="Q243">
        <v>8</v>
      </c>
      <c r="R243">
        <v>1734</v>
      </c>
      <c r="S243" t="b">
        <v>0</v>
      </c>
      <c r="T243" t="s">
        <v>90</v>
      </c>
      <c r="U243" t="b">
        <v>1</v>
      </c>
      <c r="V243" t="s">
        <v>91</v>
      </c>
      <c r="W243" s="1">
        <v>44714.398148148146</v>
      </c>
      <c r="X243">
        <v>589</v>
      </c>
      <c r="Y243">
        <v>196</v>
      </c>
      <c r="Z243">
        <v>0</v>
      </c>
      <c r="AA243">
        <v>196</v>
      </c>
      <c r="AB243">
        <v>16</v>
      </c>
      <c r="AC243">
        <v>15</v>
      </c>
      <c r="AD243">
        <v>141</v>
      </c>
      <c r="AE243">
        <v>0</v>
      </c>
      <c r="AF243">
        <v>0</v>
      </c>
      <c r="AG243">
        <v>0</v>
      </c>
      <c r="AH243" t="s">
        <v>620</v>
      </c>
      <c r="AI243" s="1">
        <v>44714.411226851851</v>
      </c>
      <c r="AJ243">
        <v>1129</v>
      </c>
      <c r="AK243">
        <v>1</v>
      </c>
      <c r="AL243">
        <v>0</v>
      </c>
      <c r="AM243">
        <v>1</v>
      </c>
      <c r="AN243">
        <v>16</v>
      </c>
      <c r="AO243">
        <v>8</v>
      </c>
      <c r="AP243">
        <v>140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699</v>
      </c>
      <c r="B244" t="s">
        <v>82</v>
      </c>
      <c r="C244" t="s">
        <v>613</v>
      </c>
      <c r="D244" t="s">
        <v>84</v>
      </c>
      <c r="E244" s="2" t="str">
        <f>HYPERLINK("capsilon://?command=openfolder&amp;siteaddress=FAM.docvelocity-na8.net&amp;folderid=FX8D4B5B70-C4E0-43E0-576C-D701B22C6575","FX22065757")</f>
        <v>FX22065757</v>
      </c>
      <c r="F244" t="s">
        <v>19</v>
      </c>
      <c r="G244" t="s">
        <v>19</v>
      </c>
      <c r="H244" t="s">
        <v>85</v>
      </c>
      <c r="I244" t="s">
        <v>700</v>
      </c>
      <c r="J244">
        <v>62</v>
      </c>
      <c r="K244" t="s">
        <v>87</v>
      </c>
      <c r="L244" t="s">
        <v>88</v>
      </c>
      <c r="M244" t="s">
        <v>89</v>
      </c>
      <c r="N244">
        <v>2</v>
      </c>
      <c r="O244" s="1">
        <v>44734.30773148148</v>
      </c>
      <c r="P244" s="1">
        <v>44734.321030092593</v>
      </c>
      <c r="Q244">
        <v>7</v>
      </c>
      <c r="R244">
        <v>1142</v>
      </c>
      <c r="S244" t="b">
        <v>0</v>
      </c>
      <c r="T244" t="s">
        <v>90</v>
      </c>
      <c r="U244" t="b">
        <v>0</v>
      </c>
      <c r="V244" t="s">
        <v>91</v>
      </c>
      <c r="W244" s="1">
        <v>44734.318715277775</v>
      </c>
      <c r="X244">
        <v>945</v>
      </c>
      <c r="Y244">
        <v>58</v>
      </c>
      <c r="Z244">
        <v>0</v>
      </c>
      <c r="AA244">
        <v>58</v>
      </c>
      <c r="AB244">
        <v>0</v>
      </c>
      <c r="AC244">
        <v>39</v>
      </c>
      <c r="AD244">
        <v>4</v>
      </c>
      <c r="AE244">
        <v>0</v>
      </c>
      <c r="AF244">
        <v>0</v>
      </c>
      <c r="AG244">
        <v>0</v>
      </c>
      <c r="AH244" t="s">
        <v>115</v>
      </c>
      <c r="AI244" s="1">
        <v>44734.321030092593</v>
      </c>
      <c r="AJ244">
        <v>197</v>
      </c>
      <c r="AK244">
        <v>3</v>
      </c>
      <c r="AL244">
        <v>0</v>
      </c>
      <c r="AM244">
        <v>3</v>
      </c>
      <c r="AN244">
        <v>0</v>
      </c>
      <c r="AO244">
        <v>4</v>
      </c>
      <c r="AP244">
        <v>1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701</v>
      </c>
      <c r="B245" t="s">
        <v>82</v>
      </c>
      <c r="C245" t="s">
        <v>695</v>
      </c>
      <c r="D245" t="s">
        <v>84</v>
      </c>
      <c r="E245" s="2" t="str">
        <f>HYPERLINK("capsilon://?command=openfolder&amp;siteaddress=FAM.docvelocity-na8.net&amp;folderid=FX78E75E77-645A-5D11-4FCC-55965A39FAA9","FX22058843")</f>
        <v>FX22058843</v>
      </c>
      <c r="F245" t="s">
        <v>19</v>
      </c>
      <c r="G245" t="s">
        <v>19</v>
      </c>
      <c r="H245" t="s">
        <v>85</v>
      </c>
      <c r="I245" t="s">
        <v>696</v>
      </c>
      <c r="J245">
        <v>494</v>
      </c>
      <c r="K245" t="s">
        <v>87</v>
      </c>
      <c r="L245" t="s">
        <v>88</v>
      </c>
      <c r="M245" t="s">
        <v>89</v>
      </c>
      <c r="N245">
        <v>2</v>
      </c>
      <c r="O245" s="1">
        <v>44714.394907407404</v>
      </c>
      <c r="P245" s="1">
        <v>44714.424409722225</v>
      </c>
      <c r="Q245">
        <v>6</v>
      </c>
      <c r="R245">
        <v>2543</v>
      </c>
      <c r="S245" t="b">
        <v>0</v>
      </c>
      <c r="T245" t="s">
        <v>90</v>
      </c>
      <c r="U245" t="b">
        <v>1</v>
      </c>
      <c r="V245" t="s">
        <v>697</v>
      </c>
      <c r="W245" s="1">
        <v>44714.409305555557</v>
      </c>
      <c r="X245">
        <v>1238</v>
      </c>
      <c r="Y245">
        <v>466</v>
      </c>
      <c r="Z245">
        <v>0</v>
      </c>
      <c r="AA245">
        <v>466</v>
      </c>
      <c r="AB245">
        <v>5</v>
      </c>
      <c r="AC245">
        <v>70</v>
      </c>
      <c r="AD245">
        <v>28</v>
      </c>
      <c r="AE245">
        <v>0</v>
      </c>
      <c r="AF245">
        <v>0</v>
      </c>
      <c r="AG245">
        <v>0</v>
      </c>
      <c r="AH245" t="s">
        <v>655</v>
      </c>
      <c r="AI245" s="1">
        <v>44714.424409722225</v>
      </c>
      <c r="AJ245">
        <v>1305</v>
      </c>
      <c r="AK245">
        <v>4</v>
      </c>
      <c r="AL245">
        <v>0</v>
      </c>
      <c r="AM245">
        <v>4</v>
      </c>
      <c r="AN245">
        <v>0</v>
      </c>
      <c r="AO245">
        <v>2</v>
      </c>
      <c r="AP245">
        <v>24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702</v>
      </c>
      <c r="B246" t="s">
        <v>82</v>
      </c>
      <c r="C246" t="s">
        <v>645</v>
      </c>
      <c r="D246" t="s">
        <v>84</v>
      </c>
      <c r="E246" s="2" t="str">
        <f>HYPERLINK("capsilon://?command=openfolder&amp;siteaddress=FAM.docvelocity-na8.net&amp;folderid=FX1B17E518-073F-E197-1540-64DD4CA09B52","FX22059910")</f>
        <v>FX22059910</v>
      </c>
      <c r="F246" t="s">
        <v>19</v>
      </c>
      <c r="G246" t="s">
        <v>19</v>
      </c>
      <c r="H246" t="s">
        <v>85</v>
      </c>
      <c r="I246" t="s">
        <v>703</v>
      </c>
      <c r="J246">
        <v>21</v>
      </c>
      <c r="K246" t="s">
        <v>87</v>
      </c>
      <c r="L246" t="s">
        <v>88</v>
      </c>
      <c r="M246" t="s">
        <v>89</v>
      </c>
      <c r="N246">
        <v>2</v>
      </c>
      <c r="O246" s="1">
        <v>44734.345439814817</v>
      </c>
      <c r="P246" s="1">
        <v>44734.364965277775</v>
      </c>
      <c r="Q246">
        <v>1360</v>
      </c>
      <c r="R246">
        <v>327</v>
      </c>
      <c r="S246" t="b">
        <v>0</v>
      </c>
      <c r="T246" t="s">
        <v>90</v>
      </c>
      <c r="U246" t="b">
        <v>0</v>
      </c>
      <c r="V246" t="s">
        <v>95</v>
      </c>
      <c r="W246" s="1">
        <v>44734.349386574075</v>
      </c>
      <c r="X246">
        <v>229</v>
      </c>
      <c r="Y246">
        <v>9</v>
      </c>
      <c r="Z246">
        <v>0</v>
      </c>
      <c r="AA246">
        <v>9</v>
      </c>
      <c r="AB246">
        <v>0</v>
      </c>
      <c r="AC246">
        <v>7</v>
      </c>
      <c r="AD246">
        <v>12</v>
      </c>
      <c r="AE246">
        <v>0</v>
      </c>
      <c r="AF246">
        <v>0</v>
      </c>
      <c r="AG246">
        <v>0</v>
      </c>
      <c r="AH246" t="s">
        <v>115</v>
      </c>
      <c r="AI246" s="1">
        <v>44734.364965277775</v>
      </c>
      <c r="AJ246">
        <v>98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11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704</v>
      </c>
      <c r="B247" t="s">
        <v>82</v>
      </c>
      <c r="C247" t="s">
        <v>705</v>
      </c>
      <c r="D247" t="s">
        <v>84</v>
      </c>
      <c r="E247" s="2" t="str">
        <f>HYPERLINK("capsilon://?command=openfolder&amp;siteaddress=FAM.docvelocity-na8.net&amp;folderid=FX18D9EF7A-B5D1-1429-CC18-A116D74068FF","FX22066103")</f>
        <v>FX22066103</v>
      </c>
      <c r="F247" t="s">
        <v>19</v>
      </c>
      <c r="G247" t="s">
        <v>19</v>
      </c>
      <c r="H247" t="s">
        <v>85</v>
      </c>
      <c r="I247" t="s">
        <v>706</v>
      </c>
      <c r="J247">
        <v>131</v>
      </c>
      <c r="K247" t="s">
        <v>87</v>
      </c>
      <c r="L247" t="s">
        <v>88</v>
      </c>
      <c r="M247" t="s">
        <v>89</v>
      </c>
      <c r="N247">
        <v>2</v>
      </c>
      <c r="O247" s="1">
        <v>44734.352222222224</v>
      </c>
      <c r="P247" s="1">
        <v>44734.368854166663</v>
      </c>
      <c r="Q247">
        <v>325</v>
      </c>
      <c r="R247">
        <v>1112</v>
      </c>
      <c r="S247" t="b">
        <v>0</v>
      </c>
      <c r="T247" t="s">
        <v>90</v>
      </c>
      <c r="U247" t="b">
        <v>0</v>
      </c>
      <c r="V247" t="s">
        <v>95</v>
      </c>
      <c r="W247" s="1">
        <v>44734.361261574071</v>
      </c>
      <c r="X247">
        <v>777</v>
      </c>
      <c r="Y247">
        <v>102</v>
      </c>
      <c r="Z247">
        <v>0</v>
      </c>
      <c r="AA247">
        <v>102</v>
      </c>
      <c r="AB247">
        <v>0</v>
      </c>
      <c r="AC247">
        <v>45</v>
      </c>
      <c r="AD247">
        <v>29</v>
      </c>
      <c r="AE247">
        <v>0</v>
      </c>
      <c r="AF247">
        <v>0</v>
      </c>
      <c r="AG247">
        <v>0</v>
      </c>
      <c r="AH247" t="s">
        <v>115</v>
      </c>
      <c r="AI247" s="1">
        <v>44734.368854166663</v>
      </c>
      <c r="AJ247">
        <v>335</v>
      </c>
      <c r="AK247">
        <v>3</v>
      </c>
      <c r="AL247">
        <v>0</v>
      </c>
      <c r="AM247">
        <v>3</v>
      </c>
      <c r="AN247">
        <v>0</v>
      </c>
      <c r="AO247">
        <v>4</v>
      </c>
      <c r="AP247">
        <v>26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707</v>
      </c>
      <c r="B248" t="s">
        <v>82</v>
      </c>
      <c r="C248" t="s">
        <v>83</v>
      </c>
      <c r="D248" t="s">
        <v>84</v>
      </c>
      <c r="E248" s="2" t="str">
        <f>HYPERLINK("capsilon://?command=openfolder&amp;siteaddress=FAM.docvelocity-na8.net&amp;folderid=FX64931098-5D70-379D-1627-08E46757A4E4","FX22048507")</f>
        <v>FX22048507</v>
      </c>
      <c r="F248" t="s">
        <v>19</v>
      </c>
      <c r="G248" t="s">
        <v>19</v>
      </c>
      <c r="H248" t="s">
        <v>85</v>
      </c>
      <c r="I248" t="s">
        <v>708</v>
      </c>
      <c r="J248">
        <v>21</v>
      </c>
      <c r="K248" t="s">
        <v>87</v>
      </c>
      <c r="L248" t="s">
        <v>88</v>
      </c>
      <c r="M248" t="s">
        <v>89</v>
      </c>
      <c r="N248">
        <v>2</v>
      </c>
      <c r="O248" s="1">
        <v>44734.354594907411</v>
      </c>
      <c r="P248" s="1">
        <v>44734.36855324074</v>
      </c>
      <c r="Q248">
        <v>875</v>
      </c>
      <c r="R248">
        <v>331</v>
      </c>
      <c r="S248" t="b">
        <v>0</v>
      </c>
      <c r="T248" t="s">
        <v>90</v>
      </c>
      <c r="U248" t="b">
        <v>0</v>
      </c>
      <c r="V248" t="s">
        <v>385</v>
      </c>
      <c r="W248" s="1">
        <v>44734.358819444446</v>
      </c>
      <c r="X248">
        <v>216</v>
      </c>
      <c r="Y248">
        <v>9</v>
      </c>
      <c r="Z248">
        <v>0</v>
      </c>
      <c r="AA248">
        <v>9</v>
      </c>
      <c r="AB248">
        <v>0</v>
      </c>
      <c r="AC248">
        <v>9</v>
      </c>
      <c r="AD248">
        <v>12</v>
      </c>
      <c r="AE248">
        <v>0</v>
      </c>
      <c r="AF248">
        <v>0</v>
      </c>
      <c r="AG248">
        <v>0</v>
      </c>
      <c r="AH248" t="s">
        <v>606</v>
      </c>
      <c r="AI248" s="1">
        <v>44734.36855324074</v>
      </c>
      <c r="AJ248">
        <v>115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12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709</v>
      </c>
      <c r="B249" t="s">
        <v>82</v>
      </c>
      <c r="C249" t="s">
        <v>113</v>
      </c>
      <c r="D249" t="s">
        <v>84</v>
      </c>
      <c r="E249" s="2" t="str">
        <f>HYPERLINK("capsilon://?command=openfolder&amp;siteaddress=FAM.docvelocity-na8.net&amp;folderid=FX6B6F8B2C-C7DA-65E0-2A78-E66F55E489AF","FX22055147")</f>
        <v>FX22055147</v>
      </c>
      <c r="F249" t="s">
        <v>19</v>
      </c>
      <c r="G249" t="s">
        <v>19</v>
      </c>
      <c r="H249" t="s">
        <v>85</v>
      </c>
      <c r="I249" t="s">
        <v>710</v>
      </c>
      <c r="J249">
        <v>21</v>
      </c>
      <c r="K249" t="s">
        <v>87</v>
      </c>
      <c r="L249" t="s">
        <v>88</v>
      </c>
      <c r="M249" t="s">
        <v>89</v>
      </c>
      <c r="N249">
        <v>2</v>
      </c>
      <c r="O249" s="1">
        <v>44734.364791666667</v>
      </c>
      <c r="P249" s="1">
        <v>44734.369606481479</v>
      </c>
      <c r="Q249">
        <v>88</v>
      </c>
      <c r="R249">
        <v>328</v>
      </c>
      <c r="S249" t="b">
        <v>0</v>
      </c>
      <c r="T249" t="s">
        <v>90</v>
      </c>
      <c r="U249" t="b">
        <v>0</v>
      </c>
      <c r="V249" t="s">
        <v>385</v>
      </c>
      <c r="W249" s="1">
        <v>44734.368148148147</v>
      </c>
      <c r="X249">
        <v>229</v>
      </c>
      <c r="Y249">
        <v>9</v>
      </c>
      <c r="Z249">
        <v>0</v>
      </c>
      <c r="AA249">
        <v>9</v>
      </c>
      <c r="AB249">
        <v>0</v>
      </c>
      <c r="AC249">
        <v>7</v>
      </c>
      <c r="AD249">
        <v>12</v>
      </c>
      <c r="AE249">
        <v>0</v>
      </c>
      <c r="AF249">
        <v>0</v>
      </c>
      <c r="AG249">
        <v>0</v>
      </c>
      <c r="AH249" t="s">
        <v>606</v>
      </c>
      <c r="AI249" s="1">
        <v>44734.369606481479</v>
      </c>
      <c r="AJ249">
        <v>91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12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711</v>
      </c>
      <c r="B250" t="s">
        <v>82</v>
      </c>
      <c r="C250" t="s">
        <v>480</v>
      </c>
      <c r="D250" t="s">
        <v>84</v>
      </c>
      <c r="E250" s="2" t="str">
        <f>HYPERLINK("capsilon://?command=openfolder&amp;siteaddress=FAM.docvelocity-na8.net&amp;folderid=FXE24417CE-21FF-9C9A-5D93-293BB70FF317","FX22063529")</f>
        <v>FX22063529</v>
      </c>
      <c r="F250" t="s">
        <v>19</v>
      </c>
      <c r="G250" t="s">
        <v>19</v>
      </c>
      <c r="H250" t="s">
        <v>85</v>
      </c>
      <c r="I250" t="s">
        <v>712</v>
      </c>
      <c r="J250">
        <v>66</v>
      </c>
      <c r="K250" t="s">
        <v>87</v>
      </c>
      <c r="L250" t="s">
        <v>88</v>
      </c>
      <c r="M250" t="s">
        <v>89</v>
      </c>
      <c r="N250">
        <v>2</v>
      </c>
      <c r="O250" s="1">
        <v>44734.389201388891</v>
      </c>
      <c r="P250" s="1">
        <v>44734.410208333335</v>
      </c>
      <c r="Q250">
        <v>1709</v>
      </c>
      <c r="R250">
        <v>106</v>
      </c>
      <c r="S250" t="b">
        <v>0</v>
      </c>
      <c r="T250" t="s">
        <v>90</v>
      </c>
      <c r="U250" t="b">
        <v>0</v>
      </c>
      <c r="V250" t="s">
        <v>91</v>
      </c>
      <c r="W250" s="1">
        <v>44734.408750000002</v>
      </c>
      <c r="X250">
        <v>84</v>
      </c>
      <c r="Y250">
        <v>0</v>
      </c>
      <c r="Z250">
        <v>0</v>
      </c>
      <c r="AA250">
        <v>0</v>
      </c>
      <c r="AB250">
        <v>52</v>
      </c>
      <c r="AC250">
        <v>0</v>
      </c>
      <c r="AD250">
        <v>66</v>
      </c>
      <c r="AE250">
        <v>0</v>
      </c>
      <c r="AF250">
        <v>0</v>
      </c>
      <c r="AG250">
        <v>0</v>
      </c>
      <c r="AH250" t="s">
        <v>115</v>
      </c>
      <c r="AI250" s="1">
        <v>44734.410208333335</v>
      </c>
      <c r="AJ250">
        <v>14</v>
      </c>
      <c r="AK250">
        <v>0</v>
      </c>
      <c r="AL250">
        <v>0</v>
      </c>
      <c r="AM250">
        <v>0</v>
      </c>
      <c r="AN250">
        <v>52</v>
      </c>
      <c r="AO250">
        <v>0</v>
      </c>
      <c r="AP250">
        <v>66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713</v>
      </c>
      <c r="B251" t="s">
        <v>82</v>
      </c>
      <c r="C251" t="s">
        <v>480</v>
      </c>
      <c r="D251" t="s">
        <v>84</v>
      </c>
      <c r="E251" s="2" t="str">
        <f>HYPERLINK("capsilon://?command=openfolder&amp;siteaddress=FAM.docvelocity-na8.net&amp;folderid=FXE24417CE-21FF-9C9A-5D93-293BB70FF317","FX22063529")</f>
        <v>FX22063529</v>
      </c>
      <c r="F251" t="s">
        <v>19</v>
      </c>
      <c r="G251" t="s">
        <v>19</v>
      </c>
      <c r="H251" t="s">
        <v>85</v>
      </c>
      <c r="I251" t="s">
        <v>714</v>
      </c>
      <c r="J251">
        <v>66</v>
      </c>
      <c r="K251" t="s">
        <v>87</v>
      </c>
      <c r="L251" t="s">
        <v>88</v>
      </c>
      <c r="M251" t="s">
        <v>89</v>
      </c>
      <c r="N251">
        <v>2</v>
      </c>
      <c r="O251" s="1">
        <v>44734.414467592593</v>
      </c>
      <c r="P251" s="1">
        <v>44734.442118055558</v>
      </c>
      <c r="Q251">
        <v>2141</v>
      </c>
      <c r="R251">
        <v>248</v>
      </c>
      <c r="S251" t="b">
        <v>0</v>
      </c>
      <c r="T251" t="s">
        <v>90</v>
      </c>
      <c r="U251" t="b">
        <v>0</v>
      </c>
      <c r="V251" t="s">
        <v>385</v>
      </c>
      <c r="W251" s="1">
        <v>44734.438819444447</v>
      </c>
      <c r="X251">
        <v>125</v>
      </c>
      <c r="Y251">
        <v>52</v>
      </c>
      <c r="Z251">
        <v>0</v>
      </c>
      <c r="AA251">
        <v>52</v>
      </c>
      <c r="AB251">
        <v>0</v>
      </c>
      <c r="AC251">
        <v>0</v>
      </c>
      <c r="AD251">
        <v>14</v>
      </c>
      <c r="AE251">
        <v>0</v>
      </c>
      <c r="AF251">
        <v>0</v>
      </c>
      <c r="AG251">
        <v>0</v>
      </c>
      <c r="AH251" t="s">
        <v>223</v>
      </c>
      <c r="AI251" s="1">
        <v>44734.442118055558</v>
      </c>
      <c r="AJ251">
        <v>123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14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715</v>
      </c>
      <c r="B252" t="s">
        <v>82</v>
      </c>
      <c r="C252" t="s">
        <v>716</v>
      </c>
      <c r="D252" t="s">
        <v>84</v>
      </c>
      <c r="E252" s="2" t="str">
        <f>HYPERLINK("capsilon://?command=openfolder&amp;siteaddress=FAM.docvelocity-na8.net&amp;folderid=FX6DE7480D-12E3-02A4-5E28-CF78558328E7","FX220410593")</f>
        <v>FX220410593</v>
      </c>
      <c r="F252" t="s">
        <v>19</v>
      </c>
      <c r="G252" t="s">
        <v>19</v>
      </c>
      <c r="H252" t="s">
        <v>85</v>
      </c>
      <c r="I252" t="s">
        <v>717</v>
      </c>
      <c r="J252">
        <v>0</v>
      </c>
      <c r="K252" t="s">
        <v>87</v>
      </c>
      <c r="L252" t="s">
        <v>88</v>
      </c>
      <c r="M252" t="s">
        <v>89</v>
      </c>
      <c r="N252">
        <v>2</v>
      </c>
      <c r="O252" s="1">
        <v>44714.401805555557</v>
      </c>
      <c r="P252" s="1">
        <v>44714.405324074076</v>
      </c>
      <c r="Q252">
        <v>191</v>
      </c>
      <c r="R252">
        <v>113</v>
      </c>
      <c r="S252" t="b">
        <v>0</v>
      </c>
      <c r="T252" t="s">
        <v>90</v>
      </c>
      <c r="U252" t="b">
        <v>0</v>
      </c>
      <c r="V252" t="s">
        <v>668</v>
      </c>
      <c r="W252" s="1">
        <v>44714.402604166666</v>
      </c>
      <c r="X252">
        <v>51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223</v>
      </c>
      <c r="AI252" s="1">
        <v>44714.405324074076</v>
      </c>
      <c r="AJ252">
        <v>52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718</v>
      </c>
      <c r="B253" t="s">
        <v>82</v>
      </c>
      <c r="C253" t="s">
        <v>719</v>
      </c>
      <c r="D253" t="s">
        <v>84</v>
      </c>
      <c r="E253" s="2" t="str">
        <f>HYPERLINK("capsilon://?command=openfolder&amp;siteaddress=FAM.docvelocity-na8.net&amp;folderid=FX24B2AB56-BE92-3D06-6D0B-F796CED0930A","FX2206785")</f>
        <v>FX2206785</v>
      </c>
      <c r="F253" t="s">
        <v>19</v>
      </c>
      <c r="G253" t="s">
        <v>19</v>
      </c>
      <c r="H253" t="s">
        <v>85</v>
      </c>
      <c r="I253" t="s">
        <v>720</v>
      </c>
      <c r="J253">
        <v>1741</v>
      </c>
      <c r="K253" t="s">
        <v>87</v>
      </c>
      <c r="L253" t="s">
        <v>88</v>
      </c>
      <c r="M253" t="s">
        <v>89</v>
      </c>
      <c r="N253">
        <v>1</v>
      </c>
      <c r="O253" s="1">
        <v>44734.443206018521</v>
      </c>
      <c r="P253" s="1">
        <v>44734.560324074075</v>
      </c>
      <c r="Q253">
        <v>3236</v>
      </c>
      <c r="R253">
        <v>6883</v>
      </c>
      <c r="S253" t="b">
        <v>0</v>
      </c>
      <c r="T253" t="s">
        <v>90</v>
      </c>
      <c r="U253" t="b">
        <v>0</v>
      </c>
      <c r="V253" t="s">
        <v>150</v>
      </c>
      <c r="W253" s="1">
        <v>44734.560324074075</v>
      </c>
      <c r="X253">
        <v>5987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1741</v>
      </c>
      <c r="AE253">
        <v>1549</v>
      </c>
      <c r="AF253">
        <v>0</v>
      </c>
      <c r="AG253">
        <v>42</v>
      </c>
      <c r="AH253" t="s">
        <v>90</v>
      </c>
      <c r="AI253" t="s">
        <v>90</v>
      </c>
      <c r="AJ253" t="s">
        <v>90</v>
      </c>
      <c r="AK253" t="s">
        <v>90</v>
      </c>
      <c r="AL253" t="s">
        <v>90</v>
      </c>
      <c r="AM253" t="s">
        <v>90</v>
      </c>
      <c r="AN253" t="s">
        <v>90</v>
      </c>
      <c r="AO253" t="s">
        <v>90</v>
      </c>
      <c r="AP253" t="s">
        <v>90</v>
      </c>
      <c r="AQ253" t="s">
        <v>90</v>
      </c>
      <c r="AR253" t="s">
        <v>90</v>
      </c>
      <c r="AS253" t="s">
        <v>90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721</v>
      </c>
      <c r="B254" t="s">
        <v>82</v>
      </c>
      <c r="C254" t="s">
        <v>722</v>
      </c>
      <c r="D254" t="s">
        <v>84</v>
      </c>
      <c r="E254" s="2" t="str">
        <f>HYPERLINK("capsilon://?command=openfolder&amp;siteaddress=FAM.docvelocity-na8.net&amp;folderid=FXFD39BF74-E18A-7862-D5D3-B4D2B0B43574","FX22064877")</f>
        <v>FX22064877</v>
      </c>
      <c r="F254" t="s">
        <v>19</v>
      </c>
      <c r="G254" t="s">
        <v>19</v>
      </c>
      <c r="H254" t="s">
        <v>85</v>
      </c>
      <c r="I254" t="s">
        <v>723</v>
      </c>
      <c r="J254">
        <v>184</v>
      </c>
      <c r="K254" t="s">
        <v>87</v>
      </c>
      <c r="L254" t="s">
        <v>88</v>
      </c>
      <c r="M254" t="s">
        <v>89</v>
      </c>
      <c r="N254">
        <v>2</v>
      </c>
      <c r="O254" s="1">
        <v>44734.461400462962</v>
      </c>
      <c r="P254" s="1">
        <v>44734.496458333335</v>
      </c>
      <c r="Q254">
        <v>1778</v>
      </c>
      <c r="R254">
        <v>1251</v>
      </c>
      <c r="S254" t="b">
        <v>0</v>
      </c>
      <c r="T254" t="s">
        <v>90</v>
      </c>
      <c r="U254" t="b">
        <v>0</v>
      </c>
      <c r="V254" t="s">
        <v>248</v>
      </c>
      <c r="W254" s="1">
        <v>44734.49359953704</v>
      </c>
      <c r="X254">
        <v>923</v>
      </c>
      <c r="Y254">
        <v>115</v>
      </c>
      <c r="Z254">
        <v>0</v>
      </c>
      <c r="AA254">
        <v>115</v>
      </c>
      <c r="AB254">
        <v>0</v>
      </c>
      <c r="AC254">
        <v>12</v>
      </c>
      <c r="AD254">
        <v>69</v>
      </c>
      <c r="AE254">
        <v>0</v>
      </c>
      <c r="AF254">
        <v>0</v>
      </c>
      <c r="AG254">
        <v>0</v>
      </c>
      <c r="AH254" t="s">
        <v>131</v>
      </c>
      <c r="AI254" s="1">
        <v>44734.496458333335</v>
      </c>
      <c r="AJ254">
        <v>205</v>
      </c>
      <c r="AK254">
        <v>2</v>
      </c>
      <c r="AL254">
        <v>0</v>
      </c>
      <c r="AM254">
        <v>2</v>
      </c>
      <c r="AN254">
        <v>0</v>
      </c>
      <c r="AO254">
        <v>2</v>
      </c>
      <c r="AP254">
        <v>67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724</v>
      </c>
      <c r="B255" t="s">
        <v>82</v>
      </c>
      <c r="C255" t="s">
        <v>719</v>
      </c>
      <c r="D255" t="s">
        <v>84</v>
      </c>
      <c r="E255" s="2" t="str">
        <f>HYPERLINK("capsilon://?command=openfolder&amp;siteaddress=FAM.docvelocity-na8.net&amp;folderid=FX24B2AB56-BE92-3D06-6D0B-F796CED0930A","FX2206785")</f>
        <v>FX2206785</v>
      </c>
      <c r="F255" t="s">
        <v>19</v>
      </c>
      <c r="G255" t="s">
        <v>19</v>
      </c>
      <c r="H255" t="s">
        <v>85</v>
      </c>
      <c r="I255" t="s">
        <v>720</v>
      </c>
      <c r="J255">
        <v>2332</v>
      </c>
      <c r="K255" t="s">
        <v>87</v>
      </c>
      <c r="L255" t="s">
        <v>88</v>
      </c>
      <c r="M255" t="s">
        <v>89</v>
      </c>
      <c r="N255">
        <v>2</v>
      </c>
      <c r="O255" s="1">
        <v>44734.573993055557</v>
      </c>
      <c r="P255" s="1">
        <v>44734.862627314818</v>
      </c>
      <c r="Q255">
        <v>19226</v>
      </c>
      <c r="R255">
        <v>5712</v>
      </c>
      <c r="S255" t="b">
        <v>0</v>
      </c>
      <c r="T255" t="s">
        <v>90</v>
      </c>
      <c r="U255" t="b">
        <v>1</v>
      </c>
      <c r="V255" t="s">
        <v>248</v>
      </c>
      <c r="W255" s="1">
        <v>44734.713368055556</v>
      </c>
      <c r="X255">
        <v>3502</v>
      </c>
      <c r="Y255">
        <v>577</v>
      </c>
      <c r="Z255">
        <v>0</v>
      </c>
      <c r="AA255">
        <v>577</v>
      </c>
      <c r="AB255">
        <v>1512</v>
      </c>
      <c r="AC255">
        <v>121</v>
      </c>
      <c r="AD255">
        <v>1755</v>
      </c>
      <c r="AE255">
        <v>0</v>
      </c>
      <c r="AF255">
        <v>0</v>
      </c>
      <c r="AG255">
        <v>0</v>
      </c>
      <c r="AH255" t="s">
        <v>725</v>
      </c>
      <c r="AI255" s="1">
        <v>44734.862627314818</v>
      </c>
      <c r="AJ255">
        <v>1045</v>
      </c>
      <c r="AK255">
        <v>0</v>
      </c>
      <c r="AL255">
        <v>0</v>
      </c>
      <c r="AM255">
        <v>0</v>
      </c>
      <c r="AN255">
        <v>1504</v>
      </c>
      <c r="AO255">
        <v>0</v>
      </c>
      <c r="AP255">
        <v>1755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726</v>
      </c>
      <c r="B256" t="s">
        <v>82</v>
      </c>
      <c r="C256" t="s">
        <v>727</v>
      </c>
      <c r="D256" t="s">
        <v>84</v>
      </c>
      <c r="E256" s="2" t="str">
        <f>HYPERLINK("capsilon://?command=openfolder&amp;siteaddress=FAM.docvelocity-na8.net&amp;folderid=FX6336EAE0-052F-4CEE-B402-431980E3BE95","FX22066202")</f>
        <v>FX22066202</v>
      </c>
      <c r="F256" t="s">
        <v>19</v>
      </c>
      <c r="G256" t="s">
        <v>19</v>
      </c>
      <c r="H256" t="s">
        <v>85</v>
      </c>
      <c r="I256" t="s">
        <v>728</v>
      </c>
      <c r="J256">
        <v>256</v>
      </c>
      <c r="K256" t="s">
        <v>87</v>
      </c>
      <c r="L256" t="s">
        <v>88</v>
      </c>
      <c r="M256" t="s">
        <v>89</v>
      </c>
      <c r="N256">
        <v>2</v>
      </c>
      <c r="O256" s="1">
        <v>44734.601238425923</v>
      </c>
      <c r="P256" s="1">
        <v>44734.873217592591</v>
      </c>
      <c r="Q256">
        <v>20975</v>
      </c>
      <c r="R256">
        <v>2524</v>
      </c>
      <c r="S256" t="b">
        <v>0</v>
      </c>
      <c r="T256" t="s">
        <v>90</v>
      </c>
      <c r="U256" t="b">
        <v>0</v>
      </c>
      <c r="V256" t="s">
        <v>525</v>
      </c>
      <c r="W256" s="1">
        <v>44734.700486111113</v>
      </c>
      <c r="X256">
        <v>1898</v>
      </c>
      <c r="Y256">
        <v>158</v>
      </c>
      <c r="Z256">
        <v>0</v>
      </c>
      <c r="AA256">
        <v>158</v>
      </c>
      <c r="AB256">
        <v>0</v>
      </c>
      <c r="AC256">
        <v>47</v>
      </c>
      <c r="AD256">
        <v>98</v>
      </c>
      <c r="AE256">
        <v>0</v>
      </c>
      <c r="AF256">
        <v>0</v>
      </c>
      <c r="AG256">
        <v>0</v>
      </c>
      <c r="AH256" t="s">
        <v>725</v>
      </c>
      <c r="AI256" s="1">
        <v>44734.873217592591</v>
      </c>
      <c r="AJ256">
        <v>463</v>
      </c>
      <c r="AK256">
        <v>4</v>
      </c>
      <c r="AL256">
        <v>0</v>
      </c>
      <c r="AM256">
        <v>4</v>
      </c>
      <c r="AN256">
        <v>0</v>
      </c>
      <c r="AO256">
        <v>3</v>
      </c>
      <c r="AP256">
        <v>94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729</v>
      </c>
      <c r="B257" t="s">
        <v>82</v>
      </c>
      <c r="C257" t="s">
        <v>653</v>
      </c>
      <c r="D257" t="s">
        <v>84</v>
      </c>
      <c r="E257" s="2" t="str">
        <f>HYPERLINK("capsilon://?command=openfolder&amp;siteaddress=FAM.docvelocity-na8.net&amp;folderid=FXB1C3CBDF-4C70-58C6-55ED-4CF8D765105E","FX22066255")</f>
        <v>FX22066255</v>
      </c>
      <c r="F257" t="s">
        <v>19</v>
      </c>
      <c r="G257" t="s">
        <v>19</v>
      </c>
      <c r="H257" t="s">
        <v>85</v>
      </c>
      <c r="I257" t="s">
        <v>730</v>
      </c>
      <c r="J257">
        <v>148</v>
      </c>
      <c r="K257" t="s">
        <v>87</v>
      </c>
      <c r="L257" t="s">
        <v>88</v>
      </c>
      <c r="M257" t="s">
        <v>89</v>
      </c>
      <c r="N257">
        <v>2</v>
      </c>
      <c r="O257" s="1">
        <v>44734.621076388888</v>
      </c>
      <c r="P257" s="1">
        <v>44734.875219907408</v>
      </c>
      <c r="Q257">
        <v>21247</v>
      </c>
      <c r="R257">
        <v>711</v>
      </c>
      <c r="S257" t="b">
        <v>0</v>
      </c>
      <c r="T257" t="s">
        <v>90</v>
      </c>
      <c r="U257" t="b">
        <v>0</v>
      </c>
      <c r="V257" t="s">
        <v>482</v>
      </c>
      <c r="W257" s="1">
        <v>44734.698692129627</v>
      </c>
      <c r="X257">
        <v>466</v>
      </c>
      <c r="Y257">
        <v>108</v>
      </c>
      <c r="Z257">
        <v>0</v>
      </c>
      <c r="AA257">
        <v>108</v>
      </c>
      <c r="AB257">
        <v>0</v>
      </c>
      <c r="AC257">
        <v>10</v>
      </c>
      <c r="AD257">
        <v>40</v>
      </c>
      <c r="AE257">
        <v>0</v>
      </c>
      <c r="AF257">
        <v>0</v>
      </c>
      <c r="AG257">
        <v>0</v>
      </c>
      <c r="AH257" t="s">
        <v>725</v>
      </c>
      <c r="AI257" s="1">
        <v>44734.875219907408</v>
      </c>
      <c r="AJ257">
        <v>172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40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731</v>
      </c>
      <c r="B258" t="s">
        <v>82</v>
      </c>
      <c r="C258" t="s">
        <v>679</v>
      </c>
      <c r="D258" t="s">
        <v>84</v>
      </c>
      <c r="E258" s="2" t="str">
        <f>HYPERLINK("capsilon://?command=openfolder&amp;siteaddress=FAM.docvelocity-na8.net&amp;folderid=FX13365C8D-094B-9B33-5F77-06A8FC0D2F69","FX22059129")</f>
        <v>FX22059129</v>
      </c>
      <c r="F258" t="s">
        <v>19</v>
      </c>
      <c r="G258" t="s">
        <v>19</v>
      </c>
      <c r="H258" t="s">
        <v>85</v>
      </c>
      <c r="I258" t="s">
        <v>732</v>
      </c>
      <c r="J258">
        <v>56</v>
      </c>
      <c r="K258" t="s">
        <v>87</v>
      </c>
      <c r="L258" t="s">
        <v>88</v>
      </c>
      <c r="M258" t="s">
        <v>89</v>
      </c>
      <c r="N258">
        <v>2</v>
      </c>
      <c r="O258" s="1">
        <v>44714.425856481481</v>
      </c>
      <c r="P258" s="1">
        <v>44714.432245370372</v>
      </c>
      <c r="Q258">
        <v>12</v>
      </c>
      <c r="R258">
        <v>540</v>
      </c>
      <c r="S258" t="b">
        <v>0</v>
      </c>
      <c r="T258" t="s">
        <v>90</v>
      </c>
      <c r="U258" t="b">
        <v>0</v>
      </c>
      <c r="V258" t="s">
        <v>95</v>
      </c>
      <c r="W258" s="1">
        <v>44714.429583333331</v>
      </c>
      <c r="X258">
        <v>319</v>
      </c>
      <c r="Y258">
        <v>42</v>
      </c>
      <c r="Z258">
        <v>0</v>
      </c>
      <c r="AA258">
        <v>42</v>
      </c>
      <c r="AB258">
        <v>0</v>
      </c>
      <c r="AC258">
        <v>0</v>
      </c>
      <c r="AD258">
        <v>14</v>
      </c>
      <c r="AE258">
        <v>0</v>
      </c>
      <c r="AF258">
        <v>0</v>
      </c>
      <c r="AG258">
        <v>0</v>
      </c>
      <c r="AH258" t="s">
        <v>655</v>
      </c>
      <c r="AI258" s="1">
        <v>44714.432245370372</v>
      </c>
      <c r="AJ258">
        <v>221</v>
      </c>
      <c r="AK258">
        <v>2</v>
      </c>
      <c r="AL258">
        <v>0</v>
      </c>
      <c r="AM258">
        <v>2</v>
      </c>
      <c r="AN258">
        <v>0</v>
      </c>
      <c r="AO258">
        <v>1</v>
      </c>
      <c r="AP258">
        <v>12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733</v>
      </c>
      <c r="B259" t="s">
        <v>82</v>
      </c>
      <c r="C259" t="s">
        <v>679</v>
      </c>
      <c r="D259" t="s">
        <v>84</v>
      </c>
      <c r="E259" s="2" t="str">
        <f>HYPERLINK("capsilon://?command=openfolder&amp;siteaddress=FAM.docvelocity-na8.net&amp;folderid=FX13365C8D-094B-9B33-5F77-06A8FC0D2F69","FX22059129")</f>
        <v>FX22059129</v>
      </c>
      <c r="F259" t="s">
        <v>19</v>
      </c>
      <c r="G259" t="s">
        <v>19</v>
      </c>
      <c r="H259" t="s">
        <v>85</v>
      </c>
      <c r="I259" t="s">
        <v>734</v>
      </c>
      <c r="J259">
        <v>117</v>
      </c>
      <c r="K259" t="s">
        <v>87</v>
      </c>
      <c r="L259" t="s">
        <v>88</v>
      </c>
      <c r="M259" t="s">
        <v>89</v>
      </c>
      <c r="N259">
        <v>2</v>
      </c>
      <c r="O259" s="1">
        <v>44714.426342592589</v>
      </c>
      <c r="P259" s="1">
        <v>44714.432523148149</v>
      </c>
      <c r="Q259">
        <v>42</v>
      </c>
      <c r="R259">
        <v>492</v>
      </c>
      <c r="S259" t="b">
        <v>0</v>
      </c>
      <c r="T259" t="s">
        <v>90</v>
      </c>
      <c r="U259" t="b">
        <v>0</v>
      </c>
      <c r="V259" t="s">
        <v>668</v>
      </c>
      <c r="W259" s="1">
        <v>44714.429664351854</v>
      </c>
      <c r="X259">
        <v>271</v>
      </c>
      <c r="Y259">
        <v>107</v>
      </c>
      <c r="Z259">
        <v>0</v>
      </c>
      <c r="AA259">
        <v>107</v>
      </c>
      <c r="AB259">
        <v>0</v>
      </c>
      <c r="AC259">
        <v>4</v>
      </c>
      <c r="AD259">
        <v>10</v>
      </c>
      <c r="AE259">
        <v>0</v>
      </c>
      <c r="AF259">
        <v>0</v>
      </c>
      <c r="AG259">
        <v>0</v>
      </c>
      <c r="AH259" t="s">
        <v>223</v>
      </c>
      <c r="AI259" s="1">
        <v>44714.432523148149</v>
      </c>
      <c r="AJ259">
        <v>197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10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735</v>
      </c>
      <c r="B260" t="s">
        <v>82</v>
      </c>
      <c r="C260" t="s">
        <v>727</v>
      </c>
      <c r="D260" t="s">
        <v>84</v>
      </c>
      <c r="E260" s="2" t="str">
        <f>HYPERLINK("capsilon://?command=openfolder&amp;siteaddress=FAM.docvelocity-na8.net&amp;folderid=FX6336EAE0-052F-4CEE-B402-431980E3BE95","FX22066202")</f>
        <v>FX22066202</v>
      </c>
      <c r="F260" t="s">
        <v>19</v>
      </c>
      <c r="G260" t="s">
        <v>19</v>
      </c>
      <c r="H260" t="s">
        <v>85</v>
      </c>
      <c r="I260" t="s">
        <v>736</v>
      </c>
      <c r="J260">
        <v>84</v>
      </c>
      <c r="K260" t="s">
        <v>87</v>
      </c>
      <c r="L260" t="s">
        <v>88</v>
      </c>
      <c r="M260" t="s">
        <v>89</v>
      </c>
      <c r="N260">
        <v>2</v>
      </c>
      <c r="O260" s="1">
        <v>44734.680150462962</v>
      </c>
      <c r="P260" s="1">
        <v>44734.877546296295</v>
      </c>
      <c r="Q260">
        <v>16358</v>
      </c>
      <c r="R260">
        <v>697</v>
      </c>
      <c r="S260" t="b">
        <v>0</v>
      </c>
      <c r="T260" t="s">
        <v>90</v>
      </c>
      <c r="U260" t="b">
        <v>0</v>
      </c>
      <c r="V260" t="s">
        <v>130</v>
      </c>
      <c r="W260" s="1">
        <v>44734.698553240742</v>
      </c>
      <c r="X260">
        <v>332</v>
      </c>
      <c r="Y260">
        <v>9</v>
      </c>
      <c r="Z260">
        <v>0</v>
      </c>
      <c r="AA260">
        <v>9</v>
      </c>
      <c r="AB260">
        <v>27</v>
      </c>
      <c r="AC260">
        <v>7</v>
      </c>
      <c r="AD260">
        <v>75</v>
      </c>
      <c r="AE260">
        <v>0</v>
      </c>
      <c r="AF260">
        <v>0</v>
      </c>
      <c r="AG260">
        <v>0</v>
      </c>
      <c r="AH260" t="s">
        <v>725</v>
      </c>
      <c r="AI260" s="1">
        <v>44734.877546296295</v>
      </c>
      <c r="AJ260">
        <v>200</v>
      </c>
      <c r="AK260">
        <v>0</v>
      </c>
      <c r="AL260">
        <v>0</v>
      </c>
      <c r="AM260">
        <v>0</v>
      </c>
      <c r="AN260">
        <v>27</v>
      </c>
      <c r="AO260">
        <v>0</v>
      </c>
      <c r="AP260">
        <v>75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737</v>
      </c>
      <c r="B261" t="s">
        <v>82</v>
      </c>
      <c r="C261" t="s">
        <v>738</v>
      </c>
      <c r="D261" t="s">
        <v>84</v>
      </c>
      <c r="E261" s="2" t="str">
        <f>HYPERLINK("capsilon://?command=openfolder&amp;siteaddress=FAM.docvelocity-na8.net&amp;folderid=FX2201AD81-B41F-5E5D-F4ED-C4444E8A589A","FX22063912")</f>
        <v>FX22063912</v>
      </c>
      <c r="F261" t="s">
        <v>19</v>
      </c>
      <c r="G261" t="s">
        <v>19</v>
      </c>
      <c r="H261" t="s">
        <v>85</v>
      </c>
      <c r="I261" t="s">
        <v>739</v>
      </c>
      <c r="J261">
        <v>86</v>
      </c>
      <c r="K261" t="s">
        <v>87</v>
      </c>
      <c r="L261" t="s">
        <v>88</v>
      </c>
      <c r="M261" t="s">
        <v>89</v>
      </c>
      <c r="N261">
        <v>2</v>
      </c>
      <c r="O261" s="1">
        <v>44734.688298611109</v>
      </c>
      <c r="P261" s="1">
        <v>44734.879143518519</v>
      </c>
      <c r="Q261">
        <v>16174</v>
      </c>
      <c r="R261">
        <v>315</v>
      </c>
      <c r="S261" t="b">
        <v>0</v>
      </c>
      <c r="T261" t="s">
        <v>90</v>
      </c>
      <c r="U261" t="b">
        <v>0</v>
      </c>
      <c r="V261" t="s">
        <v>130</v>
      </c>
      <c r="W261" s="1">
        <v>44734.700520833336</v>
      </c>
      <c r="X261">
        <v>169</v>
      </c>
      <c r="Y261">
        <v>38</v>
      </c>
      <c r="Z261">
        <v>0</v>
      </c>
      <c r="AA261">
        <v>38</v>
      </c>
      <c r="AB261">
        <v>21</v>
      </c>
      <c r="AC261">
        <v>0</v>
      </c>
      <c r="AD261">
        <v>48</v>
      </c>
      <c r="AE261">
        <v>0</v>
      </c>
      <c r="AF261">
        <v>0</v>
      </c>
      <c r="AG261">
        <v>0</v>
      </c>
      <c r="AH261" t="s">
        <v>725</v>
      </c>
      <c r="AI261" s="1">
        <v>44734.879143518519</v>
      </c>
      <c r="AJ261">
        <v>137</v>
      </c>
      <c r="AK261">
        <v>0</v>
      </c>
      <c r="AL261">
        <v>0</v>
      </c>
      <c r="AM261">
        <v>0</v>
      </c>
      <c r="AN261">
        <v>21</v>
      </c>
      <c r="AO261">
        <v>0</v>
      </c>
      <c r="AP261">
        <v>48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740</v>
      </c>
      <c r="B262" t="s">
        <v>82</v>
      </c>
      <c r="C262" t="s">
        <v>741</v>
      </c>
      <c r="D262" t="s">
        <v>84</v>
      </c>
      <c r="E262" s="2" t="str">
        <f>HYPERLINK("capsilon://?command=openfolder&amp;siteaddress=FAM.docvelocity-na8.net&amp;folderid=FX580F093D-D925-7995-AD32-991346B0463F","FX22057842")</f>
        <v>FX22057842</v>
      </c>
      <c r="F262" t="s">
        <v>19</v>
      </c>
      <c r="G262" t="s">
        <v>19</v>
      </c>
      <c r="H262" t="s">
        <v>85</v>
      </c>
      <c r="I262" t="s">
        <v>742</v>
      </c>
      <c r="J262">
        <v>298</v>
      </c>
      <c r="K262" t="s">
        <v>87</v>
      </c>
      <c r="L262" t="s">
        <v>88</v>
      </c>
      <c r="M262" t="s">
        <v>89</v>
      </c>
      <c r="N262">
        <v>2</v>
      </c>
      <c r="O262" s="1">
        <v>44714.434212962966</v>
      </c>
      <c r="P262" s="1">
        <v>44714.523668981485</v>
      </c>
      <c r="Q262">
        <v>3086</v>
      </c>
      <c r="R262">
        <v>4643</v>
      </c>
      <c r="S262" t="b">
        <v>0</v>
      </c>
      <c r="T262" t="s">
        <v>90</v>
      </c>
      <c r="U262" t="b">
        <v>0</v>
      </c>
      <c r="V262" t="s">
        <v>95</v>
      </c>
      <c r="W262" s="1">
        <v>44714.463055555556</v>
      </c>
      <c r="X262">
        <v>2485</v>
      </c>
      <c r="Y262">
        <v>269</v>
      </c>
      <c r="Z262">
        <v>0</v>
      </c>
      <c r="AA262">
        <v>269</v>
      </c>
      <c r="AB262">
        <v>0</v>
      </c>
      <c r="AC262">
        <v>79</v>
      </c>
      <c r="AD262">
        <v>29</v>
      </c>
      <c r="AE262">
        <v>0</v>
      </c>
      <c r="AF262">
        <v>0</v>
      </c>
      <c r="AG262">
        <v>0</v>
      </c>
      <c r="AH262" t="s">
        <v>250</v>
      </c>
      <c r="AI262" s="1">
        <v>44714.523668981485</v>
      </c>
      <c r="AJ262">
        <v>1644</v>
      </c>
      <c r="AK262">
        <v>30</v>
      </c>
      <c r="AL262">
        <v>0</v>
      </c>
      <c r="AM262">
        <v>30</v>
      </c>
      <c r="AN262">
        <v>0</v>
      </c>
      <c r="AO262">
        <v>24</v>
      </c>
      <c r="AP262">
        <v>-1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743</v>
      </c>
      <c r="B263" t="s">
        <v>82</v>
      </c>
      <c r="C263" t="s">
        <v>221</v>
      </c>
      <c r="D263" t="s">
        <v>84</v>
      </c>
      <c r="E263" s="2" t="str">
        <f>HYPERLINK("capsilon://?command=openfolder&amp;siteaddress=FAM.docvelocity-na8.net&amp;folderid=FXD00C3894-D386-C8B8-AD89-DC1AC76A22BF","FX22057415")</f>
        <v>FX22057415</v>
      </c>
      <c r="F263" t="s">
        <v>19</v>
      </c>
      <c r="G263" t="s">
        <v>19</v>
      </c>
      <c r="H263" t="s">
        <v>85</v>
      </c>
      <c r="I263" t="s">
        <v>744</v>
      </c>
      <c r="J263">
        <v>0</v>
      </c>
      <c r="K263" t="s">
        <v>87</v>
      </c>
      <c r="L263" t="s">
        <v>88</v>
      </c>
      <c r="M263" t="s">
        <v>89</v>
      </c>
      <c r="N263">
        <v>2</v>
      </c>
      <c r="O263" s="1">
        <v>44714.438043981485</v>
      </c>
      <c r="P263" s="1">
        <v>44714.446736111109</v>
      </c>
      <c r="Q263">
        <v>647</v>
      </c>
      <c r="R263">
        <v>104</v>
      </c>
      <c r="S263" t="b">
        <v>0</v>
      </c>
      <c r="T263" t="s">
        <v>90</v>
      </c>
      <c r="U263" t="b">
        <v>0</v>
      </c>
      <c r="V263" t="s">
        <v>697</v>
      </c>
      <c r="W263" s="1">
        <v>44714.439155092594</v>
      </c>
      <c r="X263">
        <v>86</v>
      </c>
      <c r="Y263">
        <v>0</v>
      </c>
      <c r="Z263">
        <v>0</v>
      </c>
      <c r="AA263">
        <v>0</v>
      </c>
      <c r="AB263">
        <v>37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620</v>
      </c>
      <c r="AI263" s="1">
        <v>44714.446736111109</v>
      </c>
      <c r="AJ263">
        <v>18</v>
      </c>
      <c r="AK263">
        <v>0</v>
      </c>
      <c r="AL263">
        <v>0</v>
      </c>
      <c r="AM263">
        <v>0</v>
      </c>
      <c r="AN263">
        <v>37</v>
      </c>
      <c r="AO263">
        <v>0</v>
      </c>
      <c r="AP263">
        <v>0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745</v>
      </c>
      <c r="B264" t="s">
        <v>82</v>
      </c>
      <c r="C264" t="s">
        <v>221</v>
      </c>
      <c r="D264" t="s">
        <v>84</v>
      </c>
      <c r="E264" s="2" t="str">
        <f>HYPERLINK("capsilon://?command=openfolder&amp;siteaddress=FAM.docvelocity-na8.net&amp;folderid=FXD00C3894-D386-C8B8-AD89-DC1AC76A22BF","FX22057415")</f>
        <v>FX22057415</v>
      </c>
      <c r="F264" t="s">
        <v>19</v>
      </c>
      <c r="G264" t="s">
        <v>19</v>
      </c>
      <c r="H264" t="s">
        <v>85</v>
      </c>
      <c r="I264" t="s">
        <v>746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44714.439097222225</v>
      </c>
      <c r="P264" s="1">
        <v>44714.44699074074</v>
      </c>
      <c r="Q264">
        <v>641</v>
      </c>
      <c r="R264">
        <v>41</v>
      </c>
      <c r="S264" t="b">
        <v>0</v>
      </c>
      <c r="T264" t="s">
        <v>90</v>
      </c>
      <c r="U264" t="b">
        <v>0</v>
      </c>
      <c r="V264" t="s">
        <v>697</v>
      </c>
      <c r="W264" s="1">
        <v>44714.439398148148</v>
      </c>
      <c r="X264">
        <v>20</v>
      </c>
      <c r="Y264">
        <v>0</v>
      </c>
      <c r="Z264">
        <v>0</v>
      </c>
      <c r="AA264">
        <v>0</v>
      </c>
      <c r="AB264">
        <v>37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620</v>
      </c>
      <c r="AI264" s="1">
        <v>44714.44699074074</v>
      </c>
      <c r="AJ264">
        <v>21</v>
      </c>
      <c r="AK264">
        <v>0</v>
      </c>
      <c r="AL264">
        <v>0</v>
      </c>
      <c r="AM264">
        <v>0</v>
      </c>
      <c r="AN264">
        <v>37</v>
      </c>
      <c r="AO264">
        <v>0</v>
      </c>
      <c r="AP264">
        <v>0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747</v>
      </c>
      <c r="B265" t="s">
        <v>82</v>
      </c>
      <c r="C265" t="s">
        <v>645</v>
      </c>
      <c r="D265" t="s">
        <v>84</v>
      </c>
      <c r="E265" s="2" t="str">
        <f>HYPERLINK("capsilon://?command=openfolder&amp;siteaddress=FAM.docvelocity-na8.net&amp;folderid=FX1B17E518-073F-E197-1540-64DD4CA09B52","FX22059910")</f>
        <v>FX22059910</v>
      </c>
      <c r="F265" t="s">
        <v>19</v>
      </c>
      <c r="G265" t="s">
        <v>19</v>
      </c>
      <c r="H265" t="s">
        <v>85</v>
      </c>
      <c r="I265" t="s">
        <v>748</v>
      </c>
      <c r="J265">
        <v>286</v>
      </c>
      <c r="K265" t="s">
        <v>87</v>
      </c>
      <c r="L265" t="s">
        <v>88</v>
      </c>
      <c r="M265" t="s">
        <v>89</v>
      </c>
      <c r="N265">
        <v>2</v>
      </c>
      <c r="O265" s="1">
        <v>44735.312002314815</v>
      </c>
      <c r="P265" s="1">
        <v>44735.333877314813</v>
      </c>
      <c r="Q265">
        <v>626</v>
      </c>
      <c r="R265">
        <v>1264</v>
      </c>
      <c r="S265" t="b">
        <v>0</v>
      </c>
      <c r="T265" t="s">
        <v>90</v>
      </c>
      <c r="U265" t="b">
        <v>0</v>
      </c>
      <c r="V265" t="s">
        <v>91</v>
      </c>
      <c r="W265" s="1">
        <v>44735.32471064815</v>
      </c>
      <c r="X265">
        <v>533</v>
      </c>
      <c r="Y265">
        <v>181</v>
      </c>
      <c r="Z265">
        <v>0</v>
      </c>
      <c r="AA265">
        <v>181</v>
      </c>
      <c r="AB265">
        <v>0</v>
      </c>
      <c r="AC265">
        <v>9</v>
      </c>
      <c r="AD265">
        <v>105</v>
      </c>
      <c r="AE265">
        <v>0</v>
      </c>
      <c r="AF265">
        <v>0</v>
      </c>
      <c r="AG265">
        <v>0</v>
      </c>
      <c r="AH265" t="s">
        <v>115</v>
      </c>
      <c r="AI265" s="1">
        <v>44735.333877314813</v>
      </c>
      <c r="AJ265">
        <v>300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105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749</v>
      </c>
      <c r="B266" t="s">
        <v>82</v>
      </c>
      <c r="C266" t="s">
        <v>645</v>
      </c>
      <c r="D266" t="s">
        <v>84</v>
      </c>
      <c r="E266" s="2" t="str">
        <f>HYPERLINK("capsilon://?command=openfolder&amp;siteaddress=FAM.docvelocity-na8.net&amp;folderid=FX1B17E518-073F-E197-1540-64DD4CA09B52","FX22059910")</f>
        <v>FX22059910</v>
      </c>
      <c r="F266" t="s">
        <v>19</v>
      </c>
      <c r="G266" t="s">
        <v>19</v>
      </c>
      <c r="H266" t="s">
        <v>85</v>
      </c>
      <c r="I266" t="s">
        <v>750</v>
      </c>
      <c r="J266">
        <v>21</v>
      </c>
      <c r="K266" t="s">
        <v>87</v>
      </c>
      <c r="L266" t="s">
        <v>88</v>
      </c>
      <c r="M266" t="s">
        <v>89</v>
      </c>
      <c r="N266">
        <v>2</v>
      </c>
      <c r="O266" s="1">
        <v>44735.330324074072</v>
      </c>
      <c r="P266" s="1">
        <v>44735.353402777779</v>
      </c>
      <c r="Q266">
        <v>1262</v>
      </c>
      <c r="R266">
        <v>732</v>
      </c>
      <c r="S266" t="b">
        <v>0</v>
      </c>
      <c r="T266" t="s">
        <v>90</v>
      </c>
      <c r="U266" t="b">
        <v>0</v>
      </c>
      <c r="V266" t="s">
        <v>91</v>
      </c>
      <c r="W266" s="1">
        <v>44735.346504629626</v>
      </c>
      <c r="X266">
        <v>498</v>
      </c>
      <c r="Y266">
        <v>9</v>
      </c>
      <c r="Z266">
        <v>0</v>
      </c>
      <c r="AA266">
        <v>9</v>
      </c>
      <c r="AB266">
        <v>0</v>
      </c>
      <c r="AC266">
        <v>7</v>
      </c>
      <c r="AD266">
        <v>12</v>
      </c>
      <c r="AE266">
        <v>0</v>
      </c>
      <c r="AF266">
        <v>0</v>
      </c>
      <c r="AG266">
        <v>0</v>
      </c>
      <c r="AH266" t="s">
        <v>115</v>
      </c>
      <c r="AI266" s="1">
        <v>44735.353402777779</v>
      </c>
      <c r="AJ266">
        <v>69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12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751</v>
      </c>
      <c r="B267" t="s">
        <v>82</v>
      </c>
      <c r="C267" t="s">
        <v>752</v>
      </c>
      <c r="D267" t="s">
        <v>84</v>
      </c>
      <c r="E267" s="2" t="str">
        <f>HYPERLINK("capsilon://?command=openfolder&amp;siteaddress=FAM.docvelocity-na8.net&amp;folderid=FXA36E5F9D-FA6D-070A-C678-185F61A7982E","FX22057906")</f>
        <v>FX22057906</v>
      </c>
      <c r="F267" t="s">
        <v>19</v>
      </c>
      <c r="G267" t="s">
        <v>19</v>
      </c>
      <c r="H267" t="s">
        <v>85</v>
      </c>
      <c r="I267" t="s">
        <v>753</v>
      </c>
      <c r="J267">
        <v>561</v>
      </c>
      <c r="K267" t="s">
        <v>87</v>
      </c>
      <c r="L267" t="s">
        <v>88</v>
      </c>
      <c r="M267" t="s">
        <v>89</v>
      </c>
      <c r="N267">
        <v>2</v>
      </c>
      <c r="O267" s="1">
        <v>44735.433645833335</v>
      </c>
      <c r="P267" s="1">
        <v>44735.472094907411</v>
      </c>
      <c r="Q267">
        <v>1313</v>
      </c>
      <c r="R267">
        <v>2009</v>
      </c>
      <c r="S267" t="b">
        <v>0</v>
      </c>
      <c r="T267" t="s">
        <v>90</v>
      </c>
      <c r="U267" t="b">
        <v>0</v>
      </c>
      <c r="V267" t="s">
        <v>91</v>
      </c>
      <c r="W267" s="1">
        <v>44735.45752314815</v>
      </c>
      <c r="X267">
        <v>1443</v>
      </c>
      <c r="Y267">
        <v>326</v>
      </c>
      <c r="Z267">
        <v>0</v>
      </c>
      <c r="AA267">
        <v>326</v>
      </c>
      <c r="AB267">
        <v>42</v>
      </c>
      <c r="AC267">
        <v>15</v>
      </c>
      <c r="AD267">
        <v>235</v>
      </c>
      <c r="AE267">
        <v>0</v>
      </c>
      <c r="AF267">
        <v>0</v>
      </c>
      <c r="AG267">
        <v>0</v>
      </c>
      <c r="AH267" t="s">
        <v>115</v>
      </c>
      <c r="AI267" s="1">
        <v>44735.472094907411</v>
      </c>
      <c r="AJ267">
        <v>519</v>
      </c>
      <c r="AK267">
        <v>0</v>
      </c>
      <c r="AL267">
        <v>0</v>
      </c>
      <c r="AM267">
        <v>0</v>
      </c>
      <c r="AN267">
        <v>42</v>
      </c>
      <c r="AO267">
        <v>0</v>
      </c>
      <c r="AP267">
        <v>235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754</v>
      </c>
      <c r="B268" t="s">
        <v>82</v>
      </c>
      <c r="C268" t="s">
        <v>645</v>
      </c>
      <c r="D268" t="s">
        <v>84</v>
      </c>
      <c r="E268" s="2" t="str">
        <f>HYPERLINK("capsilon://?command=openfolder&amp;siteaddress=FAM.docvelocity-na8.net&amp;folderid=FX1B17E518-073F-E197-1540-64DD4CA09B52","FX22059910")</f>
        <v>FX22059910</v>
      </c>
      <c r="F268" t="s">
        <v>19</v>
      </c>
      <c r="G268" t="s">
        <v>19</v>
      </c>
      <c r="H268" t="s">
        <v>85</v>
      </c>
      <c r="I268" t="s">
        <v>755</v>
      </c>
      <c r="J268">
        <v>28</v>
      </c>
      <c r="K268" t="s">
        <v>87</v>
      </c>
      <c r="L268" t="s">
        <v>88</v>
      </c>
      <c r="M268" t="s">
        <v>89</v>
      </c>
      <c r="N268">
        <v>2</v>
      </c>
      <c r="O268" s="1">
        <v>44735.47865740741</v>
      </c>
      <c r="P268" s="1">
        <v>44735.534236111111</v>
      </c>
      <c r="Q268">
        <v>4291</v>
      </c>
      <c r="R268">
        <v>511</v>
      </c>
      <c r="S268" t="b">
        <v>0</v>
      </c>
      <c r="T268" t="s">
        <v>90</v>
      </c>
      <c r="U268" t="b">
        <v>0</v>
      </c>
      <c r="V268" t="s">
        <v>482</v>
      </c>
      <c r="W268" s="1">
        <v>44735.493321759262</v>
      </c>
      <c r="X268">
        <v>308</v>
      </c>
      <c r="Y268">
        <v>21</v>
      </c>
      <c r="Z268">
        <v>0</v>
      </c>
      <c r="AA268">
        <v>21</v>
      </c>
      <c r="AB268">
        <v>0</v>
      </c>
      <c r="AC268">
        <v>0</v>
      </c>
      <c r="AD268">
        <v>7</v>
      </c>
      <c r="AE268">
        <v>0</v>
      </c>
      <c r="AF268">
        <v>0</v>
      </c>
      <c r="AG268">
        <v>0</v>
      </c>
      <c r="AH268" t="s">
        <v>161</v>
      </c>
      <c r="AI268" s="1">
        <v>44735.534236111111</v>
      </c>
      <c r="AJ268">
        <v>191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756</v>
      </c>
      <c r="B269" t="s">
        <v>82</v>
      </c>
      <c r="C269" t="s">
        <v>221</v>
      </c>
      <c r="D269" t="s">
        <v>84</v>
      </c>
      <c r="E269" s="2" t="str">
        <f>HYPERLINK("capsilon://?command=openfolder&amp;siteaddress=FAM.docvelocity-na8.net&amp;folderid=FXD00C3894-D386-C8B8-AD89-DC1AC76A22BF","FX22057415")</f>
        <v>FX22057415</v>
      </c>
      <c r="F269" t="s">
        <v>19</v>
      </c>
      <c r="G269" t="s">
        <v>19</v>
      </c>
      <c r="H269" t="s">
        <v>85</v>
      </c>
      <c r="I269" t="s">
        <v>757</v>
      </c>
      <c r="J269">
        <v>0</v>
      </c>
      <c r="K269" t="s">
        <v>87</v>
      </c>
      <c r="L269" t="s">
        <v>88</v>
      </c>
      <c r="M269" t="s">
        <v>89</v>
      </c>
      <c r="N269">
        <v>2</v>
      </c>
      <c r="O269" s="1">
        <v>44714.449895833335</v>
      </c>
      <c r="P269" s="1">
        <v>44714.451354166667</v>
      </c>
      <c r="Q269">
        <v>80</v>
      </c>
      <c r="R269">
        <v>46</v>
      </c>
      <c r="S269" t="b">
        <v>0</v>
      </c>
      <c r="T269" t="s">
        <v>90</v>
      </c>
      <c r="U269" t="b">
        <v>0</v>
      </c>
      <c r="V269" t="s">
        <v>668</v>
      </c>
      <c r="W269" s="1">
        <v>44714.45039351852</v>
      </c>
      <c r="X269">
        <v>31</v>
      </c>
      <c r="Y269">
        <v>0</v>
      </c>
      <c r="Z269">
        <v>0</v>
      </c>
      <c r="AA269">
        <v>0</v>
      </c>
      <c r="AB269">
        <v>37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655</v>
      </c>
      <c r="AI269" s="1">
        <v>44714.451354166667</v>
      </c>
      <c r="AJ269">
        <v>15</v>
      </c>
      <c r="AK269">
        <v>0</v>
      </c>
      <c r="AL269">
        <v>0</v>
      </c>
      <c r="AM269">
        <v>0</v>
      </c>
      <c r="AN269">
        <v>37</v>
      </c>
      <c r="AO269">
        <v>0</v>
      </c>
      <c r="AP269">
        <v>0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758</v>
      </c>
      <c r="B270" t="s">
        <v>82</v>
      </c>
      <c r="C270" t="s">
        <v>738</v>
      </c>
      <c r="D270" t="s">
        <v>84</v>
      </c>
      <c r="E270" s="2" t="str">
        <f>HYPERLINK("capsilon://?command=openfolder&amp;siteaddress=FAM.docvelocity-na8.net&amp;folderid=FX2201AD81-B41F-5E5D-F4ED-C4444E8A589A","FX22063912")</f>
        <v>FX22063912</v>
      </c>
      <c r="F270" t="s">
        <v>19</v>
      </c>
      <c r="G270" t="s">
        <v>19</v>
      </c>
      <c r="H270" t="s">
        <v>85</v>
      </c>
      <c r="I270" t="s">
        <v>759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44735.532129629632</v>
      </c>
      <c r="P270" s="1">
        <v>44735.690335648149</v>
      </c>
      <c r="Q270">
        <v>13462</v>
      </c>
      <c r="R270">
        <v>207</v>
      </c>
      <c r="S270" t="b">
        <v>0</v>
      </c>
      <c r="T270" t="s">
        <v>90</v>
      </c>
      <c r="U270" t="b">
        <v>0</v>
      </c>
      <c r="V270" t="s">
        <v>130</v>
      </c>
      <c r="W270" s="1">
        <v>44735.662962962961</v>
      </c>
      <c r="X270">
        <v>34</v>
      </c>
      <c r="Y270">
        <v>0</v>
      </c>
      <c r="Z270">
        <v>0</v>
      </c>
      <c r="AA270">
        <v>0</v>
      </c>
      <c r="AB270">
        <v>21</v>
      </c>
      <c r="AC270">
        <v>0</v>
      </c>
      <c r="AD270">
        <v>28</v>
      </c>
      <c r="AE270">
        <v>0</v>
      </c>
      <c r="AF270">
        <v>0</v>
      </c>
      <c r="AG270">
        <v>0</v>
      </c>
      <c r="AH270" t="s">
        <v>161</v>
      </c>
      <c r="AI270" s="1">
        <v>44735.690335648149</v>
      </c>
      <c r="AJ270">
        <v>21</v>
      </c>
      <c r="AK270">
        <v>0</v>
      </c>
      <c r="AL270">
        <v>0</v>
      </c>
      <c r="AM270">
        <v>0</v>
      </c>
      <c r="AN270">
        <v>21</v>
      </c>
      <c r="AO270">
        <v>0</v>
      </c>
      <c r="AP270">
        <v>28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760</v>
      </c>
      <c r="B271" t="s">
        <v>82</v>
      </c>
      <c r="C271" t="s">
        <v>761</v>
      </c>
      <c r="D271" t="s">
        <v>84</v>
      </c>
      <c r="E271" s="2" t="str">
        <f>HYPERLINK("capsilon://?command=openfolder&amp;siteaddress=FAM.docvelocity-na8.net&amp;folderid=FX013DD02F-D864-701A-29E7-DAF75D1B670B","FX22066079")</f>
        <v>FX22066079</v>
      </c>
      <c r="F271" t="s">
        <v>19</v>
      </c>
      <c r="G271" t="s">
        <v>19</v>
      </c>
      <c r="H271" t="s">
        <v>85</v>
      </c>
      <c r="I271" t="s">
        <v>762</v>
      </c>
      <c r="J271">
        <v>250</v>
      </c>
      <c r="K271" t="s">
        <v>87</v>
      </c>
      <c r="L271" t="s">
        <v>88</v>
      </c>
      <c r="M271" t="s">
        <v>89</v>
      </c>
      <c r="N271">
        <v>2</v>
      </c>
      <c r="O271" s="1">
        <v>44735.585648148146</v>
      </c>
      <c r="P271" s="1">
        <v>44735.702476851853</v>
      </c>
      <c r="Q271">
        <v>6885</v>
      </c>
      <c r="R271">
        <v>3209</v>
      </c>
      <c r="S271" t="b">
        <v>0</v>
      </c>
      <c r="T271" t="s">
        <v>90</v>
      </c>
      <c r="U271" t="b">
        <v>0</v>
      </c>
      <c r="V271" t="s">
        <v>130</v>
      </c>
      <c r="W271" s="1">
        <v>44735.687523148146</v>
      </c>
      <c r="X271">
        <v>2121</v>
      </c>
      <c r="Y271">
        <v>198</v>
      </c>
      <c r="Z271">
        <v>0</v>
      </c>
      <c r="AA271">
        <v>198</v>
      </c>
      <c r="AB271">
        <v>0</v>
      </c>
      <c r="AC271">
        <v>15</v>
      </c>
      <c r="AD271">
        <v>52</v>
      </c>
      <c r="AE271">
        <v>0</v>
      </c>
      <c r="AF271">
        <v>0</v>
      </c>
      <c r="AG271">
        <v>0</v>
      </c>
      <c r="AH271" t="s">
        <v>161</v>
      </c>
      <c r="AI271" s="1">
        <v>44735.702476851853</v>
      </c>
      <c r="AJ271">
        <v>1048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52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763</v>
      </c>
      <c r="B272" t="s">
        <v>82</v>
      </c>
      <c r="C272" t="s">
        <v>761</v>
      </c>
      <c r="D272" t="s">
        <v>84</v>
      </c>
      <c r="E272" s="2" t="str">
        <f>HYPERLINK("capsilon://?command=openfolder&amp;siteaddress=FAM.docvelocity-na8.net&amp;folderid=FX013DD02F-D864-701A-29E7-DAF75D1B670B","FX22066079")</f>
        <v>FX22066079</v>
      </c>
      <c r="F272" t="s">
        <v>19</v>
      </c>
      <c r="G272" t="s">
        <v>19</v>
      </c>
      <c r="H272" t="s">
        <v>85</v>
      </c>
      <c r="I272" t="s">
        <v>764</v>
      </c>
      <c r="J272">
        <v>21</v>
      </c>
      <c r="K272" t="s">
        <v>87</v>
      </c>
      <c r="L272" t="s">
        <v>88</v>
      </c>
      <c r="M272" t="s">
        <v>89</v>
      </c>
      <c r="N272">
        <v>2</v>
      </c>
      <c r="O272" s="1">
        <v>44735.600925925923</v>
      </c>
      <c r="P272" s="1">
        <v>44735.704039351855</v>
      </c>
      <c r="Q272">
        <v>8600</v>
      </c>
      <c r="R272">
        <v>309</v>
      </c>
      <c r="S272" t="b">
        <v>0</v>
      </c>
      <c r="T272" t="s">
        <v>90</v>
      </c>
      <c r="U272" t="b">
        <v>0</v>
      </c>
      <c r="V272" t="s">
        <v>130</v>
      </c>
      <c r="W272" s="1">
        <v>44735.689432870371</v>
      </c>
      <c r="X272">
        <v>164</v>
      </c>
      <c r="Y272">
        <v>9</v>
      </c>
      <c r="Z272">
        <v>0</v>
      </c>
      <c r="AA272">
        <v>9</v>
      </c>
      <c r="AB272">
        <v>0</v>
      </c>
      <c r="AC272">
        <v>7</v>
      </c>
      <c r="AD272">
        <v>12</v>
      </c>
      <c r="AE272">
        <v>0</v>
      </c>
      <c r="AF272">
        <v>0</v>
      </c>
      <c r="AG272">
        <v>0</v>
      </c>
      <c r="AH272" t="s">
        <v>161</v>
      </c>
      <c r="AI272" s="1">
        <v>44735.704039351855</v>
      </c>
      <c r="AJ272">
        <v>134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12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765</v>
      </c>
      <c r="B273" t="s">
        <v>82</v>
      </c>
      <c r="C273" t="s">
        <v>766</v>
      </c>
      <c r="D273" t="s">
        <v>84</v>
      </c>
      <c r="E273" s="2" t="str">
        <f>HYPERLINK("capsilon://?command=openfolder&amp;siteaddress=FAM.docvelocity-na8.net&amp;folderid=FXFCA24DED-1AF7-7D12-C87A-86EBA39FDDEC","FX22043980")</f>
        <v>FX22043980</v>
      </c>
      <c r="F273" t="s">
        <v>19</v>
      </c>
      <c r="G273" t="s">
        <v>19</v>
      </c>
      <c r="H273" t="s">
        <v>85</v>
      </c>
      <c r="I273" t="s">
        <v>767</v>
      </c>
      <c r="J273">
        <v>526</v>
      </c>
      <c r="K273" t="s">
        <v>87</v>
      </c>
      <c r="L273" t="s">
        <v>88</v>
      </c>
      <c r="M273" t="s">
        <v>89</v>
      </c>
      <c r="N273">
        <v>2</v>
      </c>
      <c r="O273" s="1">
        <v>44735.639062499999</v>
      </c>
      <c r="P273" s="1">
        <v>44735.809421296297</v>
      </c>
      <c r="Q273">
        <v>10533</v>
      </c>
      <c r="R273">
        <v>4186</v>
      </c>
      <c r="S273" t="b">
        <v>0</v>
      </c>
      <c r="T273" t="s">
        <v>90</v>
      </c>
      <c r="U273" t="b">
        <v>0</v>
      </c>
      <c r="V273" t="s">
        <v>130</v>
      </c>
      <c r="W273" s="1">
        <v>44735.715520833335</v>
      </c>
      <c r="X273">
        <v>2253</v>
      </c>
      <c r="Y273">
        <v>351</v>
      </c>
      <c r="Z273">
        <v>0</v>
      </c>
      <c r="AA273">
        <v>351</v>
      </c>
      <c r="AB273">
        <v>0</v>
      </c>
      <c r="AC273">
        <v>77</v>
      </c>
      <c r="AD273">
        <v>175</v>
      </c>
      <c r="AE273">
        <v>0</v>
      </c>
      <c r="AF273">
        <v>0</v>
      </c>
      <c r="AG273">
        <v>0</v>
      </c>
      <c r="AH273" t="s">
        <v>161</v>
      </c>
      <c r="AI273" s="1">
        <v>44735.809421296297</v>
      </c>
      <c r="AJ273">
        <v>1854</v>
      </c>
      <c r="AK273">
        <v>9</v>
      </c>
      <c r="AL273">
        <v>0</v>
      </c>
      <c r="AM273">
        <v>9</v>
      </c>
      <c r="AN273">
        <v>0</v>
      </c>
      <c r="AO273">
        <v>9</v>
      </c>
      <c r="AP273">
        <v>166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768</v>
      </c>
      <c r="B274" t="s">
        <v>82</v>
      </c>
      <c r="C274" t="s">
        <v>769</v>
      </c>
      <c r="D274" t="s">
        <v>84</v>
      </c>
      <c r="E274" s="2" t="str">
        <f>HYPERLINK("capsilon://?command=openfolder&amp;siteaddress=FAM.docvelocity-na8.net&amp;folderid=FX49AA845E-0DB2-D76E-1ABB-757C416B70AE","FX22066750")</f>
        <v>FX22066750</v>
      </c>
      <c r="F274" t="s">
        <v>19</v>
      </c>
      <c r="G274" t="s">
        <v>19</v>
      </c>
      <c r="H274" t="s">
        <v>85</v>
      </c>
      <c r="I274" t="s">
        <v>770</v>
      </c>
      <c r="J274">
        <v>312</v>
      </c>
      <c r="K274" t="s">
        <v>87</v>
      </c>
      <c r="L274" t="s">
        <v>88</v>
      </c>
      <c r="M274" t="s">
        <v>89</v>
      </c>
      <c r="N274">
        <v>2</v>
      </c>
      <c r="O274" s="1">
        <v>44735.665439814817</v>
      </c>
      <c r="P274" s="1">
        <v>44735.821620370371</v>
      </c>
      <c r="Q274">
        <v>11929</v>
      </c>
      <c r="R274">
        <v>1565</v>
      </c>
      <c r="S274" t="b">
        <v>0</v>
      </c>
      <c r="T274" t="s">
        <v>90</v>
      </c>
      <c r="U274" t="b">
        <v>0</v>
      </c>
      <c r="V274" t="s">
        <v>130</v>
      </c>
      <c r="W274" s="1">
        <v>44735.720567129632</v>
      </c>
      <c r="X274">
        <v>435</v>
      </c>
      <c r="Y274">
        <v>225</v>
      </c>
      <c r="Z274">
        <v>0</v>
      </c>
      <c r="AA274">
        <v>225</v>
      </c>
      <c r="AB274">
        <v>0</v>
      </c>
      <c r="AC274">
        <v>2</v>
      </c>
      <c r="AD274">
        <v>87</v>
      </c>
      <c r="AE274">
        <v>0</v>
      </c>
      <c r="AF274">
        <v>0</v>
      </c>
      <c r="AG274">
        <v>0</v>
      </c>
      <c r="AH274" t="s">
        <v>161</v>
      </c>
      <c r="AI274" s="1">
        <v>44735.821620370371</v>
      </c>
      <c r="AJ274">
        <v>1053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86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771</v>
      </c>
      <c r="B275" t="s">
        <v>82</v>
      </c>
      <c r="C275" t="s">
        <v>761</v>
      </c>
      <c r="D275" t="s">
        <v>84</v>
      </c>
      <c r="E275" s="2" t="str">
        <f>HYPERLINK("capsilon://?command=openfolder&amp;siteaddress=FAM.docvelocity-na8.net&amp;folderid=FX013DD02F-D864-701A-29E7-DAF75D1B670B","FX22066079")</f>
        <v>FX22066079</v>
      </c>
      <c r="F275" t="s">
        <v>19</v>
      </c>
      <c r="G275" t="s">
        <v>19</v>
      </c>
      <c r="H275" t="s">
        <v>85</v>
      </c>
      <c r="I275" t="s">
        <v>772</v>
      </c>
      <c r="J275">
        <v>21</v>
      </c>
      <c r="K275" t="s">
        <v>87</v>
      </c>
      <c r="L275" t="s">
        <v>88</v>
      </c>
      <c r="M275" t="s">
        <v>89</v>
      </c>
      <c r="N275">
        <v>2</v>
      </c>
      <c r="O275" s="1">
        <v>44736.344444444447</v>
      </c>
      <c r="P275" s="1">
        <v>44736.360763888886</v>
      </c>
      <c r="Q275">
        <v>1099</v>
      </c>
      <c r="R275">
        <v>311</v>
      </c>
      <c r="S275" t="b">
        <v>0</v>
      </c>
      <c r="T275" t="s">
        <v>90</v>
      </c>
      <c r="U275" t="b">
        <v>0</v>
      </c>
      <c r="V275" t="s">
        <v>91</v>
      </c>
      <c r="W275" s="1">
        <v>44736.348425925928</v>
      </c>
      <c r="X275">
        <v>242</v>
      </c>
      <c r="Y275">
        <v>9</v>
      </c>
      <c r="Z275">
        <v>0</v>
      </c>
      <c r="AA275">
        <v>9</v>
      </c>
      <c r="AB275">
        <v>0</v>
      </c>
      <c r="AC275">
        <v>7</v>
      </c>
      <c r="AD275">
        <v>12</v>
      </c>
      <c r="AE275">
        <v>0</v>
      </c>
      <c r="AF275">
        <v>0</v>
      </c>
      <c r="AG275">
        <v>0</v>
      </c>
      <c r="AH275" t="s">
        <v>115</v>
      </c>
      <c r="AI275" s="1">
        <v>44736.360763888886</v>
      </c>
      <c r="AJ275">
        <v>69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12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773</v>
      </c>
      <c r="B276" t="s">
        <v>82</v>
      </c>
      <c r="C276" t="s">
        <v>774</v>
      </c>
      <c r="D276" t="s">
        <v>84</v>
      </c>
      <c r="E276" s="2" t="str">
        <f>HYPERLINK("capsilon://?command=openfolder&amp;siteaddress=FAM.docvelocity-na8.net&amp;folderid=FX8665D67C-E74D-DE36-25EA-CC2B95915ABD","FX22067428")</f>
        <v>FX22067428</v>
      </c>
      <c r="F276" t="s">
        <v>19</v>
      </c>
      <c r="G276" t="s">
        <v>19</v>
      </c>
      <c r="H276" t="s">
        <v>85</v>
      </c>
      <c r="I276" t="s">
        <v>775</v>
      </c>
      <c r="J276">
        <v>114</v>
      </c>
      <c r="K276" t="s">
        <v>87</v>
      </c>
      <c r="L276" t="s">
        <v>88</v>
      </c>
      <c r="M276" t="s">
        <v>89</v>
      </c>
      <c r="N276">
        <v>2</v>
      </c>
      <c r="O276" s="1">
        <v>44736.350266203706</v>
      </c>
      <c r="P276" s="1">
        <v>44736.362893518519</v>
      </c>
      <c r="Q276">
        <v>608</v>
      </c>
      <c r="R276">
        <v>483</v>
      </c>
      <c r="S276" t="b">
        <v>0</v>
      </c>
      <c r="T276" t="s">
        <v>90</v>
      </c>
      <c r="U276" t="b">
        <v>0</v>
      </c>
      <c r="V276" t="s">
        <v>91</v>
      </c>
      <c r="W276" s="1">
        <v>44736.353784722225</v>
      </c>
      <c r="X276">
        <v>300</v>
      </c>
      <c r="Y276">
        <v>53</v>
      </c>
      <c r="Z276">
        <v>0</v>
      </c>
      <c r="AA276">
        <v>53</v>
      </c>
      <c r="AB276">
        <v>42</v>
      </c>
      <c r="AC276">
        <v>1</v>
      </c>
      <c r="AD276">
        <v>61</v>
      </c>
      <c r="AE276">
        <v>0</v>
      </c>
      <c r="AF276">
        <v>0</v>
      </c>
      <c r="AG276">
        <v>0</v>
      </c>
      <c r="AH276" t="s">
        <v>115</v>
      </c>
      <c r="AI276" s="1">
        <v>44736.362893518519</v>
      </c>
      <c r="AJ276">
        <v>183</v>
      </c>
      <c r="AK276">
        <v>1</v>
      </c>
      <c r="AL276">
        <v>0</v>
      </c>
      <c r="AM276">
        <v>1</v>
      </c>
      <c r="AN276">
        <v>42</v>
      </c>
      <c r="AO276">
        <v>1</v>
      </c>
      <c r="AP276">
        <v>60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776</v>
      </c>
      <c r="B277" t="s">
        <v>82</v>
      </c>
      <c r="C277" t="s">
        <v>557</v>
      </c>
      <c r="D277" t="s">
        <v>84</v>
      </c>
      <c r="E277" s="2" t="str">
        <f>HYPERLINK("capsilon://?command=openfolder&amp;siteaddress=FAM.docvelocity-na8.net&amp;folderid=FXA3E65905-9257-4F4B-88D2-84C42F1DDF23","FX22064340")</f>
        <v>FX22064340</v>
      </c>
      <c r="F277" t="s">
        <v>19</v>
      </c>
      <c r="G277" t="s">
        <v>19</v>
      </c>
      <c r="H277" t="s">
        <v>85</v>
      </c>
      <c r="I277" t="s">
        <v>777</v>
      </c>
      <c r="J277">
        <v>21</v>
      </c>
      <c r="K277" t="s">
        <v>87</v>
      </c>
      <c r="L277" t="s">
        <v>88</v>
      </c>
      <c r="M277" t="s">
        <v>89</v>
      </c>
      <c r="N277">
        <v>2</v>
      </c>
      <c r="O277" s="1">
        <v>44736.429363425923</v>
      </c>
      <c r="P277" s="1">
        <v>44736.434340277781</v>
      </c>
      <c r="Q277">
        <v>220</v>
      </c>
      <c r="R277">
        <v>210</v>
      </c>
      <c r="S277" t="b">
        <v>0</v>
      </c>
      <c r="T277" t="s">
        <v>90</v>
      </c>
      <c r="U277" t="b">
        <v>0</v>
      </c>
      <c r="V277" t="s">
        <v>235</v>
      </c>
      <c r="W277" s="1">
        <v>44736.431817129633</v>
      </c>
      <c r="X277">
        <v>151</v>
      </c>
      <c r="Y277">
        <v>9</v>
      </c>
      <c r="Z277">
        <v>0</v>
      </c>
      <c r="AA277">
        <v>9</v>
      </c>
      <c r="AB277">
        <v>0</v>
      </c>
      <c r="AC277">
        <v>7</v>
      </c>
      <c r="AD277">
        <v>12</v>
      </c>
      <c r="AE277">
        <v>0</v>
      </c>
      <c r="AF277">
        <v>0</v>
      </c>
      <c r="AG277">
        <v>0</v>
      </c>
      <c r="AH277" t="s">
        <v>115</v>
      </c>
      <c r="AI277" s="1">
        <v>44736.434340277781</v>
      </c>
      <c r="AJ277">
        <v>59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12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778</v>
      </c>
      <c r="B278" t="s">
        <v>82</v>
      </c>
      <c r="C278" t="s">
        <v>315</v>
      </c>
      <c r="D278" t="s">
        <v>84</v>
      </c>
      <c r="E278" s="2" t="str">
        <f>HYPERLINK("capsilon://?command=openfolder&amp;siteaddress=FAM.docvelocity-na8.net&amp;folderid=FX1AB5C87A-EE1F-1E4C-9BD2-40CEAB11D96E","FX22059500")</f>
        <v>FX22059500</v>
      </c>
      <c r="F278" t="s">
        <v>19</v>
      </c>
      <c r="G278" t="s">
        <v>19</v>
      </c>
      <c r="H278" t="s">
        <v>85</v>
      </c>
      <c r="I278" t="s">
        <v>779</v>
      </c>
      <c r="J278">
        <v>59</v>
      </c>
      <c r="K278" t="s">
        <v>87</v>
      </c>
      <c r="L278" t="s">
        <v>88</v>
      </c>
      <c r="M278" t="s">
        <v>89</v>
      </c>
      <c r="N278">
        <v>2</v>
      </c>
      <c r="O278" s="1">
        <v>44736.44017361111</v>
      </c>
      <c r="P278" s="1">
        <v>44736.459016203706</v>
      </c>
      <c r="Q278">
        <v>1266</v>
      </c>
      <c r="R278">
        <v>362</v>
      </c>
      <c r="S278" t="b">
        <v>0</v>
      </c>
      <c r="T278" t="s">
        <v>90</v>
      </c>
      <c r="U278" t="b">
        <v>0</v>
      </c>
      <c r="V278" t="s">
        <v>91</v>
      </c>
      <c r="W278" s="1">
        <v>44736.45753472222</v>
      </c>
      <c r="X278">
        <v>242</v>
      </c>
      <c r="Y278">
        <v>54</v>
      </c>
      <c r="Z278">
        <v>0</v>
      </c>
      <c r="AA278">
        <v>54</v>
      </c>
      <c r="AB278">
        <v>0</v>
      </c>
      <c r="AC278">
        <v>3</v>
      </c>
      <c r="AD278">
        <v>5</v>
      </c>
      <c r="AE278">
        <v>0</v>
      </c>
      <c r="AF278">
        <v>0</v>
      </c>
      <c r="AG278">
        <v>0</v>
      </c>
      <c r="AH278" t="s">
        <v>115</v>
      </c>
      <c r="AI278" s="1">
        <v>44736.459016203706</v>
      </c>
      <c r="AJ278">
        <v>120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780</v>
      </c>
      <c r="B279" t="s">
        <v>82</v>
      </c>
      <c r="C279" t="s">
        <v>315</v>
      </c>
      <c r="D279" t="s">
        <v>84</v>
      </c>
      <c r="E279" s="2" t="str">
        <f>HYPERLINK("capsilon://?command=openfolder&amp;siteaddress=FAM.docvelocity-na8.net&amp;folderid=FX1AB5C87A-EE1F-1E4C-9BD2-40CEAB11D96E","FX22059500")</f>
        <v>FX22059500</v>
      </c>
      <c r="F279" t="s">
        <v>19</v>
      </c>
      <c r="G279" t="s">
        <v>19</v>
      </c>
      <c r="H279" t="s">
        <v>85</v>
      </c>
      <c r="I279" t="s">
        <v>781</v>
      </c>
      <c r="J279">
        <v>67</v>
      </c>
      <c r="K279" t="s">
        <v>87</v>
      </c>
      <c r="L279" t="s">
        <v>88</v>
      </c>
      <c r="M279" t="s">
        <v>89</v>
      </c>
      <c r="N279">
        <v>2</v>
      </c>
      <c r="O279" s="1">
        <v>44736.440474537034</v>
      </c>
      <c r="P279" s="1">
        <v>44736.462175925924</v>
      </c>
      <c r="Q279">
        <v>1480</v>
      </c>
      <c r="R279">
        <v>395</v>
      </c>
      <c r="S279" t="b">
        <v>0</v>
      </c>
      <c r="T279" t="s">
        <v>90</v>
      </c>
      <c r="U279" t="b">
        <v>0</v>
      </c>
      <c r="V279" t="s">
        <v>91</v>
      </c>
      <c r="W279" s="1">
        <v>44736.460300925923</v>
      </c>
      <c r="X279">
        <v>239</v>
      </c>
      <c r="Y279">
        <v>62</v>
      </c>
      <c r="Z279">
        <v>0</v>
      </c>
      <c r="AA279">
        <v>62</v>
      </c>
      <c r="AB279">
        <v>0</v>
      </c>
      <c r="AC279">
        <v>3</v>
      </c>
      <c r="AD279">
        <v>5</v>
      </c>
      <c r="AE279">
        <v>0</v>
      </c>
      <c r="AF279">
        <v>0</v>
      </c>
      <c r="AG279">
        <v>0</v>
      </c>
      <c r="AH279" t="s">
        <v>115</v>
      </c>
      <c r="AI279" s="1">
        <v>44736.462175925924</v>
      </c>
      <c r="AJ279">
        <v>156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4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782</v>
      </c>
      <c r="B280" t="s">
        <v>82</v>
      </c>
      <c r="C280" t="s">
        <v>663</v>
      </c>
      <c r="D280" t="s">
        <v>84</v>
      </c>
      <c r="E280" s="2" t="str">
        <f>HYPERLINK("capsilon://?command=openfolder&amp;siteaddress=FAM.docvelocity-na8.net&amp;folderid=FX61984D6B-3085-A708-217A-93614B9DDEFA","FX220114078")</f>
        <v>FX220114078</v>
      </c>
      <c r="F280" t="s">
        <v>19</v>
      </c>
      <c r="G280" t="s">
        <v>19</v>
      </c>
      <c r="H280" t="s">
        <v>85</v>
      </c>
      <c r="I280" t="s">
        <v>783</v>
      </c>
      <c r="J280">
        <v>66</v>
      </c>
      <c r="K280" t="s">
        <v>87</v>
      </c>
      <c r="L280" t="s">
        <v>88</v>
      </c>
      <c r="M280" t="s">
        <v>89</v>
      </c>
      <c r="N280">
        <v>1</v>
      </c>
      <c r="O280" s="1">
        <v>44736.467175925929</v>
      </c>
      <c r="P280" s="1">
        <v>44736.628935185188</v>
      </c>
      <c r="Q280">
        <v>11956</v>
      </c>
      <c r="R280">
        <v>2020</v>
      </c>
      <c r="S280" t="b">
        <v>0</v>
      </c>
      <c r="T280" t="s">
        <v>90</v>
      </c>
      <c r="U280" t="b">
        <v>0</v>
      </c>
      <c r="V280" t="s">
        <v>299</v>
      </c>
      <c r="W280" s="1">
        <v>44736.628935185188</v>
      </c>
      <c r="X280">
        <v>104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66</v>
      </c>
      <c r="AE280">
        <v>52</v>
      </c>
      <c r="AF280">
        <v>0</v>
      </c>
      <c r="AG280">
        <v>1</v>
      </c>
      <c r="AH280" t="s">
        <v>90</v>
      </c>
      <c r="AI280" t="s">
        <v>90</v>
      </c>
      <c r="AJ280" t="s">
        <v>90</v>
      </c>
      <c r="AK280" t="s">
        <v>90</v>
      </c>
      <c r="AL280" t="s">
        <v>90</v>
      </c>
      <c r="AM280" t="s">
        <v>90</v>
      </c>
      <c r="AN280" t="s">
        <v>90</v>
      </c>
      <c r="AO280" t="s">
        <v>90</v>
      </c>
      <c r="AP280" t="s">
        <v>90</v>
      </c>
      <c r="AQ280" t="s">
        <v>90</v>
      </c>
      <c r="AR280" t="s">
        <v>90</v>
      </c>
      <c r="AS280" t="s">
        <v>90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784</v>
      </c>
      <c r="B281" t="s">
        <v>82</v>
      </c>
      <c r="C281" t="s">
        <v>436</v>
      </c>
      <c r="D281" t="s">
        <v>84</v>
      </c>
      <c r="E281" s="2" t="str">
        <f>HYPERLINK("capsilon://?command=openfolder&amp;siteaddress=FAM.docvelocity-na8.net&amp;folderid=FX99DE66D4-E5AB-17F8-98DD-AFC99F9A48E4","FX22057226")</f>
        <v>FX22057226</v>
      </c>
      <c r="F281" t="s">
        <v>19</v>
      </c>
      <c r="G281" t="s">
        <v>19</v>
      </c>
      <c r="H281" t="s">
        <v>85</v>
      </c>
      <c r="I281" t="s">
        <v>785</v>
      </c>
      <c r="J281">
        <v>66</v>
      </c>
      <c r="K281" t="s">
        <v>87</v>
      </c>
      <c r="L281" t="s">
        <v>88</v>
      </c>
      <c r="M281" t="s">
        <v>89</v>
      </c>
      <c r="N281">
        <v>2</v>
      </c>
      <c r="O281" s="1">
        <v>44736.59302083333</v>
      </c>
      <c r="P281" s="1">
        <v>44736.742268518516</v>
      </c>
      <c r="Q281">
        <v>12857</v>
      </c>
      <c r="R281">
        <v>38</v>
      </c>
      <c r="S281" t="b">
        <v>0</v>
      </c>
      <c r="T281" t="s">
        <v>90</v>
      </c>
      <c r="U281" t="b">
        <v>0</v>
      </c>
      <c r="V281" t="s">
        <v>155</v>
      </c>
      <c r="W281" s="1">
        <v>44736.654456018521</v>
      </c>
      <c r="X281">
        <v>19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66</v>
      </c>
      <c r="AE281">
        <v>0</v>
      </c>
      <c r="AF281">
        <v>0</v>
      </c>
      <c r="AG281">
        <v>0</v>
      </c>
      <c r="AH281" t="s">
        <v>786</v>
      </c>
      <c r="AI281" s="1">
        <v>44736.742268518516</v>
      </c>
      <c r="AJ281">
        <v>11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66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787</v>
      </c>
      <c r="B282" t="s">
        <v>82</v>
      </c>
      <c r="C282" t="s">
        <v>377</v>
      </c>
      <c r="D282" t="s">
        <v>84</v>
      </c>
      <c r="E282" s="2" t="str">
        <f>HYPERLINK("capsilon://?command=openfolder&amp;siteaddress=FAM.docvelocity-na8.net&amp;folderid=FX92BFE866-FB65-BA7C-C0A2-481A35335D64","FX22062035")</f>
        <v>FX22062035</v>
      </c>
      <c r="F282" t="s">
        <v>19</v>
      </c>
      <c r="G282" t="s">
        <v>19</v>
      </c>
      <c r="H282" t="s">
        <v>85</v>
      </c>
      <c r="I282" t="s">
        <v>788</v>
      </c>
      <c r="J282">
        <v>181</v>
      </c>
      <c r="K282" t="s">
        <v>87</v>
      </c>
      <c r="L282" t="s">
        <v>88</v>
      </c>
      <c r="M282" t="s">
        <v>89</v>
      </c>
      <c r="N282">
        <v>2</v>
      </c>
      <c r="O282" s="1">
        <v>44736.604363425926</v>
      </c>
      <c r="P282" s="1">
        <v>44736.778703703705</v>
      </c>
      <c r="Q282">
        <v>13767</v>
      </c>
      <c r="R282">
        <v>1296</v>
      </c>
      <c r="S282" t="b">
        <v>0</v>
      </c>
      <c r="T282" t="s">
        <v>90</v>
      </c>
      <c r="U282" t="b">
        <v>0</v>
      </c>
      <c r="V282" t="s">
        <v>155</v>
      </c>
      <c r="W282" s="1">
        <v>44736.664884259262</v>
      </c>
      <c r="X282">
        <v>900</v>
      </c>
      <c r="Y282">
        <v>120</v>
      </c>
      <c r="Z282">
        <v>0</v>
      </c>
      <c r="AA282">
        <v>120</v>
      </c>
      <c r="AB282">
        <v>0</v>
      </c>
      <c r="AC282">
        <v>16</v>
      </c>
      <c r="AD282">
        <v>61</v>
      </c>
      <c r="AE282">
        <v>0</v>
      </c>
      <c r="AF282">
        <v>0</v>
      </c>
      <c r="AG282">
        <v>0</v>
      </c>
      <c r="AH282" t="s">
        <v>161</v>
      </c>
      <c r="AI282" s="1">
        <v>44736.778703703705</v>
      </c>
      <c r="AJ282">
        <v>374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61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789</v>
      </c>
      <c r="B283" t="s">
        <v>82</v>
      </c>
      <c r="C283" t="s">
        <v>613</v>
      </c>
      <c r="D283" t="s">
        <v>84</v>
      </c>
      <c r="E283" s="2" t="str">
        <f>HYPERLINK("capsilon://?command=openfolder&amp;siteaddress=FAM.docvelocity-na8.net&amp;folderid=FX8D4B5B70-C4E0-43E0-576C-D701B22C6575","FX22065757")</f>
        <v>FX22065757</v>
      </c>
      <c r="F283" t="s">
        <v>19</v>
      </c>
      <c r="G283" t="s">
        <v>19</v>
      </c>
      <c r="H283" t="s">
        <v>85</v>
      </c>
      <c r="I283" t="s">
        <v>790</v>
      </c>
      <c r="J283">
        <v>21</v>
      </c>
      <c r="K283" t="s">
        <v>87</v>
      </c>
      <c r="L283" t="s">
        <v>88</v>
      </c>
      <c r="M283" t="s">
        <v>89</v>
      </c>
      <c r="N283">
        <v>2</v>
      </c>
      <c r="O283" s="1">
        <v>44736.613611111112</v>
      </c>
      <c r="P283" s="1">
        <v>44736.742847222224</v>
      </c>
      <c r="Q283">
        <v>10985</v>
      </c>
      <c r="R283">
        <v>181</v>
      </c>
      <c r="S283" t="b">
        <v>0</v>
      </c>
      <c r="T283" t="s">
        <v>90</v>
      </c>
      <c r="U283" t="b">
        <v>0</v>
      </c>
      <c r="V283" t="s">
        <v>130</v>
      </c>
      <c r="W283" s="1">
        <v>44736.660902777781</v>
      </c>
      <c r="X283">
        <v>138</v>
      </c>
      <c r="Y283">
        <v>9</v>
      </c>
      <c r="Z283">
        <v>0</v>
      </c>
      <c r="AA283">
        <v>9</v>
      </c>
      <c r="AB283">
        <v>0</v>
      </c>
      <c r="AC283">
        <v>7</v>
      </c>
      <c r="AD283">
        <v>12</v>
      </c>
      <c r="AE283">
        <v>0</v>
      </c>
      <c r="AF283">
        <v>0</v>
      </c>
      <c r="AG283">
        <v>0</v>
      </c>
      <c r="AH283" t="s">
        <v>786</v>
      </c>
      <c r="AI283" s="1">
        <v>44736.742847222224</v>
      </c>
      <c r="AJ283">
        <v>37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12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791</v>
      </c>
      <c r="B284" t="s">
        <v>82</v>
      </c>
      <c r="C284" t="s">
        <v>663</v>
      </c>
      <c r="D284" t="s">
        <v>84</v>
      </c>
      <c r="E284" s="2" t="str">
        <f>HYPERLINK("capsilon://?command=openfolder&amp;siteaddress=FAM.docvelocity-na8.net&amp;folderid=FX61984D6B-3085-A708-217A-93614B9DDEFA","FX220114078")</f>
        <v>FX220114078</v>
      </c>
      <c r="F284" t="s">
        <v>19</v>
      </c>
      <c r="G284" t="s">
        <v>19</v>
      </c>
      <c r="H284" t="s">
        <v>85</v>
      </c>
      <c r="I284" t="s">
        <v>783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44736.629317129627</v>
      </c>
      <c r="P284" s="1">
        <v>44736.742129629631</v>
      </c>
      <c r="Q284">
        <v>9366</v>
      </c>
      <c r="R284">
        <v>381</v>
      </c>
      <c r="S284" t="b">
        <v>0</v>
      </c>
      <c r="T284" t="s">
        <v>90</v>
      </c>
      <c r="U284" t="b">
        <v>1</v>
      </c>
      <c r="V284" t="s">
        <v>155</v>
      </c>
      <c r="W284" s="1">
        <v>44736.654224537036</v>
      </c>
      <c r="X284">
        <v>284</v>
      </c>
      <c r="Y284">
        <v>37</v>
      </c>
      <c r="Z284">
        <v>0</v>
      </c>
      <c r="AA284">
        <v>37</v>
      </c>
      <c r="AB284">
        <v>0</v>
      </c>
      <c r="AC284">
        <v>20</v>
      </c>
      <c r="AD284">
        <v>-37</v>
      </c>
      <c r="AE284">
        <v>0</v>
      </c>
      <c r="AF284">
        <v>0</v>
      </c>
      <c r="AG284">
        <v>0</v>
      </c>
      <c r="AH284" t="s">
        <v>786</v>
      </c>
      <c r="AI284" s="1">
        <v>44736.742129629631</v>
      </c>
      <c r="AJ284">
        <v>91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-37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792</v>
      </c>
      <c r="B285" t="s">
        <v>82</v>
      </c>
      <c r="C285" t="s">
        <v>793</v>
      </c>
      <c r="D285" t="s">
        <v>84</v>
      </c>
      <c r="E285" s="2" t="str">
        <f>HYPERLINK("capsilon://?command=openfolder&amp;siteaddress=FAM.docvelocity-na8.net&amp;folderid=FX3A6220E1-3947-16E3-CFA8-A6070C720AA6","FX22057057")</f>
        <v>FX22057057</v>
      </c>
      <c r="F285" t="s">
        <v>19</v>
      </c>
      <c r="G285" t="s">
        <v>19</v>
      </c>
      <c r="H285" t="s">
        <v>85</v>
      </c>
      <c r="I285" t="s">
        <v>794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44714.50408564815</v>
      </c>
      <c r="P285" s="1">
        <v>44714.526203703703</v>
      </c>
      <c r="Q285">
        <v>1411</v>
      </c>
      <c r="R285">
        <v>500</v>
      </c>
      <c r="S285" t="b">
        <v>0</v>
      </c>
      <c r="T285" t="s">
        <v>90</v>
      </c>
      <c r="U285" t="b">
        <v>0</v>
      </c>
      <c r="V285" t="s">
        <v>130</v>
      </c>
      <c r="W285" s="1">
        <v>44714.507476851853</v>
      </c>
      <c r="X285">
        <v>281</v>
      </c>
      <c r="Y285">
        <v>52</v>
      </c>
      <c r="Z285">
        <v>0</v>
      </c>
      <c r="AA285">
        <v>52</v>
      </c>
      <c r="AB285">
        <v>0</v>
      </c>
      <c r="AC285">
        <v>35</v>
      </c>
      <c r="AD285">
        <v>-52</v>
      </c>
      <c r="AE285">
        <v>0</v>
      </c>
      <c r="AF285">
        <v>0</v>
      </c>
      <c r="AG285">
        <v>0</v>
      </c>
      <c r="AH285" t="s">
        <v>250</v>
      </c>
      <c r="AI285" s="1">
        <v>44714.526203703703</v>
      </c>
      <c r="AJ285">
        <v>219</v>
      </c>
      <c r="AK285">
        <v>1</v>
      </c>
      <c r="AL285">
        <v>0</v>
      </c>
      <c r="AM285">
        <v>1</v>
      </c>
      <c r="AN285">
        <v>0</v>
      </c>
      <c r="AO285">
        <v>2</v>
      </c>
      <c r="AP285">
        <v>-53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795</v>
      </c>
      <c r="B286" t="s">
        <v>82</v>
      </c>
      <c r="C286" t="s">
        <v>168</v>
      </c>
      <c r="D286" t="s">
        <v>84</v>
      </c>
      <c r="E286" s="2" t="str">
        <f>HYPERLINK("capsilon://?command=openfolder&amp;siteaddress=FAM.docvelocity-na8.net&amp;folderid=FX8897D2D8-1832-647A-4C84-345253EAF8DB","FX220411511")</f>
        <v>FX220411511</v>
      </c>
      <c r="F286" t="s">
        <v>19</v>
      </c>
      <c r="G286" t="s">
        <v>19</v>
      </c>
      <c r="H286" t="s">
        <v>85</v>
      </c>
      <c r="I286" t="s">
        <v>796</v>
      </c>
      <c r="J286">
        <v>0</v>
      </c>
      <c r="K286" t="s">
        <v>87</v>
      </c>
      <c r="L286" t="s">
        <v>88</v>
      </c>
      <c r="M286" t="s">
        <v>89</v>
      </c>
      <c r="N286">
        <v>2</v>
      </c>
      <c r="O286" s="1">
        <v>44714.537361111114</v>
      </c>
      <c r="P286" s="1">
        <v>44714.579548611109</v>
      </c>
      <c r="Q286">
        <v>3363</v>
      </c>
      <c r="R286">
        <v>282</v>
      </c>
      <c r="S286" t="b">
        <v>0</v>
      </c>
      <c r="T286" t="s">
        <v>90</v>
      </c>
      <c r="U286" t="b">
        <v>0</v>
      </c>
      <c r="V286" t="s">
        <v>248</v>
      </c>
      <c r="W286" s="1">
        <v>44714.542638888888</v>
      </c>
      <c r="X286">
        <v>105</v>
      </c>
      <c r="Y286">
        <v>9</v>
      </c>
      <c r="Z286">
        <v>0</v>
      </c>
      <c r="AA286">
        <v>9</v>
      </c>
      <c r="AB286">
        <v>0</v>
      </c>
      <c r="AC286">
        <v>1</v>
      </c>
      <c r="AD286">
        <v>-9</v>
      </c>
      <c r="AE286">
        <v>0</v>
      </c>
      <c r="AF286">
        <v>0</v>
      </c>
      <c r="AG286">
        <v>0</v>
      </c>
      <c r="AH286" t="s">
        <v>131</v>
      </c>
      <c r="AI286" s="1">
        <v>44714.579548611109</v>
      </c>
      <c r="AJ286">
        <v>177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797</v>
      </c>
      <c r="B287" t="s">
        <v>82</v>
      </c>
      <c r="C287" t="s">
        <v>218</v>
      </c>
      <c r="D287" t="s">
        <v>84</v>
      </c>
      <c r="E287" s="2" t="str">
        <f>HYPERLINK("capsilon://?command=openfolder&amp;siteaddress=FAM.docvelocity-na8.net&amp;folderid=FX15DB4DF0-A186-17F2-7249-98DC06EE8DC8","FX22027324")</f>
        <v>FX22027324</v>
      </c>
      <c r="F287" t="s">
        <v>19</v>
      </c>
      <c r="G287" t="s">
        <v>19</v>
      </c>
      <c r="H287" t="s">
        <v>85</v>
      </c>
      <c r="I287" t="s">
        <v>798</v>
      </c>
      <c r="J287">
        <v>261</v>
      </c>
      <c r="K287" t="s">
        <v>87</v>
      </c>
      <c r="L287" t="s">
        <v>88</v>
      </c>
      <c r="M287" t="s">
        <v>89</v>
      </c>
      <c r="N287">
        <v>2</v>
      </c>
      <c r="O287" s="1">
        <v>44714.557291666664</v>
      </c>
      <c r="P287" s="1">
        <v>44714.64984953704</v>
      </c>
      <c r="Q287">
        <v>6808</v>
      </c>
      <c r="R287">
        <v>1189</v>
      </c>
      <c r="S287" t="b">
        <v>0</v>
      </c>
      <c r="T287" t="s">
        <v>90</v>
      </c>
      <c r="U287" t="b">
        <v>0</v>
      </c>
      <c r="V287" t="s">
        <v>130</v>
      </c>
      <c r="W287" s="1">
        <v>44714.637708333335</v>
      </c>
      <c r="X287">
        <v>545</v>
      </c>
      <c r="Y287">
        <v>199</v>
      </c>
      <c r="Z287">
        <v>0</v>
      </c>
      <c r="AA287">
        <v>199</v>
      </c>
      <c r="AB287">
        <v>27</v>
      </c>
      <c r="AC287">
        <v>24</v>
      </c>
      <c r="AD287">
        <v>62</v>
      </c>
      <c r="AE287">
        <v>0</v>
      </c>
      <c r="AF287">
        <v>0</v>
      </c>
      <c r="AG287">
        <v>0</v>
      </c>
      <c r="AH287" t="s">
        <v>131</v>
      </c>
      <c r="AI287" s="1">
        <v>44714.64984953704</v>
      </c>
      <c r="AJ287">
        <v>539</v>
      </c>
      <c r="AK287">
        <v>3</v>
      </c>
      <c r="AL287">
        <v>0</v>
      </c>
      <c r="AM287">
        <v>3</v>
      </c>
      <c r="AN287">
        <v>37</v>
      </c>
      <c r="AO287">
        <v>4</v>
      </c>
      <c r="AP287">
        <v>59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799</v>
      </c>
      <c r="B288" t="s">
        <v>82</v>
      </c>
      <c r="C288" t="s">
        <v>800</v>
      </c>
      <c r="D288" t="s">
        <v>84</v>
      </c>
      <c r="E288" s="2" t="str">
        <f>HYPERLINK("capsilon://?command=openfolder&amp;siteaddress=FAM.docvelocity-na8.net&amp;folderid=FX7866DB40-A93C-C51D-ACB6-C2AA973EB9C6","FX220510396")</f>
        <v>FX220510396</v>
      </c>
      <c r="F288" t="s">
        <v>19</v>
      </c>
      <c r="G288" t="s">
        <v>19</v>
      </c>
      <c r="H288" t="s">
        <v>85</v>
      </c>
      <c r="I288" t="s">
        <v>801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44714.561759259261</v>
      </c>
      <c r="P288" s="1">
        <v>44714.650439814817</v>
      </c>
      <c r="Q288">
        <v>7540</v>
      </c>
      <c r="R288">
        <v>122</v>
      </c>
      <c r="S288" t="b">
        <v>0</v>
      </c>
      <c r="T288" t="s">
        <v>90</v>
      </c>
      <c r="U288" t="b">
        <v>0</v>
      </c>
      <c r="V288" t="s">
        <v>155</v>
      </c>
      <c r="W288" s="1">
        <v>44714.638032407405</v>
      </c>
      <c r="X288">
        <v>60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131</v>
      </c>
      <c r="AI288" s="1">
        <v>44714.650439814817</v>
      </c>
      <c r="AJ288">
        <v>50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802</v>
      </c>
      <c r="B289" t="s">
        <v>82</v>
      </c>
      <c r="C289" t="s">
        <v>800</v>
      </c>
      <c r="D289" t="s">
        <v>84</v>
      </c>
      <c r="E289" s="2" t="str">
        <f>HYPERLINK("capsilon://?command=openfolder&amp;siteaddress=FAM.docvelocity-na8.net&amp;folderid=FX7866DB40-A93C-C51D-ACB6-C2AA973EB9C6","FX220510396")</f>
        <v>FX220510396</v>
      </c>
      <c r="F289" t="s">
        <v>19</v>
      </c>
      <c r="G289" t="s">
        <v>19</v>
      </c>
      <c r="H289" t="s">
        <v>85</v>
      </c>
      <c r="I289" t="s">
        <v>803</v>
      </c>
      <c r="J289">
        <v>204</v>
      </c>
      <c r="K289" t="s">
        <v>87</v>
      </c>
      <c r="L289" t="s">
        <v>88</v>
      </c>
      <c r="M289" t="s">
        <v>89</v>
      </c>
      <c r="N289">
        <v>2</v>
      </c>
      <c r="O289" s="1">
        <v>44713.385914351849</v>
      </c>
      <c r="P289" s="1">
        <v>44713.398657407408</v>
      </c>
      <c r="Q289">
        <v>106</v>
      </c>
      <c r="R289">
        <v>995</v>
      </c>
      <c r="S289" t="b">
        <v>0</v>
      </c>
      <c r="T289" t="s">
        <v>90</v>
      </c>
      <c r="U289" t="b">
        <v>0</v>
      </c>
      <c r="V289" t="s">
        <v>95</v>
      </c>
      <c r="W289" s="1">
        <v>44713.392754629633</v>
      </c>
      <c r="X289">
        <v>588</v>
      </c>
      <c r="Y289">
        <v>166</v>
      </c>
      <c r="Z289">
        <v>0</v>
      </c>
      <c r="AA289">
        <v>166</v>
      </c>
      <c r="AB289">
        <v>0</v>
      </c>
      <c r="AC289">
        <v>0</v>
      </c>
      <c r="AD289">
        <v>38</v>
      </c>
      <c r="AE289">
        <v>0</v>
      </c>
      <c r="AF289">
        <v>0</v>
      </c>
      <c r="AG289">
        <v>0</v>
      </c>
      <c r="AH289" t="s">
        <v>115</v>
      </c>
      <c r="AI289" s="1">
        <v>44713.398657407408</v>
      </c>
      <c r="AJ289">
        <v>407</v>
      </c>
      <c r="AK289">
        <v>2</v>
      </c>
      <c r="AL289">
        <v>0</v>
      </c>
      <c r="AM289">
        <v>2</v>
      </c>
      <c r="AN289">
        <v>0</v>
      </c>
      <c r="AO289">
        <v>2</v>
      </c>
      <c r="AP289">
        <v>36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804</v>
      </c>
      <c r="B290" t="s">
        <v>82</v>
      </c>
      <c r="C290" t="s">
        <v>793</v>
      </c>
      <c r="D290" t="s">
        <v>84</v>
      </c>
      <c r="E290" s="2" t="str">
        <f>HYPERLINK("capsilon://?command=openfolder&amp;siteaddress=FAM.docvelocity-na8.net&amp;folderid=FX3A6220E1-3947-16E3-CFA8-A6070C720AA6","FX22057057")</f>
        <v>FX22057057</v>
      </c>
      <c r="F290" t="s">
        <v>19</v>
      </c>
      <c r="G290" t="s">
        <v>19</v>
      </c>
      <c r="H290" t="s">
        <v>85</v>
      </c>
      <c r="I290" t="s">
        <v>805</v>
      </c>
      <c r="J290">
        <v>101</v>
      </c>
      <c r="K290" t="s">
        <v>634</v>
      </c>
      <c r="L290" t="s">
        <v>19</v>
      </c>
      <c r="M290" t="s">
        <v>84</v>
      </c>
      <c r="N290">
        <v>0</v>
      </c>
      <c r="O290" s="1">
        <v>44714.601215277777</v>
      </c>
      <c r="P290" s="1">
        <v>44714.602777777778</v>
      </c>
      <c r="Q290">
        <v>127</v>
      </c>
      <c r="R290">
        <v>8</v>
      </c>
      <c r="S290" t="b">
        <v>0</v>
      </c>
      <c r="T290" t="s">
        <v>90</v>
      </c>
      <c r="U290" t="b">
        <v>0</v>
      </c>
      <c r="V290" t="s">
        <v>90</v>
      </c>
      <c r="W290" t="s">
        <v>90</v>
      </c>
      <c r="X290" t="s">
        <v>90</v>
      </c>
      <c r="Y290" t="s">
        <v>90</v>
      </c>
      <c r="Z290" t="s">
        <v>90</v>
      </c>
      <c r="AA290" t="s">
        <v>90</v>
      </c>
      <c r="AB290" t="s">
        <v>90</v>
      </c>
      <c r="AC290" t="s">
        <v>90</v>
      </c>
      <c r="AD290" t="s">
        <v>90</v>
      </c>
      <c r="AE290" t="s">
        <v>90</v>
      </c>
      <c r="AF290" t="s">
        <v>90</v>
      </c>
      <c r="AG290" t="s">
        <v>90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806</v>
      </c>
      <c r="B291" t="s">
        <v>82</v>
      </c>
      <c r="C291" t="s">
        <v>807</v>
      </c>
      <c r="D291" t="s">
        <v>84</v>
      </c>
      <c r="E291" s="2" t="str">
        <f>HYPERLINK("capsilon://?command=openfolder&amp;siteaddress=FAM.docvelocity-na8.net&amp;folderid=FXFC6B9834-64CD-B855-3F75-3C2C3D0B45D0","FX2205821")</f>
        <v>FX2205821</v>
      </c>
      <c r="F291" t="s">
        <v>19</v>
      </c>
      <c r="G291" t="s">
        <v>19</v>
      </c>
      <c r="H291" t="s">
        <v>85</v>
      </c>
      <c r="I291" t="s">
        <v>808</v>
      </c>
      <c r="J291">
        <v>117</v>
      </c>
      <c r="K291" t="s">
        <v>87</v>
      </c>
      <c r="L291" t="s">
        <v>88</v>
      </c>
      <c r="M291" t="s">
        <v>89</v>
      </c>
      <c r="N291">
        <v>2</v>
      </c>
      <c r="O291" s="1">
        <v>44714.603900462964</v>
      </c>
      <c r="P291" s="1">
        <v>44714.70034722222</v>
      </c>
      <c r="Q291">
        <v>7018</v>
      </c>
      <c r="R291">
        <v>1315</v>
      </c>
      <c r="S291" t="b">
        <v>0</v>
      </c>
      <c r="T291" t="s">
        <v>90</v>
      </c>
      <c r="U291" t="b">
        <v>0</v>
      </c>
      <c r="V291" t="s">
        <v>248</v>
      </c>
      <c r="W291" s="1">
        <v>44714.656585648147</v>
      </c>
      <c r="X291">
        <v>629</v>
      </c>
      <c r="Y291">
        <v>86</v>
      </c>
      <c r="Z291">
        <v>0</v>
      </c>
      <c r="AA291">
        <v>86</v>
      </c>
      <c r="AB291">
        <v>0</v>
      </c>
      <c r="AC291">
        <v>37</v>
      </c>
      <c r="AD291">
        <v>31</v>
      </c>
      <c r="AE291">
        <v>0</v>
      </c>
      <c r="AF291">
        <v>0</v>
      </c>
      <c r="AG291">
        <v>0</v>
      </c>
      <c r="AH291" t="s">
        <v>250</v>
      </c>
      <c r="AI291" s="1">
        <v>44714.70034722222</v>
      </c>
      <c r="AJ291">
        <v>487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29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809</v>
      </c>
      <c r="B292" t="s">
        <v>82</v>
      </c>
      <c r="C292" t="s">
        <v>800</v>
      </c>
      <c r="D292" t="s">
        <v>84</v>
      </c>
      <c r="E292" s="2" t="str">
        <f>HYPERLINK("capsilon://?command=openfolder&amp;siteaddress=FAM.docvelocity-na8.net&amp;folderid=FX7866DB40-A93C-C51D-ACB6-C2AA973EB9C6","FX220510396")</f>
        <v>FX220510396</v>
      </c>
      <c r="F292" t="s">
        <v>19</v>
      </c>
      <c r="G292" t="s">
        <v>19</v>
      </c>
      <c r="H292" t="s">
        <v>85</v>
      </c>
      <c r="I292" t="s">
        <v>810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44713.395162037035</v>
      </c>
      <c r="P292" s="1">
        <v>44713.397303240738</v>
      </c>
      <c r="Q292">
        <v>9</v>
      </c>
      <c r="R292">
        <v>176</v>
      </c>
      <c r="S292" t="b">
        <v>0</v>
      </c>
      <c r="T292" t="s">
        <v>90</v>
      </c>
      <c r="U292" t="b">
        <v>0</v>
      </c>
      <c r="V292" t="s">
        <v>91</v>
      </c>
      <c r="W292" s="1">
        <v>44713.396273148152</v>
      </c>
      <c r="X292">
        <v>93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92</v>
      </c>
      <c r="AI292" s="1">
        <v>44713.397303240738</v>
      </c>
      <c r="AJ292">
        <v>83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811</v>
      </c>
      <c r="B293" t="s">
        <v>82</v>
      </c>
      <c r="C293" t="s">
        <v>741</v>
      </c>
      <c r="D293" t="s">
        <v>84</v>
      </c>
      <c r="E293" s="2" t="str">
        <f>HYPERLINK("capsilon://?command=openfolder&amp;siteaddress=FAM.docvelocity-na8.net&amp;folderid=FX580F093D-D925-7995-AD32-991346B0463F","FX22057842")</f>
        <v>FX22057842</v>
      </c>
      <c r="F293" t="s">
        <v>19</v>
      </c>
      <c r="G293" t="s">
        <v>19</v>
      </c>
      <c r="H293" t="s">
        <v>85</v>
      </c>
      <c r="I293" t="s">
        <v>812</v>
      </c>
      <c r="J293">
        <v>0</v>
      </c>
      <c r="K293" t="s">
        <v>87</v>
      </c>
      <c r="L293" t="s">
        <v>88</v>
      </c>
      <c r="M293" t="s">
        <v>89</v>
      </c>
      <c r="N293">
        <v>2</v>
      </c>
      <c r="O293" s="1">
        <v>44714.611354166664</v>
      </c>
      <c r="P293" s="1">
        <v>44714.651331018518</v>
      </c>
      <c r="Q293">
        <v>3264</v>
      </c>
      <c r="R293">
        <v>190</v>
      </c>
      <c r="S293" t="b">
        <v>0</v>
      </c>
      <c r="T293" t="s">
        <v>90</v>
      </c>
      <c r="U293" t="b">
        <v>0</v>
      </c>
      <c r="V293" t="s">
        <v>155</v>
      </c>
      <c r="W293" s="1">
        <v>44714.639247685183</v>
      </c>
      <c r="X293">
        <v>104</v>
      </c>
      <c r="Y293">
        <v>9</v>
      </c>
      <c r="Z293">
        <v>0</v>
      </c>
      <c r="AA293">
        <v>9</v>
      </c>
      <c r="AB293">
        <v>0</v>
      </c>
      <c r="AC293">
        <v>2</v>
      </c>
      <c r="AD293">
        <v>-9</v>
      </c>
      <c r="AE293">
        <v>0</v>
      </c>
      <c r="AF293">
        <v>0</v>
      </c>
      <c r="AG293">
        <v>0</v>
      </c>
      <c r="AH293" t="s">
        <v>131</v>
      </c>
      <c r="AI293" s="1">
        <v>44714.651331018518</v>
      </c>
      <c r="AJ293">
        <v>77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-9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813</v>
      </c>
      <c r="B294" t="s">
        <v>82</v>
      </c>
      <c r="C294" t="s">
        <v>239</v>
      </c>
      <c r="D294" t="s">
        <v>84</v>
      </c>
      <c r="E294" s="2" t="str">
        <f>HYPERLINK("capsilon://?command=openfolder&amp;siteaddress=FAM.docvelocity-na8.net&amp;folderid=FXE7B4E989-9500-FC98-44BE-F54610785A0F","FX22051074")</f>
        <v>FX22051074</v>
      </c>
      <c r="F294" t="s">
        <v>19</v>
      </c>
      <c r="G294" t="s">
        <v>19</v>
      </c>
      <c r="H294" t="s">
        <v>85</v>
      </c>
      <c r="I294" t="s">
        <v>814</v>
      </c>
      <c r="J294">
        <v>56</v>
      </c>
      <c r="K294" t="s">
        <v>87</v>
      </c>
      <c r="L294" t="s">
        <v>88</v>
      </c>
      <c r="M294" t="s">
        <v>89</v>
      </c>
      <c r="N294">
        <v>2</v>
      </c>
      <c r="O294" s="1">
        <v>44714.708668981482</v>
      </c>
      <c r="P294" s="1">
        <v>44714.719166666669</v>
      </c>
      <c r="Q294">
        <v>526</v>
      </c>
      <c r="R294">
        <v>381</v>
      </c>
      <c r="S294" t="b">
        <v>0</v>
      </c>
      <c r="T294" t="s">
        <v>90</v>
      </c>
      <c r="U294" t="b">
        <v>0</v>
      </c>
      <c r="V294" t="s">
        <v>155</v>
      </c>
      <c r="W294" s="1">
        <v>44714.714108796295</v>
      </c>
      <c r="X294">
        <v>128</v>
      </c>
      <c r="Y294">
        <v>42</v>
      </c>
      <c r="Z294">
        <v>0</v>
      </c>
      <c r="AA294">
        <v>42</v>
      </c>
      <c r="AB294">
        <v>0</v>
      </c>
      <c r="AC294">
        <v>4</v>
      </c>
      <c r="AD294">
        <v>14</v>
      </c>
      <c r="AE294">
        <v>0</v>
      </c>
      <c r="AF294">
        <v>0</v>
      </c>
      <c r="AG294">
        <v>0</v>
      </c>
      <c r="AH294" t="s">
        <v>250</v>
      </c>
      <c r="AI294" s="1">
        <v>44714.719166666669</v>
      </c>
      <c r="AJ294">
        <v>253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14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815</v>
      </c>
      <c r="B295" t="s">
        <v>82</v>
      </c>
      <c r="C295" t="s">
        <v>816</v>
      </c>
      <c r="D295" t="s">
        <v>84</v>
      </c>
      <c r="E295" s="2" t="str">
        <f>HYPERLINK("capsilon://?command=openfolder&amp;siteaddress=FAM.docvelocity-na8.net&amp;folderid=FX2553371B-0C11-4C7F-E811-CD964D2BDD83","FX22054656")</f>
        <v>FX22054656</v>
      </c>
      <c r="F295" t="s">
        <v>19</v>
      </c>
      <c r="G295" t="s">
        <v>19</v>
      </c>
      <c r="H295" t="s">
        <v>85</v>
      </c>
      <c r="I295" t="s">
        <v>817</v>
      </c>
      <c r="J295">
        <v>28</v>
      </c>
      <c r="K295" t="s">
        <v>87</v>
      </c>
      <c r="L295" t="s">
        <v>88</v>
      </c>
      <c r="M295" t="s">
        <v>89</v>
      </c>
      <c r="N295">
        <v>2</v>
      </c>
      <c r="O295" s="1">
        <v>44715.303159722222</v>
      </c>
      <c r="P295" s="1">
        <v>44715.305810185186</v>
      </c>
      <c r="Q295">
        <v>6</v>
      </c>
      <c r="R295">
        <v>223</v>
      </c>
      <c r="S295" t="b">
        <v>0</v>
      </c>
      <c r="T295" t="s">
        <v>90</v>
      </c>
      <c r="U295" t="b">
        <v>0</v>
      </c>
      <c r="V295" t="s">
        <v>91</v>
      </c>
      <c r="W295" s="1">
        <v>44715.3046875</v>
      </c>
      <c r="X295">
        <v>128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115</v>
      </c>
      <c r="AI295" s="1">
        <v>44715.305810185186</v>
      </c>
      <c r="AJ295">
        <v>95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818</v>
      </c>
      <c r="B296" t="s">
        <v>82</v>
      </c>
      <c r="C296" t="s">
        <v>679</v>
      </c>
      <c r="D296" t="s">
        <v>84</v>
      </c>
      <c r="E296" s="2" t="str">
        <f>HYPERLINK("capsilon://?command=openfolder&amp;siteaddress=FAM.docvelocity-na8.net&amp;folderid=FX13365C8D-094B-9B33-5F77-06A8FC0D2F69","FX22059129")</f>
        <v>FX22059129</v>
      </c>
      <c r="F296" t="s">
        <v>19</v>
      </c>
      <c r="G296" t="s">
        <v>19</v>
      </c>
      <c r="H296" t="s">
        <v>85</v>
      </c>
      <c r="I296" t="s">
        <v>819</v>
      </c>
      <c r="J296">
        <v>66</v>
      </c>
      <c r="K296" t="s">
        <v>87</v>
      </c>
      <c r="L296" t="s">
        <v>88</v>
      </c>
      <c r="M296" t="s">
        <v>89</v>
      </c>
      <c r="N296">
        <v>2</v>
      </c>
      <c r="O296" s="1">
        <v>44715.331458333334</v>
      </c>
      <c r="P296" s="1">
        <v>44715.352083333331</v>
      </c>
      <c r="Q296">
        <v>8</v>
      </c>
      <c r="R296">
        <v>1774</v>
      </c>
      <c r="S296" t="b">
        <v>0</v>
      </c>
      <c r="T296" t="s">
        <v>90</v>
      </c>
      <c r="U296" t="b">
        <v>0</v>
      </c>
      <c r="V296" t="s">
        <v>95</v>
      </c>
      <c r="W296" s="1">
        <v>44715.349930555552</v>
      </c>
      <c r="X296">
        <v>1592</v>
      </c>
      <c r="Y296">
        <v>52</v>
      </c>
      <c r="Z296">
        <v>0</v>
      </c>
      <c r="AA296">
        <v>52</v>
      </c>
      <c r="AB296">
        <v>0</v>
      </c>
      <c r="AC296">
        <v>16</v>
      </c>
      <c r="AD296">
        <v>14</v>
      </c>
      <c r="AE296">
        <v>0</v>
      </c>
      <c r="AF296">
        <v>0</v>
      </c>
      <c r="AG296">
        <v>0</v>
      </c>
      <c r="AH296" t="s">
        <v>223</v>
      </c>
      <c r="AI296" s="1">
        <v>44715.352083333331</v>
      </c>
      <c r="AJ296">
        <v>182</v>
      </c>
      <c r="AK296">
        <v>3</v>
      </c>
      <c r="AL296">
        <v>0</v>
      </c>
      <c r="AM296">
        <v>3</v>
      </c>
      <c r="AN296">
        <v>0</v>
      </c>
      <c r="AO296">
        <v>3</v>
      </c>
      <c r="AP296">
        <v>11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820</v>
      </c>
      <c r="B297" t="s">
        <v>82</v>
      </c>
      <c r="C297" t="s">
        <v>433</v>
      </c>
      <c r="D297" t="s">
        <v>84</v>
      </c>
      <c r="E297" s="2" t="str">
        <f>HYPERLINK("capsilon://?command=openfolder&amp;siteaddress=FAM.docvelocity-na8.net&amp;folderid=FX589EE714-E958-DEE7-2980-9B5BD57770C3","FX22058295")</f>
        <v>FX22058295</v>
      </c>
      <c r="F297" t="s">
        <v>19</v>
      </c>
      <c r="G297" t="s">
        <v>19</v>
      </c>
      <c r="H297" t="s">
        <v>85</v>
      </c>
      <c r="I297" t="s">
        <v>821</v>
      </c>
      <c r="J297">
        <v>405</v>
      </c>
      <c r="K297" t="s">
        <v>87</v>
      </c>
      <c r="L297" t="s">
        <v>88</v>
      </c>
      <c r="M297" t="s">
        <v>89</v>
      </c>
      <c r="N297">
        <v>2</v>
      </c>
      <c r="O297" s="1">
        <v>44715.347442129627</v>
      </c>
      <c r="P297" s="1">
        <v>44715.374872685185</v>
      </c>
      <c r="Q297">
        <v>71</v>
      </c>
      <c r="R297">
        <v>2299</v>
      </c>
      <c r="S297" t="b">
        <v>0</v>
      </c>
      <c r="T297" t="s">
        <v>90</v>
      </c>
      <c r="U297" t="b">
        <v>0</v>
      </c>
      <c r="V297" t="s">
        <v>235</v>
      </c>
      <c r="W297" s="1">
        <v>44715.365254629629</v>
      </c>
      <c r="X297">
        <v>1524</v>
      </c>
      <c r="Y297">
        <v>295</v>
      </c>
      <c r="Z297">
        <v>0</v>
      </c>
      <c r="AA297">
        <v>295</v>
      </c>
      <c r="AB297">
        <v>0</v>
      </c>
      <c r="AC297">
        <v>55</v>
      </c>
      <c r="AD297">
        <v>110</v>
      </c>
      <c r="AE297">
        <v>0</v>
      </c>
      <c r="AF297">
        <v>0</v>
      </c>
      <c r="AG297">
        <v>0</v>
      </c>
      <c r="AH297" t="s">
        <v>92</v>
      </c>
      <c r="AI297" s="1">
        <v>44715.374872685185</v>
      </c>
      <c r="AJ297">
        <v>775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109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822</v>
      </c>
      <c r="B298" t="s">
        <v>82</v>
      </c>
      <c r="C298" t="s">
        <v>823</v>
      </c>
      <c r="D298" t="s">
        <v>84</v>
      </c>
      <c r="E298" s="2" t="str">
        <f>HYPERLINK("capsilon://?command=openfolder&amp;siteaddress=FAM.docvelocity-na8.net&amp;folderid=FXFF6658E9-80B9-242F-53B1-0B941DF7F8DA","FX2206629")</f>
        <v>FX2206629</v>
      </c>
      <c r="F298" t="s">
        <v>19</v>
      </c>
      <c r="G298" t="s">
        <v>19</v>
      </c>
      <c r="H298" t="s">
        <v>85</v>
      </c>
      <c r="I298" t="s">
        <v>824</v>
      </c>
      <c r="J298">
        <v>160</v>
      </c>
      <c r="K298" t="s">
        <v>87</v>
      </c>
      <c r="L298" t="s">
        <v>88</v>
      </c>
      <c r="M298" t="s">
        <v>89</v>
      </c>
      <c r="N298">
        <v>2</v>
      </c>
      <c r="O298" s="1">
        <v>44715.363356481481</v>
      </c>
      <c r="P298" s="1">
        <v>44715.393692129626</v>
      </c>
      <c r="Q298">
        <v>92</v>
      </c>
      <c r="R298">
        <v>2529</v>
      </c>
      <c r="S298" t="b">
        <v>0</v>
      </c>
      <c r="T298" t="s">
        <v>90</v>
      </c>
      <c r="U298" t="b">
        <v>0</v>
      </c>
      <c r="V298" t="s">
        <v>95</v>
      </c>
      <c r="W298" s="1">
        <v>44715.389537037037</v>
      </c>
      <c r="X298">
        <v>2236</v>
      </c>
      <c r="Y298">
        <v>119</v>
      </c>
      <c r="Z298">
        <v>0</v>
      </c>
      <c r="AA298">
        <v>119</v>
      </c>
      <c r="AB298">
        <v>0</v>
      </c>
      <c r="AC298">
        <v>20</v>
      </c>
      <c r="AD298">
        <v>41</v>
      </c>
      <c r="AE298">
        <v>0</v>
      </c>
      <c r="AF298">
        <v>0</v>
      </c>
      <c r="AG298">
        <v>0</v>
      </c>
      <c r="AH298" t="s">
        <v>92</v>
      </c>
      <c r="AI298" s="1">
        <v>44715.393692129626</v>
      </c>
      <c r="AJ298">
        <v>293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41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825</v>
      </c>
      <c r="B299" t="s">
        <v>82</v>
      </c>
      <c r="C299" t="s">
        <v>297</v>
      </c>
      <c r="D299" t="s">
        <v>84</v>
      </c>
      <c r="E299" s="2" t="str">
        <f>HYPERLINK("capsilon://?command=openfolder&amp;siteaddress=FAM.docvelocity-na8.net&amp;folderid=FX2E77DCF7-49C7-2996-35F4-48B9A9140751","FX2206466")</f>
        <v>FX2206466</v>
      </c>
      <c r="F299" t="s">
        <v>19</v>
      </c>
      <c r="G299" t="s">
        <v>19</v>
      </c>
      <c r="H299" t="s">
        <v>85</v>
      </c>
      <c r="I299" t="s">
        <v>826</v>
      </c>
      <c r="J299">
        <v>542</v>
      </c>
      <c r="K299" t="s">
        <v>87</v>
      </c>
      <c r="L299" t="s">
        <v>88</v>
      </c>
      <c r="M299" t="s">
        <v>89</v>
      </c>
      <c r="N299">
        <v>2</v>
      </c>
      <c r="O299" s="1">
        <v>44715.375601851854</v>
      </c>
      <c r="P299" s="1">
        <v>44715.423668981479</v>
      </c>
      <c r="Q299">
        <v>746</v>
      </c>
      <c r="R299">
        <v>3407</v>
      </c>
      <c r="S299" t="b">
        <v>0</v>
      </c>
      <c r="T299" t="s">
        <v>90</v>
      </c>
      <c r="U299" t="b">
        <v>0</v>
      </c>
      <c r="V299" t="s">
        <v>668</v>
      </c>
      <c r="W299" s="1">
        <v>44715.398969907408</v>
      </c>
      <c r="X299">
        <v>1204</v>
      </c>
      <c r="Y299">
        <v>440</v>
      </c>
      <c r="Z299">
        <v>0</v>
      </c>
      <c r="AA299">
        <v>440</v>
      </c>
      <c r="AB299">
        <v>0</v>
      </c>
      <c r="AC299">
        <v>25</v>
      </c>
      <c r="AD299">
        <v>102</v>
      </c>
      <c r="AE299">
        <v>0</v>
      </c>
      <c r="AF299">
        <v>0</v>
      </c>
      <c r="AG299">
        <v>0</v>
      </c>
      <c r="AH299" t="s">
        <v>620</v>
      </c>
      <c r="AI299" s="1">
        <v>44715.423668981479</v>
      </c>
      <c r="AJ299">
        <v>2133</v>
      </c>
      <c r="AK299">
        <v>1</v>
      </c>
      <c r="AL299">
        <v>0</v>
      </c>
      <c r="AM299">
        <v>1</v>
      </c>
      <c r="AN299">
        <v>0</v>
      </c>
      <c r="AO299">
        <v>2</v>
      </c>
      <c r="AP299">
        <v>101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827</v>
      </c>
      <c r="B300" t="s">
        <v>82</v>
      </c>
      <c r="C300" t="s">
        <v>828</v>
      </c>
      <c r="D300" t="s">
        <v>84</v>
      </c>
      <c r="E300" s="2" t="str">
        <f>HYPERLINK("capsilon://?command=openfolder&amp;siteaddress=FAM.docvelocity-na8.net&amp;folderid=FX856D3724-D12E-2C21-67D9-4FCD1C8B57A2","FX22051579")</f>
        <v>FX22051579</v>
      </c>
      <c r="F300" t="s">
        <v>19</v>
      </c>
      <c r="G300" t="s">
        <v>19</v>
      </c>
      <c r="H300" t="s">
        <v>85</v>
      </c>
      <c r="I300" t="s">
        <v>829</v>
      </c>
      <c r="J300">
        <v>44</v>
      </c>
      <c r="K300" t="s">
        <v>87</v>
      </c>
      <c r="L300" t="s">
        <v>88</v>
      </c>
      <c r="M300" t="s">
        <v>89</v>
      </c>
      <c r="N300">
        <v>2</v>
      </c>
      <c r="O300" s="1">
        <v>44715.377106481479</v>
      </c>
      <c r="P300" s="1">
        <v>44715.390300925923</v>
      </c>
      <c r="Q300">
        <v>890</v>
      </c>
      <c r="R300">
        <v>250</v>
      </c>
      <c r="S300" t="b">
        <v>0</v>
      </c>
      <c r="T300" t="s">
        <v>90</v>
      </c>
      <c r="U300" t="b">
        <v>0</v>
      </c>
      <c r="V300" t="s">
        <v>385</v>
      </c>
      <c r="W300" s="1">
        <v>44715.389004629629</v>
      </c>
      <c r="X300">
        <v>147</v>
      </c>
      <c r="Y300">
        <v>39</v>
      </c>
      <c r="Z300">
        <v>0</v>
      </c>
      <c r="AA300">
        <v>39</v>
      </c>
      <c r="AB300">
        <v>0</v>
      </c>
      <c r="AC300">
        <v>1</v>
      </c>
      <c r="AD300">
        <v>5</v>
      </c>
      <c r="AE300">
        <v>0</v>
      </c>
      <c r="AF300">
        <v>0</v>
      </c>
      <c r="AG300">
        <v>0</v>
      </c>
      <c r="AH300" t="s">
        <v>92</v>
      </c>
      <c r="AI300" s="1">
        <v>44715.390300925923</v>
      </c>
      <c r="AJ300">
        <v>103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830</v>
      </c>
      <c r="B301" t="s">
        <v>82</v>
      </c>
      <c r="C301" t="s">
        <v>828</v>
      </c>
      <c r="D301" t="s">
        <v>84</v>
      </c>
      <c r="E301" s="2" t="str">
        <f>HYPERLINK("capsilon://?command=openfolder&amp;siteaddress=FAM.docvelocity-na8.net&amp;folderid=FX856D3724-D12E-2C21-67D9-4FCD1C8B57A2","FX22051579")</f>
        <v>FX22051579</v>
      </c>
      <c r="F301" t="s">
        <v>19</v>
      </c>
      <c r="G301" t="s">
        <v>19</v>
      </c>
      <c r="H301" t="s">
        <v>85</v>
      </c>
      <c r="I301" t="s">
        <v>831</v>
      </c>
      <c r="J301">
        <v>28</v>
      </c>
      <c r="K301" t="s">
        <v>87</v>
      </c>
      <c r="L301" t="s">
        <v>88</v>
      </c>
      <c r="M301" t="s">
        <v>89</v>
      </c>
      <c r="N301">
        <v>2</v>
      </c>
      <c r="O301" s="1">
        <v>44715.378194444442</v>
      </c>
      <c r="P301" s="1">
        <v>44715.39230324074</v>
      </c>
      <c r="Q301">
        <v>1043</v>
      </c>
      <c r="R301">
        <v>176</v>
      </c>
      <c r="S301" t="b">
        <v>0</v>
      </c>
      <c r="T301" t="s">
        <v>90</v>
      </c>
      <c r="U301" t="b">
        <v>0</v>
      </c>
      <c r="V301" t="s">
        <v>385</v>
      </c>
      <c r="W301" s="1">
        <v>44715.390219907407</v>
      </c>
      <c r="X301">
        <v>104</v>
      </c>
      <c r="Y301">
        <v>21</v>
      </c>
      <c r="Z301">
        <v>0</v>
      </c>
      <c r="AA301">
        <v>21</v>
      </c>
      <c r="AB301">
        <v>0</v>
      </c>
      <c r="AC301">
        <v>1</v>
      </c>
      <c r="AD301">
        <v>7</v>
      </c>
      <c r="AE301">
        <v>0</v>
      </c>
      <c r="AF301">
        <v>0</v>
      </c>
      <c r="AG301">
        <v>0</v>
      </c>
      <c r="AH301" t="s">
        <v>223</v>
      </c>
      <c r="AI301" s="1">
        <v>44715.39230324074</v>
      </c>
      <c r="AJ301">
        <v>72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832</v>
      </c>
      <c r="B302" t="s">
        <v>82</v>
      </c>
      <c r="C302" t="s">
        <v>174</v>
      </c>
      <c r="D302" t="s">
        <v>84</v>
      </c>
      <c r="E302" s="2" t="str">
        <f>HYPERLINK("capsilon://?command=openfolder&amp;siteaddress=FAM.docvelocity-na8.net&amp;folderid=FXFFBE5DB2-18F9-5887-3345-202D9E0A4CCD","FX22059613")</f>
        <v>FX22059613</v>
      </c>
      <c r="F302" t="s">
        <v>19</v>
      </c>
      <c r="G302" t="s">
        <v>19</v>
      </c>
      <c r="H302" t="s">
        <v>85</v>
      </c>
      <c r="I302" t="s">
        <v>833</v>
      </c>
      <c r="J302">
        <v>30</v>
      </c>
      <c r="K302" t="s">
        <v>87</v>
      </c>
      <c r="L302" t="s">
        <v>88</v>
      </c>
      <c r="M302" t="s">
        <v>89</v>
      </c>
      <c r="N302">
        <v>2</v>
      </c>
      <c r="O302" s="1">
        <v>44715.403113425928</v>
      </c>
      <c r="P302" s="1">
        <v>44715.407500000001</v>
      </c>
      <c r="Q302">
        <v>55</v>
      </c>
      <c r="R302">
        <v>324</v>
      </c>
      <c r="S302" t="b">
        <v>0</v>
      </c>
      <c r="T302" t="s">
        <v>90</v>
      </c>
      <c r="U302" t="b">
        <v>0</v>
      </c>
      <c r="V302" t="s">
        <v>91</v>
      </c>
      <c r="W302" s="1">
        <v>44715.404699074075</v>
      </c>
      <c r="X302">
        <v>106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21</v>
      </c>
      <c r="AE302">
        <v>0</v>
      </c>
      <c r="AF302">
        <v>0</v>
      </c>
      <c r="AG302">
        <v>0</v>
      </c>
      <c r="AH302" t="s">
        <v>115</v>
      </c>
      <c r="AI302" s="1">
        <v>44715.407500000001</v>
      </c>
      <c r="AJ302">
        <v>218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21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834</v>
      </c>
      <c r="B303" t="s">
        <v>82</v>
      </c>
      <c r="C303" t="s">
        <v>835</v>
      </c>
      <c r="D303" t="s">
        <v>84</v>
      </c>
      <c r="E303" s="2" t="str">
        <f>HYPERLINK("capsilon://?command=openfolder&amp;siteaddress=FAM.docvelocity-na8.net&amp;folderid=FXC42C9BB2-C9AE-776A-7873-4181B61DBB55","FX2206720")</f>
        <v>FX2206720</v>
      </c>
      <c r="F303" t="s">
        <v>19</v>
      </c>
      <c r="G303" t="s">
        <v>19</v>
      </c>
      <c r="H303" t="s">
        <v>85</v>
      </c>
      <c r="I303" t="s">
        <v>836</v>
      </c>
      <c r="J303">
        <v>494</v>
      </c>
      <c r="K303" t="s">
        <v>87</v>
      </c>
      <c r="L303" t="s">
        <v>88</v>
      </c>
      <c r="M303" t="s">
        <v>89</v>
      </c>
      <c r="N303">
        <v>2</v>
      </c>
      <c r="O303" s="1">
        <v>44715.415081018517</v>
      </c>
      <c r="P303" s="1">
        <v>44715.450312499997</v>
      </c>
      <c r="Q303">
        <v>200</v>
      </c>
      <c r="R303">
        <v>2844</v>
      </c>
      <c r="S303" t="b">
        <v>0</v>
      </c>
      <c r="T303" t="s">
        <v>90</v>
      </c>
      <c r="U303" t="b">
        <v>0</v>
      </c>
      <c r="V303" t="s">
        <v>385</v>
      </c>
      <c r="W303" s="1">
        <v>44715.435648148145</v>
      </c>
      <c r="X303">
        <v>1526</v>
      </c>
      <c r="Y303">
        <v>473</v>
      </c>
      <c r="Z303">
        <v>0</v>
      </c>
      <c r="AA303">
        <v>473</v>
      </c>
      <c r="AB303">
        <v>0</v>
      </c>
      <c r="AC303">
        <v>59</v>
      </c>
      <c r="AD303">
        <v>21</v>
      </c>
      <c r="AE303">
        <v>0</v>
      </c>
      <c r="AF303">
        <v>0</v>
      </c>
      <c r="AG303">
        <v>0</v>
      </c>
      <c r="AH303" t="s">
        <v>92</v>
      </c>
      <c r="AI303" s="1">
        <v>44715.450312499997</v>
      </c>
      <c r="AJ303">
        <v>1260</v>
      </c>
      <c r="AK303">
        <v>2</v>
      </c>
      <c r="AL303">
        <v>0</v>
      </c>
      <c r="AM303">
        <v>2</v>
      </c>
      <c r="AN303">
        <v>13</v>
      </c>
      <c r="AO303">
        <v>2</v>
      </c>
      <c r="AP303">
        <v>19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837</v>
      </c>
      <c r="B304" t="s">
        <v>82</v>
      </c>
      <c r="C304" t="s">
        <v>192</v>
      </c>
      <c r="D304" t="s">
        <v>84</v>
      </c>
      <c r="E304" s="2" t="str">
        <f>HYPERLINK("capsilon://?command=openfolder&amp;siteaddress=FAM.docvelocity-na8.net&amp;folderid=FXF31DC47C-4670-3714-32A4-81C81CA72CD0","FX22058827")</f>
        <v>FX22058827</v>
      </c>
      <c r="F304" t="s">
        <v>19</v>
      </c>
      <c r="G304" t="s">
        <v>19</v>
      </c>
      <c r="H304" t="s">
        <v>85</v>
      </c>
      <c r="I304" t="s">
        <v>838</v>
      </c>
      <c r="J304">
        <v>30</v>
      </c>
      <c r="K304" t="s">
        <v>87</v>
      </c>
      <c r="L304" t="s">
        <v>88</v>
      </c>
      <c r="M304" t="s">
        <v>89</v>
      </c>
      <c r="N304">
        <v>2</v>
      </c>
      <c r="O304" s="1">
        <v>44715.423993055556</v>
      </c>
      <c r="P304" s="1">
        <v>44715.435474537036</v>
      </c>
      <c r="Q304">
        <v>651</v>
      </c>
      <c r="R304">
        <v>341</v>
      </c>
      <c r="S304" t="b">
        <v>0</v>
      </c>
      <c r="T304" t="s">
        <v>90</v>
      </c>
      <c r="U304" t="b">
        <v>0</v>
      </c>
      <c r="V304" t="s">
        <v>95</v>
      </c>
      <c r="W304" s="1">
        <v>44715.434178240743</v>
      </c>
      <c r="X304">
        <v>264</v>
      </c>
      <c r="Y304">
        <v>9</v>
      </c>
      <c r="Z304">
        <v>0</v>
      </c>
      <c r="AA304">
        <v>9</v>
      </c>
      <c r="AB304">
        <v>0</v>
      </c>
      <c r="AC304">
        <v>1</v>
      </c>
      <c r="AD304">
        <v>21</v>
      </c>
      <c r="AE304">
        <v>0</v>
      </c>
      <c r="AF304">
        <v>0</v>
      </c>
      <c r="AG304">
        <v>0</v>
      </c>
      <c r="AH304" t="s">
        <v>115</v>
      </c>
      <c r="AI304" s="1">
        <v>44715.435474537036</v>
      </c>
      <c r="AJ304">
        <v>77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21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839</v>
      </c>
      <c r="B305" t="s">
        <v>82</v>
      </c>
      <c r="C305" t="s">
        <v>293</v>
      </c>
      <c r="D305" t="s">
        <v>84</v>
      </c>
      <c r="E305" s="2" t="str">
        <f>HYPERLINK("capsilon://?command=openfolder&amp;siteaddress=FAM.docvelocity-na8.net&amp;folderid=FX56DA3258-A6FF-CDD2-A3EF-58DA6812D31D","FX22059319")</f>
        <v>FX22059319</v>
      </c>
      <c r="F305" t="s">
        <v>19</v>
      </c>
      <c r="G305" t="s">
        <v>19</v>
      </c>
      <c r="H305" t="s">
        <v>85</v>
      </c>
      <c r="I305" t="s">
        <v>840</v>
      </c>
      <c r="J305">
        <v>378</v>
      </c>
      <c r="K305" t="s">
        <v>87</v>
      </c>
      <c r="L305" t="s">
        <v>88</v>
      </c>
      <c r="M305" t="s">
        <v>89</v>
      </c>
      <c r="N305">
        <v>2</v>
      </c>
      <c r="O305" s="1">
        <v>44715.46565972222</v>
      </c>
      <c r="P305" s="1">
        <v>44715.525821759256</v>
      </c>
      <c r="Q305">
        <v>3097</v>
      </c>
      <c r="R305">
        <v>2101</v>
      </c>
      <c r="S305" t="b">
        <v>0</v>
      </c>
      <c r="T305" t="s">
        <v>90</v>
      </c>
      <c r="U305" t="b">
        <v>0</v>
      </c>
      <c r="V305" t="s">
        <v>130</v>
      </c>
      <c r="W305" s="1">
        <v>44715.509826388887</v>
      </c>
      <c r="X305">
        <v>1039</v>
      </c>
      <c r="Y305">
        <v>206</v>
      </c>
      <c r="Z305">
        <v>0</v>
      </c>
      <c r="AA305">
        <v>206</v>
      </c>
      <c r="AB305">
        <v>123</v>
      </c>
      <c r="AC305">
        <v>23</v>
      </c>
      <c r="AD305">
        <v>172</v>
      </c>
      <c r="AE305">
        <v>0</v>
      </c>
      <c r="AF305">
        <v>0</v>
      </c>
      <c r="AG305">
        <v>0</v>
      </c>
      <c r="AH305" t="s">
        <v>131</v>
      </c>
      <c r="AI305" s="1">
        <v>44715.525821759256</v>
      </c>
      <c r="AJ305">
        <v>696</v>
      </c>
      <c r="AK305">
        <v>6</v>
      </c>
      <c r="AL305">
        <v>0</v>
      </c>
      <c r="AM305">
        <v>6</v>
      </c>
      <c r="AN305">
        <v>123</v>
      </c>
      <c r="AO305">
        <v>6</v>
      </c>
      <c r="AP305">
        <v>166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841</v>
      </c>
      <c r="B306" t="s">
        <v>82</v>
      </c>
      <c r="C306" t="s">
        <v>842</v>
      </c>
      <c r="D306" t="s">
        <v>84</v>
      </c>
      <c r="E306" s="2" t="str">
        <f>HYPERLINK("capsilon://?command=openfolder&amp;siteaddress=FAM.docvelocity-na8.net&amp;folderid=FXDCB7CC15-1563-FB95-FADF-FD4E56127391","FX22057586")</f>
        <v>FX22057586</v>
      </c>
      <c r="F306" t="s">
        <v>19</v>
      </c>
      <c r="G306" t="s">
        <v>19</v>
      </c>
      <c r="H306" t="s">
        <v>85</v>
      </c>
      <c r="I306" t="s">
        <v>843</v>
      </c>
      <c r="J306">
        <v>66</v>
      </c>
      <c r="K306" t="s">
        <v>87</v>
      </c>
      <c r="L306" t="s">
        <v>88</v>
      </c>
      <c r="M306" t="s">
        <v>89</v>
      </c>
      <c r="N306">
        <v>2</v>
      </c>
      <c r="O306" s="1">
        <v>44715.498599537037</v>
      </c>
      <c r="P306" s="1">
        <v>44715.522199074076</v>
      </c>
      <c r="Q306">
        <v>1921</v>
      </c>
      <c r="R306">
        <v>118</v>
      </c>
      <c r="S306" t="b">
        <v>0</v>
      </c>
      <c r="T306" t="s">
        <v>90</v>
      </c>
      <c r="U306" t="b">
        <v>0</v>
      </c>
      <c r="V306" t="s">
        <v>130</v>
      </c>
      <c r="W306" s="1">
        <v>44715.514791666668</v>
      </c>
      <c r="X306">
        <v>25</v>
      </c>
      <c r="Y306">
        <v>0</v>
      </c>
      <c r="Z306">
        <v>0</v>
      </c>
      <c r="AA306">
        <v>0</v>
      </c>
      <c r="AB306">
        <v>52</v>
      </c>
      <c r="AC306">
        <v>0</v>
      </c>
      <c r="AD306">
        <v>66</v>
      </c>
      <c r="AE306">
        <v>0</v>
      </c>
      <c r="AF306">
        <v>0</v>
      </c>
      <c r="AG306">
        <v>0</v>
      </c>
      <c r="AH306" t="s">
        <v>161</v>
      </c>
      <c r="AI306" s="1">
        <v>44715.522199074076</v>
      </c>
      <c r="AJ306">
        <v>19</v>
      </c>
      <c r="AK306">
        <v>0</v>
      </c>
      <c r="AL306">
        <v>0</v>
      </c>
      <c r="AM306">
        <v>0</v>
      </c>
      <c r="AN306">
        <v>52</v>
      </c>
      <c r="AO306">
        <v>0</v>
      </c>
      <c r="AP306">
        <v>66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844</v>
      </c>
      <c r="B307" t="s">
        <v>82</v>
      </c>
      <c r="C307" t="s">
        <v>261</v>
      </c>
      <c r="D307" t="s">
        <v>84</v>
      </c>
      <c r="E307" s="2" t="str">
        <f>HYPERLINK("capsilon://?command=openfolder&amp;siteaddress=FAM.docvelocity-na8.net&amp;folderid=FX3F7790FE-2544-9CA0-8425-E7A2417FF1DD","FX22037644")</f>
        <v>FX22037644</v>
      </c>
      <c r="F307" t="s">
        <v>19</v>
      </c>
      <c r="G307" t="s">
        <v>19</v>
      </c>
      <c r="H307" t="s">
        <v>85</v>
      </c>
      <c r="I307" t="s">
        <v>845</v>
      </c>
      <c r="J307">
        <v>252</v>
      </c>
      <c r="K307" t="s">
        <v>87</v>
      </c>
      <c r="L307" t="s">
        <v>88</v>
      </c>
      <c r="M307" t="s">
        <v>89</v>
      </c>
      <c r="N307">
        <v>2</v>
      </c>
      <c r="O307" s="1">
        <v>44715.501782407409</v>
      </c>
      <c r="P307" s="1">
        <v>44715.537789351853</v>
      </c>
      <c r="Q307">
        <v>1094</v>
      </c>
      <c r="R307">
        <v>2017</v>
      </c>
      <c r="S307" t="b">
        <v>0</v>
      </c>
      <c r="T307" t="s">
        <v>90</v>
      </c>
      <c r="U307" t="b">
        <v>0</v>
      </c>
      <c r="V307" t="s">
        <v>95</v>
      </c>
      <c r="W307" s="1">
        <v>44715.509733796294</v>
      </c>
      <c r="X307">
        <v>671</v>
      </c>
      <c r="Y307">
        <v>232</v>
      </c>
      <c r="Z307">
        <v>0</v>
      </c>
      <c r="AA307">
        <v>232</v>
      </c>
      <c r="AB307">
        <v>0</v>
      </c>
      <c r="AC307">
        <v>5</v>
      </c>
      <c r="AD307">
        <v>20</v>
      </c>
      <c r="AE307">
        <v>0</v>
      </c>
      <c r="AF307">
        <v>0</v>
      </c>
      <c r="AG307">
        <v>0</v>
      </c>
      <c r="AH307" t="s">
        <v>161</v>
      </c>
      <c r="AI307" s="1">
        <v>44715.537789351853</v>
      </c>
      <c r="AJ307">
        <v>1346</v>
      </c>
      <c r="AK307">
        <v>4</v>
      </c>
      <c r="AL307">
        <v>0</v>
      </c>
      <c r="AM307">
        <v>4</v>
      </c>
      <c r="AN307">
        <v>0</v>
      </c>
      <c r="AO307">
        <v>4</v>
      </c>
      <c r="AP307">
        <v>16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2022-06-26T12:00:00Z</dcterms:created>
  <dcterms:modified xsi:type="dcterms:W3CDTF">2022-06-27T09:51:07Z</dcterms:modified>
</cp:coreProperties>
</file>