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xr:revisionPtr revIDLastSave="0" documentId="11_66B7F1659E668414656408DEAA53D96C76472C3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<sst xmlns="http://schemas.openxmlformats.org/spreadsheetml/2006/main" count="3839" uniqueCount="449">
  <si>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</si>
  <si>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</si>
  <si>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</si>
  <si>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</si>
  <si>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</si>
  <si>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</si>
  <si>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</si>
  <si>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</si>
  <si>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</si>
  <si>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</si>
  <si>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</si>
  <si>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</si>
  <si>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</si>
  <si>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</si>
  <si>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</si>
  <si>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</si>
  <si>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</si>
  <si>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</si>
  <si>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</si>
  <si>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</si>
  <si>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</si>
  <si>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</si>
  <si>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</si>
  <si>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</si>
  <si>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</si>
  <si>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</si>
  <si>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</si>
  <si>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</si>
  <si>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</si>
  <si>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</si>
  <si>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</si>
  <si>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</si>
  <si>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</si>
  <si>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</si>
  <si>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</si>
  <si>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</si>
  <si>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</si>
  <si>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</si>
  <si>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</si>
  <si>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</si>
  <si>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</si>
  <si>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</si>
  <si>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</si>
  <si>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</si>
  <si>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</si>
  <si>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</si>
  <si>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</si>
  <si>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</si>
  <si>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</si>
  <si>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</si>
  <si>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</si>
  <si>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</si>
  <si>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</si>
  <si>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</si>
  <si>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</si>
  <si>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</si>
  <si>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</si>
  <si>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</si>
  <si>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</si>
  <si>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</si>
  <si>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</si>
  <si>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</si>
  <si>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</si>
  <si>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</si>
  <si>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</si>
  <si>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</si>
  <si>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</si>
  <si>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</si>
  <si>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</si>
  <si>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</si>
  <si>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</si>
  <si>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</si>
  <si>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</si>
  <si>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</si>
  <si>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</si>
  <si>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</si>
  <si>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</si>
  <si>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</si>
  <si>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</si>
  <si>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</si>
  <si>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</si>
  <si>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</si>
  <si>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</si>
  <si>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</si>
  <si>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WI220664588</t>
  </si>
  <si>
    <t>DATA_VALIDATION</t>
  </si>
  <si>
    <t>150030056659</t>
  </si>
  <si>
    <t>Folder</t>
  </si>
  <si>
    <t>Mailitem</t>
  </si>
  <si>
    <t>MI2206623552</t>
  </si>
  <si>
    <t>COMPLETED</t>
  </si>
  <si>
    <t>MARK_AS_COMPLETED</t>
  </si>
  <si>
    <t>Queue</t>
  </si>
  <si>
    <t>N/A</t>
  </si>
  <si>
    <t>Varsha Dombale</t>
  </si>
  <si>
    <t>Ujwala Ajabe</t>
  </si>
  <si>
    <t>30-06-2022</t>
  </si>
  <si>
    <t>NO</t>
  </si>
  <si>
    <t>WI220664722</t>
  </si>
  <si>
    <t>150030056633</t>
  </si>
  <si>
    <t>MI2206624583</t>
  </si>
  <si>
    <t>WI220664762</t>
  </si>
  <si>
    <t>150030053740</t>
  </si>
  <si>
    <t>MI2206625034</t>
  </si>
  <si>
    <t>WI220665174</t>
  </si>
  <si>
    <t>150030056093</t>
  </si>
  <si>
    <t>MI2206629286</t>
  </si>
  <si>
    <t>Samadhan Kamble</t>
  </si>
  <si>
    <t>Archana Bhujbal</t>
  </si>
  <si>
    <t>WI220666070</t>
  </si>
  <si>
    <t>150030056346</t>
  </si>
  <si>
    <t>MI2206638190</t>
  </si>
  <si>
    <t>WI220666411</t>
  </si>
  <si>
    <t>150030056333</t>
  </si>
  <si>
    <t>MI2206640944</t>
  </si>
  <si>
    <t>Shivani Narwade</t>
  </si>
  <si>
    <t>WI220666447</t>
  </si>
  <si>
    <t>150030055389</t>
  </si>
  <si>
    <t>MI2206641494</t>
  </si>
  <si>
    <t>Swapnil Ambesange</t>
  </si>
  <si>
    <t>Ketan Pathak</t>
  </si>
  <si>
    <t>WI220666499</t>
  </si>
  <si>
    <t>150030056442</t>
  </si>
  <si>
    <t>MI2206642159</t>
  </si>
  <si>
    <t>Shubham Karwate</t>
  </si>
  <si>
    <t>WI220666533</t>
  </si>
  <si>
    <t>WI220710063</t>
  </si>
  <si>
    <t>150080001107</t>
  </si>
  <si>
    <t>MI220786098</t>
  </si>
  <si>
    <t>07-07-2022</t>
  </si>
  <si>
    <t>WI220710260</t>
  </si>
  <si>
    <t>150030056598</t>
  </si>
  <si>
    <t>MI220788302</t>
  </si>
  <si>
    <t>Pooja Supekar</t>
  </si>
  <si>
    <t>WI220710262</t>
  </si>
  <si>
    <t>150030054395</t>
  </si>
  <si>
    <t>MI220788325</t>
  </si>
  <si>
    <t>WI220711797</t>
  </si>
  <si>
    <t>150030056471</t>
  </si>
  <si>
    <t>MI2207101906</t>
  </si>
  <si>
    <t>Rituja Bhuse</t>
  </si>
  <si>
    <t>08-07-2022</t>
  </si>
  <si>
    <t>WI220711798</t>
  </si>
  <si>
    <t>MI2207101921</t>
  </si>
  <si>
    <t>WI220711801</t>
  </si>
  <si>
    <t>150030052920</t>
  </si>
  <si>
    <t>MI2207101959</t>
  </si>
  <si>
    <t>Nisha Verma</t>
  </si>
  <si>
    <t>WI220711802</t>
  </si>
  <si>
    <t>MI2207101965</t>
  </si>
  <si>
    <t>WI220711803</t>
  </si>
  <si>
    <t>MI2207101969</t>
  </si>
  <si>
    <t>WI220711807</t>
  </si>
  <si>
    <t>150030056455</t>
  </si>
  <si>
    <t>MI2207102019</t>
  </si>
  <si>
    <t>WI220712246</t>
  </si>
  <si>
    <t>150030053838</t>
  </si>
  <si>
    <t>MI2207106411</t>
  </si>
  <si>
    <t>WI22071259</t>
  </si>
  <si>
    <t>150030056566</t>
  </si>
  <si>
    <t>MI220710810</t>
  </si>
  <si>
    <t>01-07-2022</t>
  </si>
  <si>
    <t>WI220712748</t>
  </si>
  <si>
    <t>150030056427</t>
  </si>
  <si>
    <t>MI2207112290</t>
  </si>
  <si>
    <t>WI22071339</t>
  </si>
  <si>
    <t>150030056640</t>
  </si>
  <si>
    <t>MI220712061</t>
  </si>
  <si>
    <t>WI220714186</t>
  </si>
  <si>
    <t>MI2207126077</t>
  </si>
  <si>
    <t>11-07-2022</t>
  </si>
  <si>
    <t>WI22071555</t>
  </si>
  <si>
    <t>WI220715602</t>
  </si>
  <si>
    <t>150030055102</t>
  </si>
  <si>
    <t>MI2207139744</t>
  </si>
  <si>
    <t>WI220715677</t>
  </si>
  <si>
    <t>MI2207140388</t>
  </si>
  <si>
    <t>Nilesh Thakur</t>
  </si>
  <si>
    <t>WI220715822</t>
  </si>
  <si>
    <t>150080001108</t>
  </si>
  <si>
    <t>MI2207141466</t>
  </si>
  <si>
    <t>WI220715870</t>
  </si>
  <si>
    <t>MI2207141939</t>
  </si>
  <si>
    <t>WI220715926</t>
  </si>
  <si>
    <t>WI220716039</t>
  </si>
  <si>
    <t>MI2207143108</t>
  </si>
  <si>
    <t>WI220716618</t>
  </si>
  <si>
    <t>150030056137</t>
  </si>
  <si>
    <t>MI2207149572</t>
  </si>
  <si>
    <t>Sumit Jarhad</t>
  </si>
  <si>
    <t>WI220716900</t>
  </si>
  <si>
    <t>150030056692</t>
  </si>
  <si>
    <t>MI2207153394</t>
  </si>
  <si>
    <t>Prajwal Kendre</t>
  </si>
  <si>
    <t>12-07-2022</t>
  </si>
  <si>
    <t>WI220717065</t>
  </si>
  <si>
    <t>MI2207154848</t>
  </si>
  <si>
    <t>WI220717582</t>
  </si>
  <si>
    <t>MI2207160071</t>
  </si>
  <si>
    <t>WI220718075</t>
  </si>
  <si>
    <t>150030056698</t>
  </si>
  <si>
    <t>MI2207165760</t>
  </si>
  <si>
    <t>WI22071926</t>
  </si>
  <si>
    <t>150030053469</t>
  </si>
  <si>
    <t>MI220716909</t>
  </si>
  <si>
    <t>WI22071971</t>
  </si>
  <si>
    <t>WI220719758</t>
  </si>
  <si>
    <t>209999011211</t>
  </si>
  <si>
    <t>MI2207179465</t>
  </si>
  <si>
    <t>Jessibel Mojica</t>
  </si>
  <si>
    <t>13-07-2022</t>
  </si>
  <si>
    <t>WI220719787</t>
  </si>
  <si>
    <t>150030055578</t>
  </si>
  <si>
    <t>MI2207179795</t>
  </si>
  <si>
    <t>WI220720010</t>
  </si>
  <si>
    <t>150030055381</t>
  </si>
  <si>
    <t>MI2207181671</t>
  </si>
  <si>
    <t>WI220721102</t>
  </si>
  <si>
    <t>150030056024</t>
  </si>
  <si>
    <t>MI2207192407</t>
  </si>
  <si>
    <t>WI220721255</t>
  </si>
  <si>
    <t>150030052546</t>
  </si>
  <si>
    <t>MI2207194100</t>
  </si>
  <si>
    <t>WI220721295</t>
  </si>
  <si>
    <t>WI220721402</t>
  </si>
  <si>
    <t>150030055459</t>
  </si>
  <si>
    <t>MI2207195853</t>
  </si>
  <si>
    <t>WI220721418</t>
  </si>
  <si>
    <t>150030056701</t>
  </si>
  <si>
    <t>MI2207196003</t>
  </si>
  <si>
    <t>WI220721464</t>
  </si>
  <si>
    <t>MI2207196264</t>
  </si>
  <si>
    <t>WI220721470</t>
  </si>
  <si>
    <t>WI220721942</t>
  </si>
  <si>
    <t>150030055651</t>
  </si>
  <si>
    <t>MI2207201307</t>
  </si>
  <si>
    <t>14-07-2022</t>
  </si>
  <si>
    <t>WI220721998</t>
  </si>
  <si>
    <t>150030055952</t>
  </si>
  <si>
    <t>MI2207202093</t>
  </si>
  <si>
    <t>WI220722060</t>
  </si>
  <si>
    <t>150030053699</t>
  </si>
  <si>
    <t>MI2207203215</t>
  </si>
  <si>
    <t>WI220722188</t>
  </si>
  <si>
    <t>150030054521</t>
  </si>
  <si>
    <t>MI2207204408</t>
  </si>
  <si>
    <t>WI220722529</t>
  </si>
  <si>
    <t>150030054326</t>
  </si>
  <si>
    <t>MI2207207813</t>
  </si>
  <si>
    <t>WI220722631</t>
  </si>
  <si>
    <t>150030055580</t>
  </si>
  <si>
    <t>MI2207208705</t>
  </si>
  <si>
    <t>Nikita Mandage</t>
  </si>
  <si>
    <t>WI220722717</t>
  </si>
  <si>
    <t>MI2207209592</t>
  </si>
  <si>
    <t>WI220722874</t>
  </si>
  <si>
    <t>150030052205</t>
  </si>
  <si>
    <t>MI2207211455</t>
  </si>
  <si>
    <t>WI220723097</t>
  </si>
  <si>
    <t>WI22072352</t>
  </si>
  <si>
    <t>150030056665</t>
  </si>
  <si>
    <t>MI220720813</t>
  </si>
  <si>
    <t>WI22072353</t>
  </si>
  <si>
    <t>MI220720827</t>
  </si>
  <si>
    <t>WI22072354</t>
  </si>
  <si>
    <t>MI220720836</t>
  </si>
  <si>
    <t>WI22072355</t>
  </si>
  <si>
    <t>MI220720841</t>
  </si>
  <si>
    <t>WI22072356</t>
  </si>
  <si>
    <t>MI220720846</t>
  </si>
  <si>
    <t>WI22072358</t>
  </si>
  <si>
    <t>MI220720851</t>
  </si>
  <si>
    <t>WI22072382</t>
  </si>
  <si>
    <t>MI220721098</t>
  </si>
  <si>
    <t>WI22072383</t>
  </si>
  <si>
    <t>MI220721107</t>
  </si>
  <si>
    <t>WI220724060</t>
  </si>
  <si>
    <t>150030056697</t>
  </si>
  <si>
    <t>MI2207225052</t>
  </si>
  <si>
    <t>15-07-2022</t>
  </si>
  <si>
    <t>WI220724092</t>
  </si>
  <si>
    <t>150030056708</t>
  </si>
  <si>
    <t>MI2207225449</t>
  </si>
  <si>
    <t>WI220724186</t>
  </si>
  <si>
    <t>150030053644</t>
  </si>
  <si>
    <t>MI2207226146</t>
  </si>
  <si>
    <t>WI220724213</t>
  </si>
  <si>
    <t>150030056126</t>
  </si>
  <si>
    <t>MI2207226592</t>
  </si>
  <si>
    <t>WI220724216</t>
  </si>
  <si>
    <t>MI2207226706</t>
  </si>
  <si>
    <t>WI220724272</t>
  </si>
  <si>
    <t>MI2207227378</t>
  </si>
  <si>
    <t>WI220724298</t>
  </si>
  <si>
    <t>WI220724353</t>
  </si>
  <si>
    <t>MI2207228146</t>
  </si>
  <si>
    <t>WI220725217</t>
  </si>
  <si>
    <t>MI2207236618</t>
  </si>
  <si>
    <t>WI220725295</t>
  </si>
  <si>
    <t>WI220727318</t>
  </si>
  <si>
    <t>MI2207256905</t>
  </si>
  <si>
    <t>18-07-2022</t>
  </si>
  <si>
    <t>WI22072889</t>
  </si>
  <si>
    <t>150030056122</t>
  </si>
  <si>
    <t>MI220725811</t>
  </si>
  <si>
    <t>Aditya Tade</t>
  </si>
  <si>
    <t>05-07-2022</t>
  </si>
  <si>
    <t>WI22072906</t>
  </si>
  <si>
    <t>MI220726182</t>
  </si>
  <si>
    <t>Sangeeta Kumari</t>
  </si>
  <si>
    <t>WI220729263</t>
  </si>
  <si>
    <t>150030055086</t>
  </si>
  <si>
    <t>MI2207276342</t>
  </si>
  <si>
    <t>19-07-2022</t>
  </si>
  <si>
    <t>WI220729537</t>
  </si>
  <si>
    <t>150030056652</t>
  </si>
  <si>
    <t>MI2207278917</t>
  </si>
  <si>
    <t>WI22072966</t>
  </si>
  <si>
    <t>WI22073092</t>
  </si>
  <si>
    <t>150030054323</t>
  </si>
  <si>
    <t>MI220727174</t>
  </si>
  <si>
    <t>WI22073099</t>
  </si>
  <si>
    <t>MI220727290</t>
  </si>
  <si>
    <t>WI220731493</t>
  </si>
  <si>
    <t>150030056651</t>
  </si>
  <si>
    <t>MI2207298909</t>
  </si>
  <si>
    <t>20-07-2022</t>
  </si>
  <si>
    <t>WI220734240</t>
  </si>
  <si>
    <t>MI2207327291</t>
  </si>
  <si>
    <t>21-07-2022</t>
  </si>
  <si>
    <t>WI22073447</t>
  </si>
  <si>
    <t>150030054627</t>
  </si>
  <si>
    <t>MI220729453</t>
  </si>
  <si>
    <t>WI22073465</t>
  </si>
  <si>
    <t>MI220729696</t>
  </si>
  <si>
    <t>WI220734754</t>
  </si>
  <si>
    <t>150030055340</t>
  </si>
  <si>
    <t>MI2207332245</t>
  </si>
  <si>
    <t>Vikash Suryakanth Parmar</t>
  </si>
  <si>
    <t>WI220734755</t>
  </si>
  <si>
    <t>150030055882</t>
  </si>
  <si>
    <t>MI2207332248</t>
  </si>
  <si>
    <t>WI220736380</t>
  </si>
  <si>
    <t>150030055686</t>
  </si>
  <si>
    <t>MI2207346765</t>
  </si>
  <si>
    <t>22-07-2022</t>
  </si>
  <si>
    <t>WI220738439</t>
  </si>
  <si>
    <t>MI2207366811</t>
  </si>
  <si>
    <t>25-07-2022</t>
  </si>
  <si>
    <t>WI220738463</t>
  </si>
  <si>
    <t>150030056522</t>
  </si>
  <si>
    <t>MI2207367041</t>
  </si>
  <si>
    <t>WI22073925</t>
  </si>
  <si>
    <t>150030056498</t>
  </si>
  <si>
    <t>MI220733374</t>
  </si>
  <si>
    <t>WI220741201</t>
  </si>
  <si>
    <t>150030056591</t>
  </si>
  <si>
    <t>MI2207391802</t>
  </si>
  <si>
    <t>26-07-2022</t>
  </si>
  <si>
    <t>WI220741209</t>
  </si>
  <si>
    <t>WI220741505</t>
  </si>
  <si>
    <t>MI2207394950</t>
  </si>
  <si>
    <t>WI22074177</t>
  </si>
  <si>
    <t>Aparna Chavan</t>
  </si>
  <si>
    <t>WI22074285</t>
  </si>
  <si>
    <t>150030056461</t>
  </si>
  <si>
    <t>MI220736780</t>
  </si>
  <si>
    <t>WI220744983</t>
  </si>
  <si>
    <t>150030054104</t>
  </si>
  <si>
    <t>MI2207425851</t>
  </si>
  <si>
    <t>27-07-2022</t>
  </si>
  <si>
    <t>WI220746551</t>
  </si>
  <si>
    <t>150030054929</t>
  </si>
  <si>
    <t>MI2207440775</t>
  </si>
  <si>
    <t>28-07-2022</t>
  </si>
  <si>
    <t>WI220746554</t>
  </si>
  <si>
    <t>MI2207440766</t>
  </si>
  <si>
    <t>WI220746557</t>
  </si>
  <si>
    <t>MI2207440787</t>
  </si>
  <si>
    <t>WI220746559</t>
  </si>
  <si>
    <t>MI2207440795</t>
  </si>
  <si>
    <t>WI220746750</t>
  </si>
  <si>
    <t>MI2207442851</t>
  </si>
  <si>
    <t>WI22074678</t>
  </si>
  <si>
    <t>MI220740749</t>
  </si>
  <si>
    <t>WI22074748</t>
  </si>
  <si>
    <t>150030056377</t>
  </si>
  <si>
    <t>MI220741427</t>
  </si>
  <si>
    <t>WI220747985</t>
  </si>
  <si>
    <t>150030056675</t>
  </si>
  <si>
    <t>MI2207455459</t>
  </si>
  <si>
    <t>Sanjay Kharade</t>
  </si>
  <si>
    <t>WI220749264</t>
  </si>
  <si>
    <t>MI2207465399</t>
  </si>
  <si>
    <t>Saloni Uttekar</t>
  </si>
  <si>
    <t>29-07-2022</t>
  </si>
  <si>
    <t>WI22075014</t>
  </si>
  <si>
    <t>150030056026</t>
  </si>
  <si>
    <t>MI220743788</t>
  </si>
  <si>
    <t>WI22075094</t>
  </si>
  <si>
    <t>WI2207529</t>
  </si>
  <si>
    <t>150030055932</t>
  </si>
  <si>
    <t>MI22074451</t>
  </si>
  <si>
    <t>WI22075498</t>
  </si>
  <si>
    <t>150030055090</t>
  </si>
  <si>
    <t>MI220749903</t>
  </si>
  <si>
    <t>06-07-2022</t>
  </si>
  <si>
    <t>WI22075501</t>
  </si>
  <si>
    <t>MI220750019</t>
  </si>
  <si>
    <t>Malleshwari Bonla</t>
  </si>
  <si>
    <t>WI22075716</t>
  </si>
  <si>
    <t>150030053907</t>
  </si>
  <si>
    <t>MI220752198</t>
  </si>
  <si>
    <t>WI22075730</t>
  </si>
  <si>
    <t>MI220752431</t>
  </si>
  <si>
    <t>WI2207593</t>
  </si>
  <si>
    <t>150030054159</t>
  </si>
  <si>
    <t>MI22074821</t>
  </si>
  <si>
    <t>WI22076013</t>
  </si>
  <si>
    <t>MI220754652</t>
  </si>
  <si>
    <t>WI22076321</t>
  </si>
  <si>
    <t>MI220757686</t>
  </si>
  <si>
    <t>WI22076685</t>
  </si>
  <si>
    <t>150030056685</t>
  </si>
  <si>
    <t>MI220760387</t>
  </si>
  <si>
    <t>WI2207725</t>
  </si>
  <si>
    <t>MI22075866</t>
  </si>
  <si>
    <t>WI2207728</t>
  </si>
  <si>
    <t>MI22075951</t>
  </si>
  <si>
    <t>WI22077605</t>
  </si>
  <si>
    <t>MI220766848</t>
  </si>
  <si>
    <t>WI22077895</t>
  </si>
  <si>
    <t>MI220768778</t>
  </si>
  <si>
    <t>WI22078853</t>
  </si>
  <si>
    <t>MI220776949</t>
  </si>
  <si>
    <t>WI22078916</t>
  </si>
  <si>
    <t>150030054192</t>
  </si>
  <si>
    <t>MI220777619</t>
  </si>
  <si>
    <t>WI22078922</t>
  </si>
  <si>
    <t>MI220777643</t>
  </si>
  <si>
    <t>WI2207911</t>
  </si>
  <si>
    <t>MI22077494</t>
  </si>
  <si>
    <t>WI22079321</t>
  </si>
  <si>
    <t>MI220780076</t>
  </si>
  <si>
    <t>WI22079388</t>
  </si>
  <si>
    <t>MI220780812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</si>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</sst>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44772.375002696761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44741.958333333336</v>
      </c>
    </row>
    <row r="10" spans="1:2">
      <c r="A10" t="s">
        <v>16</v>
      </c>
      <c r="B10" s="1">
        <v>44772.375002696761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HYPERLINK("capsilon://?command=openfolder&amp;siteaddress=FAM.docvelocity-na8.net&amp;folderid=FXA077DF37-30D9-F90E-C54D-A02BA5B2133D","FX22068527")</f>
        <v>0</v>
      </c>
      <c r="F2" t="s">
        <v>19</v>
      </c>
      <c r="G2" t="s">
        <v>19</v>
      </c>
      <c r="H2" t="s">
        <v>88</v>
      </c>
      <c r="I2" t="s">
        <v>89</v>
      </c>
      <c r="J2">
        <v>198</v>
      </c>
      <c r="K2" t="s">
        <v>90</v>
      </c>
      <c r="L2" t="s">
        <v>91</v>
      </c>
      <c r="M2" t="s">
        <v>92</v>
      </c>
      <c r="N2">
        <v>2</v>
      </c>
      <c r="O2" s="1">
        <v>44742.355763888889</v>
      </c>
      <c r="P2" s="1">
        <v>44742.397951388892</v>
      </c>
      <c r="Q2">
        <v>2381</v>
      </c>
      <c r="R2">
        <v>1264</v>
      </c>
      <c r="S2" t="b">
        <v>0</v>
      </c>
      <c r="T2" t="s">
        <v>93</v>
      </c>
      <c r="U2" t="b">
        <v>0</v>
      </c>
      <c r="V2" t="s">
        <v>94</v>
      </c>
      <c r="W2" s="1">
        <v>44742.377222222225</v>
      </c>
      <c r="X2">
        <v>1175</v>
      </c>
      <c r="Y2">
        <v>52</v>
      </c>
      <c r="Z2">
        <v>0</v>
      </c>
      <c r="AA2">
        <v>52</v>
      </c>
      <c r="AB2">
        <v>156</v>
      </c>
      <c r="AC2">
        <v>3</v>
      </c>
      <c r="AD2">
        <v>146</v>
      </c>
      <c r="AE2">
        <v>0</v>
      </c>
      <c r="AF2">
        <v>0</v>
      </c>
      <c r="AG2">
        <v>0</v>
      </c>
      <c r="AH2" t="s">
        <v>95</v>
      </c>
      <c r="AI2" s="1">
        <v>44742.397951388892</v>
      </c>
      <c r="AJ2">
        <v>89</v>
      </c>
      <c r="AK2">
        <v>0</v>
      </c>
      <c r="AL2">
        <v>0</v>
      </c>
      <c r="AM2">
        <v>0</v>
      </c>
      <c r="AN2">
        <v>312</v>
      </c>
      <c r="AO2">
        <v>0</v>
      </c>
      <c r="AP2">
        <v>146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60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HYPERLINK("capsilon://?command=openfolder&amp;siteaddress=FAM.docvelocity-na8.net&amp;folderid=FXE21846C8-71ED-4849-DA3C-65CB34609ACF","FX22067239")</f>
        <v>0</v>
      </c>
      <c r="F3" t="s">
        <v>19</v>
      </c>
      <c r="G3" t="s">
        <v>19</v>
      </c>
      <c r="H3" t="s">
        <v>88</v>
      </c>
      <c r="I3" t="s">
        <v>100</v>
      </c>
      <c r="J3">
        <v>232</v>
      </c>
      <c r="K3" t="s">
        <v>90</v>
      </c>
      <c r="L3" t="s">
        <v>91</v>
      </c>
      <c r="M3" t="s">
        <v>92</v>
      </c>
      <c r="N3">
        <v>2</v>
      </c>
      <c r="O3" s="1">
        <v>44742.388506944444</v>
      </c>
      <c r="P3" s="1">
        <v>44742.420555555553</v>
      </c>
      <c r="Q3">
        <v>1478</v>
      </c>
      <c r="R3">
        <v>1291</v>
      </c>
      <c r="S3" t="b">
        <v>0</v>
      </c>
      <c r="T3" t="s">
        <v>93</v>
      </c>
      <c r="U3" t="b">
        <v>0</v>
      </c>
      <c r="V3" t="s">
        <v>94</v>
      </c>
      <c r="W3" s="1">
        <v>44742.395960648151</v>
      </c>
      <c r="X3">
        <v>576</v>
      </c>
      <c r="Y3">
        <v>214</v>
      </c>
      <c r="Z3">
        <v>0</v>
      </c>
      <c r="AA3">
        <v>214</v>
      </c>
      <c r="AB3">
        <v>0</v>
      </c>
      <c r="AC3">
        <v>35</v>
      </c>
      <c r="AD3">
        <v>18</v>
      </c>
      <c r="AE3">
        <v>0</v>
      </c>
      <c r="AF3">
        <v>0</v>
      </c>
      <c r="AG3">
        <v>0</v>
      </c>
      <c r="AH3" t="s">
        <v>95</v>
      </c>
      <c r="AI3" s="1">
        <v>44742.420555555553</v>
      </c>
      <c r="AJ3">
        <v>577</v>
      </c>
      <c r="AK3">
        <v>3</v>
      </c>
      <c r="AL3">
        <v>0</v>
      </c>
      <c r="AM3">
        <v>3</v>
      </c>
      <c r="AN3">
        <v>0</v>
      </c>
      <c r="AO3">
        <v>2</v>
      </c>
      <c r="AP3">
        <v>15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46</v>
      </c>
      <c r="BH3" t="s">
        <v>97</v>
      </c>
    </row>
    <row r="4" spans="1:60">
      <c r="A4" t="s">
        <v>101</v>
      </c>
      <c r="B4" t="s">
        <v>85</v>
      </c>
      <c r="C4" t="s">
        <v>102</v>
      </c>
      <c r="D4" t="s">
        <v>87</v>
      </c>
      <c r="E4" s="2">
        <f>HYPERLINK("capsilon://?command=openfolder&amp;siteaddress=FAM.docvelocity-na8.net&amp;folderid=FXB9B928FB-263A-6C5E-DE71-B6CD5AB4AFCA","FX220212416")</f>
        <v>0</v>
      </c>
      <c r="F4" t="s">
        <v>19</v>
      </c>
      <c r="G4" t="s">
        <v>19</v>
      </c>
      <c r="H4" t="s">
        <v>88</v>
      </c>
      <c r="I4" t="s">
        <v>103</v>
      </c>
      <c r="J4">
        <v>66</v>
      </c>
      <c r="K4" t="s">
        <v>90</v>
      </c>
      <c r="L4" t="s">
        <v>91</v>
      </c>
      <c r="M4" t="s">
        <v>92</v>
      </c>
      <c r="N4">
        <v>2</v>
      </c>
      <c r="O4" s="1">
        <v>44742.401388888888</v>
      </c>
      <c r="P4" s="1">
        <v>44742.42087962963</v>
      </c>
      <c r="Q4">
        <v>1584</v>
      </c>
      <c r="R4">
        <v>100</v>
      </c>
      <c r="S4" t="b">
        <v>0</v>
      </c>
      <c r="T4" t="s">
        <v>93</v>
      </c>
      <c r="U4" t="b">
        <v>0</v>
      </c>
      <c r="V4" t="s">
        <v>94</v>
      </c>
      <c r="W4" s="1">
        <v>44742.409942129627</v>
      </c>
      <c r="X4">
        <v>73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95</v>
      </c>
      <c r="AI4" s="1">
        <v>44742.42087962963</v>
      </c>
      <c r="AJ4">
        <v>27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28</v>
      </c>
      <c r="BH4" t="s">
        <v>97</v>
      </c>
    </row>
    <row r="5" spans="1:60">
      <c r="A5" t="s">
        <v>104</v>
      </c>
      <c r="B5" t="s">
        <v>85</v>
      </c>
      <c r="C5" t="s">
        <v>105</v>
      </c>
      <c r="D5" t="s">
        <v>87</v>
      </c>
      <c r="E5" s="2">
        <f>HYPERLINK("capsilon://?command=openfolder&amp;siteaddress=FAM.docvelocity-na8.net&amp;folderid=FX4854234A-A7B1-FDAB-1515-9AE6AABBA42E","FX22058887")</f>
        <v>0</v>
      </c>
      <c r="F5" t="s">
        <v>19</v>
      </c>
      <c r="G5" t="s">
        <v>19</v>
      </c>
      <c r="H5" t="s">
        <v>88</v>
      </c>
      <c r="I5" t="s">
        <v>106</v>
      </c>
      <c r="J5">
        <v>222</v>
      </c>
      <c r="K5" t="s">
        <v>90</v>
      </c>
      <c r="L5" t="s">
        <v>91</v>
      </c>
      <c r="M5" t="s">
        <v>92</v>
      </c>
      <c r="N5">
        <v>2</v>
      </c>
      <c r="O5" s="1">
        <v>44742.476956018516</v>
      </c>
      <c r="P5" s="1">
        <v>44742.512719907405</v>
      </c>
      <c r="Q5">
        <v>1904</v>
      </c>
      <c r="R5">
        <v>1186</v>
      </c>
      <c r="S5" t="b">
        <v>0</v>
      </c>
      <c r="T5" t="s">
        <v>93</v>
      </c>
      <c r="U5" t="b">
        <v>0</v>
      </c>
      <c r="V5" t="s">
        <v>107</v>
      </c>
      <c r="W5" s="1">
        <v>44742.507361111115</v>
      </c>
      <c r="X5">
        <v>809</v>
      </c>
      <c r="Y5">
        <v>140</v>
      </c>
      <c r="Z5">
        <v>0</v>
      </c>
      <c r="AA5">
        <v>140</v>
      </c>
      <c r="AB5">
        <v>0</v>
      </c>
      <c r="AC5">
        <v>35</v>
      </c>
      <c r="AD5">
        <v>82</v>
      </c>
      <c r="AE5">
        <v>0</v>
      </c>
      <c r="AF5">
        <v>0</v>
      </c>
      <c r="AG5">
        <v>0</v>
      </c>
      <c r="AH5" t="s">
        <v>108</v>
      </c>
      <c r="AI5" s="1">
        <v>44742.512719907405</v>
      </c>
      <c r="AJ5">
        <v>353</v>
      </c>
      <c r="AK5">
        <v>0</v>
      </c>
      <c r="AL5">
        <v>0</v>
      </c>
      <c r="AM5">
        <v>0</v>
      </c>
      <c r="AN5">
        <v>10</v>
      </c>
      <c r="AO5">
        <v>0</v>
      </c>
      <c r="AP5">
        <v>82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51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HYPERLINK("capsilon://?command=openfolder&amp;siteaddress=FAM.docvelocity-na8.net&amp;folderid=FX92BFE866-FB65-BA7C-C0A2-481A35335D64","FX22062035")</f>
        <v>0</v>
      </c>
      <c r="F6" t="s">
        <v>19</v>
      </c>
      <c r="G6" t="s">
        <v>19</v>
      </c>
      <c r="H6" t="s">
        <v>88</v>
      </c>
      <c r="I6" t="s">
        <v>111</v>
      </c>
      <c r="J6">
        <v>83</v>
      </c>
      <c r="K6" t="s">
        <v>90</v>
      </c>
      <c r="L6" t="s">
        <v>91</v>
      </c>
      <c r="M6" t="s">
        <v>92</v>
      </c>
      <c r="N6">
        <v>2</v>
      </c>
      <c r="O6" s="1">
        <v>44742.612592592595</v>
      </c>
      <c r="P6" s="1">
        <v>44742.624374999999</v>
      </c>
      <c r="Q6">
        <v>495</v>
      </c>
      <c r="R6">
        <v>523</v>
      </c>
      <c r="S6" t="b">
        <v>0</v>
      </c>
      <c r="T6" t="s">
        <v>93</v>
      </c>
      <c r="U6" t="b">
        <v>0</v>
      </c>
      <c r="V6" t="s">
        <v>107</v>
      </c>
      <c r="W6" s="1">
        <v>44742.617777777778</v>
      </c>
      <c r="X6">
        <v>353</v>
      </c>
      <c r="Y6">
        <v>51</v>
      </c>
      <c r="Z6">
        <v>0</v>
      </c>
      <c r="AA6">
        <v>51</v>
      </c>
      <c r="AB6">
        <v>0</v>
      </c>
      <c r="AC6">
        <v>8</v>
      </c>
      <c r="AD6">
        <v>32</v>
      </c>
      <c r="AE6">
        <v>0</v>
      </c>
      <c r="AF6">
        <v>0</v>
      </c>
      <c r="AG6">
        <v>0</v>
      </c>
      <c r="AH6" t="s">
        <v>108</v>
      </c>
      <c r="AI6" s="1">
        <v>44742.624374999999</v>
      </c>
      <c r="AJ6">
        <v>170</v>
      </c>
      <c r="AK6">
        <v>2</v>
      </c>
      <c r="AL6">
        <v>0</v>
      </c>
      <c r="AM6">
        <v>2</v>
      </c>
      <c r="AN6">
        <v>0</v>
      </c>
      <c r="AO6">
        <v>2</v>
      </c>
      <c r="AP6">
        <v>30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16</v>
      </c>
      <c r="BH6" t="s">
        <v>97</v>
      </c>
    </row>
    <row r="7" spans="1:60">
      <c r="A7" t="s">
        <v>112</v>
      </c>
      <c r="B7" t="s">
        <v>85</v>
      </c>
      <c r="C7" t="s">
        <v>113</v>
      </c>
      <c r="D7" t="s">
        <v>87</v>
      </c>
      <c r="E7" s="2">
        <f>HYPERLINK("capsilon://?command=openfolder&amp;siteaddress=FAM.docvelocity-na8.net&amp;folderid=FX0668DEE6-E19D-C2DD-47E7-D85E4D5C1281","FX22061760")</f>
        <v>0</v>
      </c>
      <c r="F7" t="s">
        <v>19</v>
      </c>
      <c r="G7" t="s">
        <v>19</v>
      </c>
      <c r="H7" t="s">
        <v>88</v>
      </c>
      <c r="I7" t="s">
        <v>114</v>
      </c>
      <c r="J7">
        <v>171</v>
      </c>
      <c r="K7" t="s">
        <v>90</v>
      </c>
      <c r="L7" t="s">
        <v>91</v>
      </c>
      <c r="M7" t="s">
        <v>92</v>
      </c>
      <c r="N7">
        <v>2</v>
      </c>
      <c r="O7" s="1">
        <v>44742.656770833331</v>
      </c>
      <c r="P7" s="1">
        <v>44742.683182870373</v>
      </c>
      <c r="Q7">
        <v>1385</v>
      </c>
      <c r="R7">
        <v>897</v>
      </c>
      <c r="S7" t="b">
        <v>0</v>
      </c>
      <c r="T7" t="s">
        <v>93</v>
      </c>
      <c r="U7" t="b">
        <v>0</v>
      </c>
      <c r="V7" t="s">
        <v>115</v>
      </c>
      <c r="W7" s="1">
        <v>44742.679814814815</v>
      </c>
      <c r="X7">
        <v>695</v>
      </c>
      <c r="Y7">
        <v>82</v>
      </c>
      <c r="Z7">
        <v>0</v>
      </c>
      <c r="AA7">
        <v>82</v>
      </c>
      <c r="AB7">
        <v>0</v>
      </c>
      <c r="AC7">
        <v>10</v>
      </c>
      <c r="AD7">
        <v>89</v>
      </c>
      <c r="AE7">
        <v>0</v>
      </c>
      <c r="AF7">
        <v>0</v>
      </c>
      <c r="AG7">
        <v>0</v>
      </c>
      <c r="AH7" t="s">
        <v>108</v>
      </c>
      <c r="AI7" s="1">
        <v>44742.683182870373</v>
      </c>
      <c r="AJ7">
        <v>202</v>
      </c>
      <c r="AK7">
        <v>0</v>
      </c>
      <c r="AL7">
        <v>0</v>
      </c>
      <c r="AM7">
        <v>0</v>
      </c>
      <c r="AN7">
        <v>0</v>
      </c>
      <c r="AO7">
        <v>0</v>
      </c>
      <c r="AP7">
        <v>89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38</v>
      </c>
      <c r="BH7" t="s">
        <v>97</v>
      </c>
    </row>
    <row r="8" spans="1:60">
      <c r="A8" t="s">
        <v>116</v>
      </c>
      <c r="B8" t="s">
        <v>85</v>
      </c>
      <c r="C8" t="s">
        <v>117</v>
      </c>
      <c r="D8" t="s">
        <v>87</v>
      </c>
      <c r="E8" s="2">
        <f>HYPERLINK("capsilon://?command=openfolder&amp;siteaddress=FAM.docvelocity-na8.net&amp;folderid=FXBA17BDED-4309-CC79-222A-1FB6D920A63A","FX22049245")</f>
        <v>0</v>
      </c>
      <c r="F8" t="s">
        <v>19</v>
      </c>
      <c r="G8" t="s">
        <v>19</v>
      </c>
      <c r="H8" t="s">
        <v>88</v>
      </c>
      <c r="I8" t="s">
        <v>118</v>
      </c>
      <c r="J8">
        <v>66</v>
      </c>
      <c r="K8" t="s">
        <v>90</v>
      </c>
      <c r="L8" t="s">
        <v>91</v>
      </c>
      <c r="M8" t="s">
        <v>92</v>
      </c>
      <c r="N8">
        <v>2</v>
      </c>
      <c r="O8" s="1">
        <v>44742.667129629626</v>
      </c>
      <c r="P8" s="1">
        <v>44742.67869212963</v>
      </c>
      <c r="Q8">
        <v>914</v>
      </c>
      <c r="R8">
        <v>85</v>
      </c>
      <c r="S8" t="b">
        <v>0</v>
      </c>
      <c r="T8" t="s">
        <v>93</v>
      </c>
      <c r="U8" t="b">
        <v>0</v>
      </c>
      <c r="V8" t="s">
        <v>119</v>
      </c>
      <c r="W8" s="1">
        <v>44742.673333333332</v>
      </c>
      <c r="X8">
        <v>56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120</v>
      </c>
      <c r="AI8" s="1">
        <v>44742.67869212963</v>
      </c>
      <c r="AJ8">
        <v>29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96</v>
      </c>
      <c r="BG8">
        <v>16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>
        <f>HYPERLINK("capsilon://?command=openfolder&amp;siteaddress=FAM.docvelocity-na8.net&amp;folderid=FX82BA55EB-F414-7129-8BCF-39FA26FF6C89","FX22063953")</f>
        <v>0</v>
      </c>
      <c r="F9" t="s">
        <v>19</v>
      </c>
      <c r="G9" t="s">
        <v>19</v>
      </c>
      <c r="H9" t="s">
        <v>88</v>
      </c>
      <c r="I9" t="s">
        <v>123</v>
      </c>
      <c r="J9">
        <v>66</v>
      </c>
      <c r="K9" t="s">
        <v>90</v>
      </c>
      <c r="L9" t="s">
        <v>91</v>
      </c>
      <c r="M9" t="s">
        <v>92</v>
      </c>
      <c r="N9">
        <v>1</v>
      </c>
      <c r="O9" s="1">
        <v>44742.679907407408</v>
      </c>
      <c r="P9" s="1">
        <v>44742.686574074076</v>
      </c>
      <c r="Q9">
        <v>521</v>
      </c>
      <c r="R9">
        <v>55</v>
      </c>
      <c r="S9" t="b">
        <v>0</v>
      </c>
      <c r="T9" t="s">
        <v>93</v>
      </c>
      <c r="U9" t="b">
        <v>0</v>
      </c>
      <c r="V9" t="s">
        <v>124</v>
      </c>
      <c r="W9" s="1">
        <v>44742.686574074076</v>
      </c>
      <c r="X9">
        <v>47</v>
      </c>
      <c r="Y9">
        <v>0</v>
      </c>
      <c r="Z9">
        <v>0</v>
      </c>
      <c r="AA9">
        <v>0</v>
      </c>
      <c r="AB9">
        <v>0</v>
      </c>
      <c r="AC9">
        <v>0</v>
      </c>
      <c r="AD9">
        <v>66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9</v>
      </c>
      <c r="BH9" t="s">
        <v>97</v>
      </c>
    </row>
    <row r="10" spans="1:60">
      <c r="A10" t="s">
        <v>125</v>
      </c>
      <c r="B10" t="s">
        <v>85</v>
      </c>
      <c r="C10" t="s">
        <v>122</v>
      </c>
      <c r="D10" t="s">
        <v>87</v>
      </c>
      <c r="E10" s="2">
        <f>HYPERLINK("capsilon://?command=openfolder&amp;siteaddress=FAM.docvelocity-na8.net&amp;folderid=FX82BA55EB-F414-7129-8BCF-39FA26FF6C89","FX22063953")</f>
        <v>0</v>
      </c>
      <c r="F10" t="s">
        <v>19</v>
      </c>
      <c r="G10" t="s">
        <v>19</v>
      </c>
      <c r="H10" t="s">
        <v>88</v>
      </c>
      <c r="I10" t="s">
        <v>123</v>
      </c>
      <c r="J10">
        <v>0</v>
      </c>
      <c r="K10" t="s">
        <v>90</v>
      </c>
      <c r="L10" t="s">
        <v>91</v>
      </c>
      <c r="M10" t="s">
        <v>92</v>
      </c>
      <c r="N10">
        <v>2</v>
      </c>
      <c r="O10" s="1">
        <v>44742.686956018515</v>
      </c>
      <c r="P10" s="1">
        <v>44742.69222222222</v>
      </c>
      <c r="Q10">
        <v>190</v>
      </c>
      <c r="R10">
        <v>265</v>
      </c>
      <c r="S10" t="b">
        <v>0</v>
      </c>
      <c r="T10" t="s">
        <v>93</v>
      </c>
      <c r="U10" t="b">
        <v>1</v>
      </c>
      <c r="V10" t="s">
        <v>115</v>
      </c>
      <c r="W10" s="1">
        <v>44742.690335648149</v>
      </c>
      <c r="X10">
        <v>194</v>
      </c>
      <c r="Y10">
        <v>37</v>
      </c>
      <c r="Z10">
        <v>0</v>
      </c>
      <c r="AA10">
        <v>37</v>
      </c>
      <c r="AB10">
        <v>0</v>
      </c>
      <c r="AC10">
        <v>17</v>
      </c>
      <c r="AD10">
        <v>-37</v>
      </c>
      <c r="AE10">
        <v>0</v>
      </c>
      <c r="AF10">
        <v>0</v>
      </c>
      <c r="AG10">
        <v>0</v>
      </c>
      <c r="AH10" t="s">
        <v>108</v>
      </c>
      <c r="AI10" s="1">
        <v>44742.69222222222</v>
      </c>
      <c r="AJ10">
        <v>71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-37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7</v>
      </c>
      <c r="BH10" t="s">
        <v>97</v>
      </c>
    </row>
    <row r="11" spans="1:60">
      <c r="A11" t="s">
        <v>126</v>
      </c>
      <c r="B11" t="s">
        <v>85</v>
      </c>
      <c r="C11" t="s">
        <v>127</v>
      </c>
      <c r="D11" t="s">
        <v>87</v>
      </c>
      <c r="E11" s="2">
        <f>HYPERLINK("capsilon://?command=openfolder&amp;siteaddress=FAM.docvelocity-na8.net&amp;folderid=FX8D4B5B70-C4E0-43E0-576C-D701B22C6575","FX22065757")</f>
        <v>0</v>
      </c>
      <c r="F11" t="s">
        <v>19</v>
      </c>
      <c r="G11" t="s">
        <v>19</v>
      </c>
      <c r="H11" t="s">
        <v>88</v>
      </c>
      <c r="I11" t="s">
        <v>128</v>
      </c>
      <c r="J11">
        <v>75</v>
      </c>
      <c r="K11" t="s">
        <v>90</v>
      </c>
      <c r="L11" t="s">
        <v>91</v>
      </c>
      <c r="M11" t="s">
        <v>92</v>
      </c>
      <c r="N11">
        <v>2</v>
      </c>
      <c r="O11" s="1">
        <v>44749.529282407406</v>
      </c>
      <c r="P11" s="1">
        <v>44749.564930555556</v>
      </c>
      <c r="Q11">
        <v>2347</v>
      </c>
      <c r="R11">
        <v>733</v>
      </c>
      <c r="S11" t="b">
        <v>0</v>
      </c>
      <c r="T11" t="s">
        <v>93</v>
      </c>
      <c r="U11" t="b">
        <v>0</v>
      </c>
      <c r="V11" t="s">
        <v>107</v>
      </c>
      <c r="W11" s="1">
        <v>44749.539490740739</v>
      </c>
      <c r="X11">
        <v>627</v>
      </c>
      <c r="Y11">
        <v>43</v>
      </c>
      <c r="Z11">
        <v>0</v>
      </c>
      <c r="AA11">
        <v>43</v>
      </c>
      <c r="AB11">
        <v>0</v>
      </c>
      <c r="AC11">
        <v>23</v>
      </c>
      <c r="AD11">
        <v>32</v>
      </c>
      <c r="AE11">
        <v>0</v>
      </c>
      <c r="AF11">
        <v>0</v>
      </c>
      <c r="AG11">
        <v>0</v>
      </c>
      <c r="AH11" t="s">
        <v>108</v>
      </c>
      <c r="AI11" s="1">
        <v>44749.564930555556</v>
      </c>
      <c r="AJ11">
        <v>106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31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129</v>
      </c>
      <c r="BG11">
        <v>51</v>
      </c>
      <c r="BH11" t="s">
        <v>97</v>
      </c>
    </row>
    <row r="12" spans="1:60">
      <c r="A12" t="s">
        <v>130</v>
      </c>
      <c r="B12" t="s">
        <v>85</v>
      </c>
      <c r="C12" t="s">
        <v>131</v>
      </c>
      <c r="D12" t="s">
        <v>87</v>
      </c>
      <c r="E12" s="2">
        <f>HYPERLINK("capsilon://?command=openfolder&amp;siteaddress=FAM.docvelocity-na8.net&amp;folderid=FX8C582FAB-6CB7-0712-058A-1F6C954FBE55","FX22066516")</f>
        <v>0</v>
      </c>
      <c r="F12" t="s">
        <v>19</v>
      </c>
      <c r="G12" t="s">
        <v>19</v>
      </c>
      <c r="H12" t="s">
        <v>88</v>
      </c>
      <c r="I12" t="s">
        <v>132</v>
      </c>
      <c r="J12">
        <v>66</v>
      </c>
      <c r="K12" t="s">
        <v>90</v>
      </c>
      <c r="L12" t="s">
        <v>91</v>
      </c>
      <c r="M12" t="s">
        <v>92</v>
      </c>
      <c r="N12">
        <v>2</v>
      </c>
      <c r="O12" s="1">
        <v>44749.566064814811</v>
      </c>
      <c r="P12" s="1">
        <v>44749.577152777776</v>
      </c>
      <c r="Q12">
        <v>726</v>
      </c>
      <c r="R12">
        <v>232</v>
      </c>
      <c r="S12" t="b">
        <v>0</v>
      </c>
      <c r="T12" t="s">
        <v>93</v>
      </c>
      <c r="U12" t="b">
        <v>0</v>
      </c>
      <c r="V12" t="s">
        <v>133</v>
      </c>
      <c r="W12" s="1">
        <v>44749.569120370368</v>
      </c>
      <c r="X12">
        <v>149</v>
      </c>
      <c r="Y12">
        <v>52</v>
      </c>
      <c r="Z12">
        <v>0</v>
      </c>
      <c r="AA12">
        <v>52</v>
      </c>
      <c r="AB12">
        <v>0</v>
      </c>
      <c r="AC12">
        <v>1</v>
      </c>
      <c r="AD12">
        <v>14</v>
      </c>
      <c r="AE12">
        <v>0</v>
      </c>
      <c r="AF12">
        <v>0</v>
      </c>
      <c r="AG12">
        <v>0</v>
      </c>
      <c r="AH12" t="s">
        <v>108</v>
      </c>
      <c r="AI12" s="1">
        <v>44749.577152777776</v>
      </c>
      <c r="AJ12">
        <v>83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129</v>
      </c>
      <c r="BG12">
        <v>15</v>
      </c>
      <c r="BH12" t="s">
        <v>97</v>
      </c>
    </row>
    <row r="13" spans="1:60">
      <c r="A13" t="s">
        <v>134</v>
      </c>
      <c r="B13" t="s">
        <v>85</v>
      </c>
      <c r="C13" t="s">
        <v>135</v>
      </c>
      <c r="D13" t="s">
        <v>87</v>
      </c>
      <c r="E13" s="2">
        <f>HYPERLINK("capsilon://?command=openfolder&amp;siteaddress=FAM.docvelocity-na8.net&amp;folderid=FX6F557F69-D5DA-04C9-47BE-CEFDDB27516A","FX22038760")</f>
        <v>0</v>
      </c>
      <c r="F13" t="s">
        <v>19</v>
      </c>
      <c r="G13" t="s">
        <v>19</v>
      </c>
      <c r="H13" t="s">
        <v>88</v>
      </c>
      <c r="I13" t="s">
        <v>136</v>
      </c>
      <c r="J13">
        <v>93</v>
      </c>
      <c r="K13" t="s">
        <v>90</v>
      </c>
      <c r="L13" t="s">
        <v>91</v>
      </c>
      <c r="M13" t="s">
        <v>92</v>
      </c>
      <c r="N13">
        <v>2</v>
      </c>
      <c r="O13" s="1">
        <v>44749.566493055558</v>
      </c>
      <c r="P13" s="1">
        <v>44749.578888888886</v>
      </c>
      <c r="Q13">
        <v>472</v>
      </c>
      <c r="R13">
        <v>599</v>
      </c>
      <c r="S13" t="b">
        <v>0</v>
      </c>
      <c r="T13" t="s">
        <v>93</v>
      </c>
      <c r="U13" t="b">
        <v>0</v>
      </c>
      <c r="V13" t="s">
        <v>133</v>
      </c>
      <c r="W13" s="1">
        <v>44749.574328703704</v>
      </c>
      <c r="X13">
        <v>449</v>
      </c>
      <c r="Y13">
        <v>77</v>
      </c>
      <c r="Z13">
        <v>0</v>
      </c>
      <c r="AA13">
        <v>77</v>
      </c>
      <c r="AB13">
        <v>0</v>
      </c>
      <c r="AC13">
        <v>11</v>
      </c>
      <c r="AD13">
        <v>16</v>
      </c>
      <c r="AE13">
        <v>0</v>
      </c>
      <c r="AF13">
        <v>0</v>
      </c>
      <c r="AG13">
        <v>0</v>
      </c>
      <c r="AH13" t="s">
        <v>108</v>
      </c>
      <c r="AI13" s="1">
        <v>44749.578888888886</v>
      </c>
      <c r="AJ13">
        <v>150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16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129</v>
      </c>
      <c r="BG13">
        <v>17</v>
      </c>
      <c r="BH13" t="s">
        <v>97</v>
      </c>
    </row>
    <row r="14" spans="1:60">
      <c r="A14" t="s">
        <v>137</v>
      </c>
      <c r="B14" t="s">
        <v>85</v>
      </c>
      <c r="C14" t="s">
        <v>138</v>
      </c>
      <c r="D14" t="s">
        <v>87</v>
      </c>
      <c r="E14" s="2">
        <f>HYPERLINK("capsilon://?command=openfolder&amp;siteaddress=FAM.docvelocity-na8.net&amp;folderid=FXA3E65905-9257-4F4B-88D2-84C42F1DDF23","FX22064340")</f>
        <v>0</v>
      </c>
      <c r="F14" t="s">
        <v>19</v>
      </c>
      <c r="G14" t="s">
        <v>19</v>
      </c>
      <c r="H14" t="s">
        <v>88</v>
      </c>
      <c r="I14" t="s">
        <v>139</v>
      </c>
      <c r="J14">
        <v>30</v>
      </c>
      <c r="K14" t="s">
        <v>90</v>
      </c>
      <c r="L14" t="s">
        <v>91</v>
      </c>
      <c r="M14" t="s">
        <v>92</v>
      </c>
      <c r="N14">
        <v>2</v>
      </c>
      <c r="O14" s="1">
        <v>44750.298622685186</v>
      </c>
      <c r="P14" s="1">
        <v>44750.308437500003</v>
      </c>
      <c r="Q14">
        <v>713</v>
      </c>
      <c r="R14">
        <v>135</v>
      </c>
      <c r="S14" t="b">
        <v>0</v>
      </c>
      <c r="T14" t="s">
        <v>93</v>
      </c>
      <c r="U14" t="b">
        <v>0</v>
      </c>
      <c r="V14" t="s">
        <v>140</v>
      </c>
      <c r="W14" s="1">
        <v>44750.30190972222</v>
      </c>
      <c r="X14">
        <v>60</v>
      </c>
      <c r="Y14">
        <v>9</v>
      </c>
      <c r="Z14">
        <v>0</v>
      </c>
      <c r="AA14">
        <v>9</v>
      </c>
      <c r="AB14">
        <v>0</v>
      </c>
      <c r="AC14">
        <v>1</v>
      </c>
      <c r="AD14">
        <v>21</v>
      </c>
      <c r="AE14">
        <v>0</v>
      </c>
      <c r="AF14">
        <v>0</v>
      </c>
      <c r="AG14">
        <v>0</v>
      </c>
      <c r="AH14" t="s">
        <v>95</v>
      </c>
      <c r="AI14" s="1">
        <v>44750.308437500003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21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141</v>
      </c>
      <c r="BG14">
        <v>14</v>
      </c>
      <c r="BH14" t="s">
        <v>97</v>
      </c>
    </row>
    <row r="15" spans="1:60">
      <c r="A15" t="s">
        <v>142</v>
      </c>
      <c r="B15" t="s">
        <v>85</v>
      </c>
      <c r="C15" t="s">
        <v>138</v>
      </c>
      <c r="D15" t="s">
        <v>87</v>
      </c>
      <c r="E15" s="2">
        <f>HYPERLINK("capsilon://?command=openfolder&amp;siteaddress=FAM.docvelocity-na8.net&amp;folderid=FXA3E65905-9257-4F4B-88D2-84C42F1DDF23","FX22064340")</f>
        <v>0</v>
      </c>
      <c r="F15" t="s">
        <v>19</v>
      </c>
      <c r="G15" t="s">
        <v>19</v>
      </c>
      <c r="H15" t="s">
        <v>88</v>
      </c>
      <c r="I15" t="s">
        <v>143</v>
      </c>
      <c r="J15">
        <v>30</v>
      </c>
      <c r="K15" t="s">
        <v>90</v>
      </c>
      <c r="L15" t="s">
        <v>91</v>
      </c>
      <c r="M15" t="s">
        <v>92</v>
      </c>
      <c r="N15">
        <v>2</v>
      </c>
      <c r="O15" s="1">
        <v>44750.300925925927</v>
      </c>
      <c r="P15" s="1">
        <v>44750.309270833335</v>
      </c>
      <c r="Q15">
        <v>549</v>
      </c>
      <c r="R15">
        <v>172</v>
      </c>
      <c r="S15" t="b">
        <v>0</v>
      </c>
      <c r="T15" t="s">
        <v>93</v>
      </c>
      <c r="U15" t="b">
        <v>0</v>
      </c>
      <c r="V15" t="s">
        <v>94</v>
      </c>
      <c r="W15" s="1">
        <v>44750.302546296298</v>
      </c>
      <c r="X15">
        <v>101</v>
      </c>
      <c r="Y15">
        <v>9</v>
      </c>
      <c r="Z15">
        <v>0</v>
      </c>
      <c r="AA15">
        <v>9</v>
      </c>
      <c r="AB15">
        <v>0</v>
      </c>
      <c r="AC15">
        <v>2</v>
      </c>
      <c r="AD15">
        <v>21</v>
      </c>
      <c r="AE15">
        <v>0</v>
      </c>
      <c r="AF15">
        <v>0</v>
      </c>
      <c r="AG15">
        <v>0</v>
      </c>
      <c r="AH15" t="s">
        <v>95</v>
      </c>
      <c r="AI15" s="1">
        <v>44750.309270833335</v>
      </c>
      <c r="AJ15">
        <v>71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21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141</v>
      </c>
      <c r="BG15">
        <v>12</v>
      </c>
      <c r="BH15" t="s">
        <v>97</v>
      </c>
    </row>
    <row r="16" spans="1:60">
      <c r="A16" t="s">
        <v>144</v>
      </c>
      <c r="B16" t="s">
        <v>85</v>
      </c>
      <c r="C16" t="s">
        <v>145</v>
      </c>
      <c r="D16" t="s">
        <v>87</v>
      </c>
      <c r="E16" s="2">
        <f>HYPERLINK("capsilon://?command=openfolder&amp;siteaddress=FAM.docvelocity-na8.net&amp;folderid=FX61984D6B-3085-A708-217A-93614B9DDEFA","FX220114078")</f>
        <v>0</v>
      </c>
      <c r="F16" t="s">
        <v>19</v>
      </c>
      <c r="G16" t="s">
        <v>19</v>
      </c>
      <c r="H16" t="s">
        <v>88</v>
      </c>
      <c r="I16" t="s">
        <v>146</v>
      </c>
      <c r="J16">
        <v>154</v>
      </c>
      <c r="K16" t="s">
        <v>90</v>
      </c>
      <c r="L16" t="s">
        <v>91</v>
      </c>
      <c r="M16" t="s">
        <v>92</v>
      </c>
      <c r="N16">
        <v>2</v>
      </c>
      <c r="O16" s="1">
        <v>44750.30773148148</v>
      </c>
      <c r="P16" s="1">
        <v>44750.316516203704</v>
      </c>
      <c r="Q16">
        <v>161</v>
      </c>
      <c r="R16">
        <v>598</v>
      </c>
      <c r="S16" t="b">
        <v>0</v>
      </c>
      <c r="T16" t="s">
        <v>93</v>
      </c>
      <c r="U16" t="b">
        <v>0</v>
      </c>
      <c r="V16" t="s">
        <v>140</v>
      </c>
      <c r="W16" s="1">
        <v>44750.311782407407</v>
      </c>
      <c r="X16">
        <v>324</v>
      </c>
      <c r="Y16">
        <v>86</v>
      </c>
      <c r="Z16">
        <v>0</v>
      </c>
      <c r="AA16">
        <v>86</v>
      </c>
      <c r="AB16">
        <v>0</v>
      </c>
      <c r="AC16">
        <v>7</v>
      </c>
      <c r="AD16">
        <v>68</v>
      </c>
      <c r="AE16">
        <v>0</v>
      </c>
      <c r="AF16">
        <v>0</v>
      </c>
      <c r="AG16">
        <v>0</v>
      </c>
      <c r="AH16" t="s">
        <v>147</v>
      </c>
      <c r="AI16" s="1">
        <v>44750.316516203704</v>
      </c>
      <c r="AJ16">
        <v>274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68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141</v>
      </c>
      <c r="BG16">
        <v>12</v>
      </c>
      <c r="BH16" t="s">
        <v>97</v>
      </c>
    </row>
    <row r="17" spans="1:60">
      <c r="A17" t="s">
        <v>148</v>
      </c>
      <c r="B17" t="s">
        <v>85</v>
      </c>
      <c r="C17" t="s">
        <v>145</v>
      </c>
      <c r="D17" t="s">
        <v>87</v>
      </c>
      <c r="E17" s="2">
        <f>HYPERLINK("capsilon://?command=openfolder&amp;siteaddress=FAM.docvelocity-na8.net&amp;folderid=FX61984D6B-3085-A708-217A-93614B9DDEFA","FX220114078")</f>
        <v>0</v>
      </c>
      <c r="F17" t="s">
        <v>19</v>
      </c>
      <c r="G17" t="s">
        <v>19</v>
      </c>
      <c r="H17" t="s">
        <v>88</v>
      </c>
      <c r="I17" t="s">
        <v>149</v>
      </c>
      <c r="J17">
        <v>66</v>
      </c>
      <c r="K17" t="s">
        <v>90</v>
      </c>
      <c r="L17" t="s">
        <v>91</v>
      </c>
      <c r="M17" t="s">
        <v>92</v>
      </c>
      <c r="N17">
        <v>2</v>
      </c>
      <c r="O17" s="1">
        <v>44750.308842592596</v>
      </c>
      <c r="P17" s="1">
        <v>44750.310740740744</v>
      </c>
      <c r="Q17">
        <v>87</v>
      </c>
      <c r="R17">
        <v>77</v>
      </c>
      <c r="S17" t="b">
        <v>0</v>
      </c>
      <c r="T17" t="s">
        <v>93</v>
      </c>
      <c r="U17" t="b">
        <v>0</v>
      </c>
      <c r="V17" t="s">
        <v>94</v>
      </c>
      <c r="W17" s="1">
        <v>44750.310023148151</v>
      </c>
      <c r="X17">
        <v>41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147</v>
      </c>
      <c r="AI17" s="1">
        <v>44750.310740740744</v>
      </c>
      <c r="AJ17">
        <v>36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141</v>
      </c>
      <c r="BG17">
        <v>2</v>
      </c>
      <c r="BH17" t="s">
        <v>97</v>
      </c>
    </row>
    <row r="18" spans="1:60">
      <c r="A18" t="s">
        <v>150</v>
      </c>
      <c r="B18" t="s">
        <v>85</v>
      </c>
      <c r="C18" t="s">
        <v>135</v>
      </c>
      <c r="D18" t="s">
        <v>87</v>
      </c>
      <c r="E18" s="2">
        <f>HYPERLINK("capsilon://?command=openfolder&amp;siteaddress=FAM.docvelocity-na8.net&amp;folderid=FX6F557F69-D5DA-04C9-47BE-CEFDDB27516A","FX22038760")</f>
        <v>0</v>
      </c>
      <c r="F18" t="s">
        <v>19</v>
      </c>
      <c r="G18" t="s">
        <v>19</v>
      </c>
      <c r="H18" t="s">
        <v>88</v>
      </c>
      <c r="I18" t="s">
        <v>151</v>
      </c>
      <c r="J18">
        <v>205</v>
      </c>
      <c r="K18" t="s">
        <v>90</v>
      </c>
      <c r="L18" t="s">
        <v>91</v>
      </c>
      <c r="M18" t="s">
        <v>92</v>
      </c>
      <c r="N18">
        <v>2</v>
      </c>
      <c r="O18" s="1">
        <v>44750.30909722222</v>
      </c>
      <c r="P18" s="1">
        <v>44750.320011574076</v>
      </c>
      <c r="Q18">
        <v>253</v>
      </c>
      <c r="R18">
        <v>690</v>
      </c>
      <c r="S18" t="b">
        <v>0</v>
      </c>
      <c r="T18" t="s">
        <v>93</v>
      </c>
      <c r="U18" t="b">
        <v>0</v>
      </c>
      <c r="V18" t="s">
        <v>94</v>
      </c>
      <c r="W18" s="1">
        <v>44750.31453703704</v>
      </c>
      <c r="X18">
        <v>389</v>
      </c>
      <c r="Y18">
        <v>147</v>
      </c>
      <c r="Z18">
        <v>0</v>
      </c>
      <c r="AA18">
        <v>147</v>
      </c>
      <c r="AB18">
        <v>33</v>
      </c>
      <c r="AC18">
        <v>6</v>
      </c>
      <c r="AD18">
        <v>58</v>
      </c>
      <c r="AE18">
        <v>0</v>
      </c>
      <c r="AF18">
        <v>0</v>
      </c>
      <c r="AG18">
        <v>0</v>
      </c>
      <c r="AH18" t="s">
        <v>147</v>
      </c>
      <c r="AI18" s="1">
        <v>44750.320011574076</v>
      </c>
      <c r="AJ18">
        <v>301</v>
      </c>
      <c r="AK18">
        <v>0</v>
      </c>
      <c r="AL18">
        <v>0</v>
      </c>
      <c r="AM18">
        <v>0</v>
      </c>
      <c r="AN18">
        <v>33</v>
      </c>
      <c r="AO18">
        <v>0</v>
      </c>
      <c r="AP18">
        <v>58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141</v>
      </c>
      <c r="BG18">
        <v>15</v>
      </c>
      <c r="BH18" t="s">
        <v>97</v>
      </c>
    </row>
    <row r="19" spans="1:60">
      <c r="A19" t="s">
        <v>152</v>
      </c>
      <c r="B19" t="s">
        <v>85</v>
      </c>
      <c r="C19" t="s">
        <v>153</v>
      </c>
      <c r="D19" t="s">
        <v>87</v>
      </c>
      <c r="E19" s="2">
        <f>HYPERLINK("capsilon://?command=openfolder&amp;siteaddress=FAM.docvelocity-na8.net&amp;folderid=FX03F74F0A-0841-CBE2-92CA-5FCF474B09B3","FX22064133")</f>
        <v>0</v>
      </c>
      <c r="F19" t="s">
        <v>19</v>
      </c>
      <c r="G19" t="s">
        <v>19</v>
      </c>
      <c r="H19" t="s">
        <v>88</v>
      </c>
      <c r="I19" t="s">
        <v>154</v>
      </c>
      <c r="J19">
        <v>37</v>
      </c>
      <c r="K19" t="s">
        <v>90</v>
      </c>
      <c r="L19" t="s">
        <v>91</v>
      </c>
      <c r="M19" t="s">
        <v>92</v>
      </c>
      <c r="N19">
        <v>2</v>
      </c>
      <c r="O19" s="1">
        <v>44750.313935185186</v>
      </c>
      <c r="P19" s="1">
        <v>44750.317187499997</v>
      </c>
      <c r="Q19">
        <v>196</v>
      </c>
      <c r="R19">
        <v>85</v>
      </c>
      <c r="S19" t="b">
        <v>0</v>
      </c>
      <c r="T19" t="s">
        <v>93</v>
      </c>
      <c r="U19" t="b">
        <v>0</v>
      </c>
      <c r="V19" t="s">
        <v>140</v>
      </c>
      <c r="W19" s="1">
        <v>44750.314849537041</v>
      </c>
      <c r="X19">
        <v>57</v>
      </c>
      <c r="Y19">
        <v>0</v>
      </c>
      <c r="Z19">
        <v>0</v>
      </c>
      <c r="AA19">
        <v>0</v>
      </c>
      <c r="AB19">
        <v>32</v>
      </c>
      <c r="AC19">
        <v>0</v>
      </c>
      <c r="AD19">
        <v>37</v>
      </c>
      <c r="AE19">
        <v>0</v>
      </c>
      <c r="AF19">
        <v>0</v>
      </c>
      <c r="AG19">
        <v>0</v>
      </c>
      <c r="AH19" t="s">
        <v>95</v>
      </c>
      <c r="AI19" s="1">
        <v>44750.317187499997</v>
      </c>
      <c r="AJ19">
        <v>28</v>
      </c>
      <c r="AK19">
        <v>0</v>
      </c>
      <c r="AL19">
        <v>0</v>
      </c>
      <c r="AM19">
        <v>0</v>
      </c>
      <c r="AN19">
        <v>32</v>
      </c>
      <c r="AO19">
        <v>0</v>
      </c>
      <c r="AP19">
        <v>37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141</v>
      </c>
      <c r="BG19">
        <v>4</v>
      </c>
      <c r="BH19" t="s">
        <v>97</v>
      </c>
    </row>
    <row r="20" spans="1:60">
      <c r="A20" t="s">
        <v>155</v>
      </c>
      <c r="B20" t="s">
        <v>85</v>
      </c>
      <c r="C20" t="s">
        <v>156</v>
      </c>
      <c r="D20" t="s">
        <v>87</v>
      </c>
      <c r="E20" s="2">
        <f>HYPERLINK("capsilon://?command=openfolder&amp;siteaddress=FAM.docvelocity-na8.net&amp;folderid=FXD6FC392B-E3D6-9229-F60B-F0E145AB6AAC","FX2203522")</f>
        <v>0</v>
      </c>
      <c r="F20" t="s">
        <v>19</v>
      </c>
      <c r="G20" t="s">
        <v>19</v>
      </c>
      <c r="H20" t="s">
        <v>88</v>
      </c>
      <c r="I20" t="s">
        <v>157</v>
      </c>
      <c r="J20">
        <v>339</v>
      </c>
      <c r="K20" t="s">
        <v>90</v>
      </c>
      <c r="L20" t="s">
        <v>91</v>
      </c>
      <c r="M20" t="s">
        <v>92</v>
      </c>
      <c r="N20">
        <v>2</v>
      </c>
      <c r="O20" s="1">
        <v>44750.456689814811</v>
      </c>
      <c r="P20" s="1">
        <v>44750.470995370371</v>
      </c>
      <c r="Q20">
        <v>482</v>
      </c>
      <c r="R20">
        <v>754</v>
      </c>
      <c r="S20" t="b">
        <v>0</v>
      </c>
      <c r="T20" t="s">
        <v>93</v>
      </c>
      <c r="U20" t="b">
        <v>0</v>
      </c>
      <c r="V20" t="s">
        <v>94</v>
      </c>
      <c r="W20" s="1">
        <v>44750.466932870368</v>
      </c>
      <c r="X20">
        <v>437</v>
      </c>
      <c r="Y20">
        <v>319</v>
      </c>
      <c r="Z20">
        <v>0</v>
      </c>
      <c r="AA20">
        <v>319</v>
      </c>
      <c r="AB20">
        <v>0</v>
      </c>
      <c r="AC20">
        <v>8</v>
      </c>
      <c r="AD20">
        <v>20</v>
      </c>
      <c r="AE20">
        <v>0</v>
      </c>
      <c r="AF20">
        <v>0</v>
      </c>
      <c r="AG20">
        <v>0</v>
      </c>
      <c r="AH20" t="s">
        <v>147</v>
      </c>
      <c r="AI20" s="1">
        <v>44750.470995370371</v>
      </c>
      <c r="AJ20">
        <v>291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141</v>
      </c>
      <c r="BG20">
        <v>20</v>
      </c>
      <c r="BH20" t="s">
        <v>97</v>
      </c>
    </row>
    <row r="21" spans="1:60">
      <c r="A21" t="s">
        <v>158</v>
      </c>
      <c r="B21" t="s">
        <v>85</v>
      </c>
      <c r="C21" t="s">
        <v>159</v>
      </c>
      <c r="D21" t="s">
        <v>87</v>
      </c>
      <c r="E21" s="2">
        <f>HYPERLINK("capsilon://?command=openfolder&amp;siteaddress=FAM.docvelocity-na8.net&amp;folderid=FX013DD02F-D864-701A-29E7-DAF75D1B670B","FX22066079")</f>
        <v>0</v>
      </c>
      <c r="F21" t="s">
        <v>19</v>
      </c>
      <c r="G21" t="s">
        <v>19</v>
      </c>
      <c r="H21" t="s">
        <v>88</v>
      </c>
      <c r="I21" t="s">
        <v>160</v>
      </c>
      <c r="J21">
        <v>66</v>
      </c>
      <c r="K21" t="s">
        <v>90</v>
      </c>
      <c r="L21" t="s">
        <v>91</v>
      </c>
      <c r="M21" t="s">
        <v>92</v>
      </c>
      <c r="N21">
        <v>2</v>
      </c>
      <c r="O21" s="1">
        <v>44743.522986111115</v>
      </c>
      <c r="P21" s="1">
        <v>44743.570763888885</v>
      </c>
      <c r="Q21">
        <v>3643</v>
      </c>
      <c r="R21">
        <v>485</v>
      </c>
      <c r="S21" t="b">
        <v>0</v>
      </c>
      <c r="T21" t="s">
        <v>93</v>
      </c>
      <c r="U21" t="b">
        <v>0</v>
      </c>
      <c r="V21" t="s">
        <v>119</v>
      </c>
      <c r="W21" s="1">
        <v>44743.538611111115</v>
      </c>
      <c r="X21">
        <v>328</v>
      </c>
      <c r="Y21">
        <v>52</v>
      </c>
      <c r="Z21">
        <v>0</v>
      </c>
      <c r="AA21">
        <v>52</v>
      </c>
      <c r="AB21">
        <v>0</v>
      </c>
      <c r="AC21">
        <v>11</v>
      </c>
      <c r="AD21">
        <v>14</v>
      </c>
      <c r="AE21">
        <v>0</v>
      </c>
      <c r="AF21">
        <v>0</v>
      </c>
      <c r="AG21">
        <v>0</v>
      </c>
      <c r="AH21" t="s">
        <v>120</v>
      </c>
      <c r="AI21" s="1">
        <v>44743.570763888885</v>
      </c>
      <c r="AJ21">
        <v>157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161</v>
      </c>
      <c r="BG21">
        <v>68</v>
      </c>
      <c r="BH21" t="s">
        <v>97</v>
      </c>
    </row>
    <row r="22" spans="1:60">
      <c r="A22" t="s">
        <v>162</v>
      </c>
      <c r="B22" t="s">
        <v>85</v>
      </c>
      <c r="C22" t="s">
        <v>163</v>
      </c>
      <c r="D22" t="s">
        <v>87</v>
      </c>
      <c r="E22" s="2">
        <f>HYPERLINK("capsilon://?command=openfolder&amp;siteaddress=FAM.docvelocity-na8.net&amp;folderid=FX84FFE4B3-5369-7D53-392A-EFC16DB9A3E8","FX22063574")</f>
        <v>0</v>
      </c>
      <c r="F22" t="s">
        <v>19</v>
      </c>
      <c r="G22" t="s">
        <v>19</v>
      </c>
      <c r="H22" t="s">
        <v>88</v>
      </c>
      <c r="I22" t="s">
        <v>164</v>
      </c>
      <c r="J22">
        <v>130</v>
      </c>
      <c r="K22" t="s">
        <v>90</v>
      </c>
      <c r="L22" t="s">
        <v>91</v>
      </c>
      <c r="M22" t="s">
        <v>92</v>
      </c>
      <c r="N22">
        <v>2</v>
      </c>
      <c r="O22" s="1">
        <v>44750.564467592594</v>
      </c>
      <c r="P22" s="1">
        <v>44750.583738425928</v>
      </c>
      <c r="Q22">
        <v>1307</v>
      </c>
      <c r="R22">
        <v>358</v>
      </c>
      <c r="S22" t="b">
        <v>0</v>
      </c>
      <c r="T22" t="s">
        <v>93</v>
      </c>
      <c r="U22" t="b">
        <v>0</v>
      </c>
      <c r="V22" t="s">
        <v>107</v>
      </c>
      <c r="W22" s="1">
        <v>44750.570243055554</v>
      </c>
      <c r="X22">
        <v>198</v>
      </c>
      <c r="Y22">
        <v>92</v>
      </c>
      <c r="Z22">
        <v>0</v>
      </c>
      <c r="AA22">
        <v>92</v>
      </c>
      <c r="AB22">
        <v>0</v>
      </c>
      <c r="AC22">
        <v>0</v>
      </c>
      <c r="AD22">
        <v>38</v>
      </c>
      <c r="AE22">
        <v>0</v>
      </c>
      <c r="AF22">
        <v>0</v>
      </c>
      <c r="AG22">
        <v>0</v>
      </c>
      <c r="AH22" t="s">
        <v>108</v>
      </c>
      <c r="AI22" s="1">
        <v>44750.583738425928</v>
      </c>
      <c r="AJ22">
        <v>160</v>
      </c>
      <c r="AK22">
        <v>3</v>
      </c>
      <c r="AL22">
        <v>0</v>
      </c>
      <c r="AM22">
        <v>3</v>
      </c>
      <c r="AN22">
        <v>0</v>
      </c>
      <c r="AO22">
        <v>2</v>
      </c>
      <c r="AP22">
        <v>35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141</v>
      </c>
      <c r="BG22">
        <v>27</v>
      </c>
      <c r="BH22" t="s">
        <v>97</v>
      </c>
    </row>
    <row r="23" spans="1:60">
      <c r="A23" t="s">
        <v>165</v>
      </c>
      <c r="B23" t="s">
        <v>85</v>
      </c>
      <c r="C23" t="s">
        <v>166</v>
      </c>
      <c r="D23" t="s">
        <v>87</v>
      </c>
      <c r="E23" s="2">
        <f>HYPERLINK("capsilon://?command=openfolder&amp;siteaddress=FAM.docvelocity-na8.net&amp;folderid=FX8665D67C-E74D-DE36-25EA-CC2B95915ABD","FX22067428")</f>
        <v>0</v>
      </c>
      <c r="F23" t="s">
        <v>19</v>
      </c>
      <c r="G23" t="s">
        <v>19</v>
      </c>
      <c r="H23" t="s">
        <v>88</v>
      </c>
      <c r="I23" t="s">
        <v>167</v>
      </c>
      <c r="J23">
        <v>66</v>
      </c>
      <c r="K23" t="s">
        <v>90</v>
      </c>
      <c r="L23" t="s">
        <v>91</v>
      </c>
      <c r="M23" t="s">
        <v>92</v>
      </c>
      <c r="N23">
        <v>1</v>
      </c>
      <c r="O23" s="1">
        <v>44743.544374999998</v>
      </c>
      <c r="P23" s="1">
        <v>44743.566458333335</v>
      </c>
      <c r="Q23">
        <v>1573</v>
      </c>
      <c r="R23">
        <v>335</v>
      </c>
      <c r="S23" t="b">
        <v>0</v>
      </c>
      <c r="T23" t="s">
        <v>93</v>
      </c>
      <c r="U23" t="b">
        <v>0</v>
      </c>
      <c r="V23" t="s">
        <v>107</v>
      </c>
      <c r="W23" s="1">
        <v>44743.566458333335</v>
      </c>
      <c r="X23">
        <v>335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161</v>
      </c>
      <c r="BG23">
        <v>31</v>
      </c>
      <c r="BH23" t="s">
        <v>97</v>
      </c>
    </row>
    <row r="24" spans="1:60">
      <c r="A24" t="s">
        <v>168</v>
      </c>
      <c r="B24" t="s">
        <v>85</v>
      </c>
      <c r="C24" t="s">
        <v>145</v>
      </c>
      <c r="D24" t="s">
        <v>87</v>
      </c>
      <c r="E24" s="2">
        <f>HYPERLINK("capsilon://?command=openfolder&amp;siteaddress=FAM.docvelocity-na8.net&amp;folderid=FX61984D6B-3085-A708-217A-93614B9DDEFA","FX220114078")</f>
        <v>0</v>
      </c>
      <c r="F24" t="s">
        <v>19</v>
      </c>
      <c r="G24" t="s">
        <v>19</v>
      </c>
      <c r="H24" t="s">
        <v>88</v>
      </c>
      <c r="I24" t="s">
        <v>169</v>
      </c>
      <c r="J24">
        <v>66</v>
      </c>
      <c r="K24" t="s">
        <v>90</v>
      </c>
      <c r="L24" t="s">
        <v>91</v>
      </c>
      <c r="M24" t="s">
        <v>92</v>
      </c>
      <c r="N24">
        <v>2</v>
      </c>
      <c r="O24" s="1">
        <v>44753.318553240744</v>
      </c>
      <c r="P24" s="1">
        <v>44753.357175925928</v>
      </c>
      <c r="Q24">
        <v>3279</v>
      </c>
      <c r="R24">
        <v>58</v>
      </c>
      <c r="S24" t="b">
        <v>0</v>
      </c>
      <c r="T24" t="s">
        <v>93</v>
      </c>
      <c r="U24" t="b">
        <v>0</v>
      </c>
      <c r="V24" t="s">
        <v>94</v>
      </c>
      <c r="W24" s="1">
        <v>44753.326782407406</v>
      </c>
      <c r="X24">
        <v>32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147</v>
      </c>
      <c r="AI24" s="1">
        <v>44753.357175925928</v>
      </c>
      <c r="AJ24">
        <v>26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170</v>
      </c>
      <c r="BG24">
        <v>55</v>
      </c>
      <c r="BH24" t="s">
        <v>97</v>
      </c>
    </row>
    <row r="25" spans="1:60">
      <c r="A25" t="s">
        <v>171</v>
      </c>
      <c r="B25" t="s">
        <v>85</v>
      </c>
      <c r="C25" t="s">
        <v>166</v>
      </c>
      <c r="D25" t="s">
        <v>87</v>
      </c>
      <c r="E25" s="2">
        <f>HYPERLINK("capsilon://?command=openfolder&amp;siteaddress=FAM.docvelocity-na8.net&amp;folderid=FX8665D67C-E74D-DE36-25EA-CC2B95915ABD","FX22067428")</f>
        <v>0</v>
      </c>
      <c r="F25" t="s">
        <v>19</v>
      </c>
      <c r="G25" t="s">
        <v>19</v>
      </c>
      <c r="H25" t="s">
        <v>88</v>
      </c>
      <c r="I25" t="s">
        <v>167</v>
      </c>
      <c r="J25">
        <v>0</v>
      </c>
      <c r="K25" t="s">
        <v>90</v>
      </c>
      <c r="L25" t="s">
        <v>91</v>
      </c>
      <c r="M25" t="s">
        <v>92</v>
      </c>
      <c r="N25">
        <v>2</v>
      </c>
      <c r="O25" s="1">
        <v>44743.566817129627</v>
      </c>
      <c r="P25" s="1">
        <v>44743.588703703703</v>
      </c>
      <c r="Q25">
        <v>696</v>
      </c>
      <c r="R25">
        <v>1195</v>
      </c>
      <c r="S25" t="b">
        <v>0</v>
      </c>
      <c r="T25" t="s">
        <v>93</v>
      </c>
      <c r="U25" t="b">
        <v>1</v>
      </c>
      <c r="V25" t="s">
        <v>107</v>
      </c>
      <c r="W25" s="1">
        <v>44743.584594907406</v>
      </c>
      <c r="X25">
        <v>1061</v>
      </c>
      <c r="Y25">
        <v>37</v>
      </c>
      <c r="Z25">
        <v>0</v>
      </c>
      <c r="AA25">
        <v>37</v>
      </c>
      <c r="AB25">
        <v>0</v>
      </c>
      <c r="AC25">
        <v>26</v>
      </c>
      <c r="AD25">
        <v>-37</v>
      </c>
      <c r="AE25">
        <v>0</v>
      </c>
      <c r="AF25">
        <v>0</v>
      </c>
      <c r="AG25">
        <v>0</v>
      </c>
      <c r="AH25" t="s">
        <v>108</v>
      </c>
      <c r="AI25" s="1">
        <v>44743.588703703703</v>
      </c>
      <c r="AJ25">
        <v>81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-38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161</v>
      </c>
      <c r="BG25">
        <v>31</v>
      </c>
      <c r="BH25" t="s">
        <v>97</v>
      </c>
    </row>
    <row r="26" spans="1:60">
      <c r="A26" t="s">
        <v>172</v>
      </c>
      <c r="B26" t="s">
        <v>85</v>
      </c>
      <c r="C26" t="s">
        <v>173</v>
      </c>
      <c r="D26" t="s">
        <v>87</v>
      </c>
      <c r="E26" s="2">
        <f>HYPERLINK("capsilon://?command=openfolder&amp;siteaddress=FAM.docvelocity-na8.net&amp;folderid=FXCA9B8AFA-F9B8-7F12-2A50-341664E8EDA1","FX22045402")</f>
        <v>0</v>
      </c>
      <c r="F26" t="s">
        <v>19</v>
      </c>
      <c r="G26" t="s">
        <v>19</v>
      </c>
      <c r="H26" t="s">
        <v>88</v>
      </c>
      <c r="I26" t="s">
        <v>174</v>
      </c>
      <c r="J26">
        <v>600</v>
      </c>
      <c r="K26" t="s">
        <v>90</v>
      </c>
      <c r="L26" t="s">
        <v>91</v>
      </c>
      <c r="M26" t="s">
        <v>92</v>
      </c>
      <c r="N26">
        <v>2</v>
      </c>
      <c r="O26" s="1">
        <v>44753.597592592596</v>
      </c>
      <c r="P26" s="1">
        <v>44753.614178240743</v>
      </c>
      <c r="Q26">
        <v>536</v>
      </c>
      <c r="R26">
        <v>897</v>
      </c>
      <c r="S26" t="b">
        <v>0</v>
      </c>
      <c r="T26" t="s">
        <v>93</v>
      </c>
      <c r="U26" t="b">
        <v>0</v>
      </c>
      <c r="V26" t="s">
        <v>107</v>
      </c>
      <c r="W26" s="1">
        <v>44753.608958333331</v>
      </c>
      <c r="X26">
        <v>461</v>
      </c>
      <c r="Y26">
        <v>466</v>
      </c>
      <c r="Z26">
        <v>0</v>
      </c>
      <c r="AA26">
        <v>466</v>
      </c>
      <c r="AB26">
        <v>0</v>
      </c>
      <c r="AC26">
        <v>9</v>
      </c>
      <c r="AD26">
        <v>134</v>
      </c>
      <c r="AE26">
        <v>0</v>
      </c>
      <c r="AF26">
        <v>0</v>
      </c>
      <c r="AG26">
        <v>0</v>
      </c>
      <c r="AH26" t="s">
        <v>108</v>
      </c>
      <c r="AI26" s="1">
        <v>44753.614178240743</v>
      </c>
      <c r="AJ26">
        <v>436</v>
      </c>
      <c r="AK26">
        <v>3</v>
      </c>
      <c r="AL26">
        <v>0</v>
      </c>
      <c r="AM26">
        <v>3</v>
      </c>
      <c r="AN26">
        <v>0</v>
      </c>
      <c r="AO26">
        <v>3</v>
      </c>
      <c r="AP26">
        <v>131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170</v>
      </c>
      <c r="BG26">
        <v>23</v>
      </c>
      <c r="BH26" t="s">
        <v>97</v>
      </c>
    </row>
    <row r="27" spans="1:60">
      <c r="A27" t="s">
        <v>175</v>
      </c>
      <c r="B27" t="s">
        <v>85</v>
      </c>
      <c r="C27" t="s">
        <v>145</v>
      </c>
      <c r="D27" t="s">
        <v>87</v>
      </c>
      <c r="E27" s="2">
        <f>HYPERLINK("capsilon://?command=openfolder&amp;siteaddress=FAM.docvelocity-na8.net&amp;folderid=FX61984D6B-3085-A708-217A-93614B9DDEFA","FX220114078")</f>
        <v>0</v>
      </c>
      <c r="F27" t="s">
        <v>19</v>
      </c>
      <c r="G27" t="s">
        <v>19</v>
      </c>
      <c r="H27" t="s">
        <v>88</v>
      </c>
      <c r="I27" t="s">
        <v>176</v>
      </c>
      <c r="J27">
        <v>66</v>
      </c>
      <c r="K27" t="s">
        <v>90</v>
      </c>
      <c r="L27" t="s">
        <v>91</v>
      </c>
      <c r="M27" t="s">
        <v>92</v>
      </c>
      <c r="N27">
        <v>2</v>
      </c>
      <c r="O27" s="1">
        <v>44753.607534722221</v>
      </c>
      <c r="P27" s="1">
        <v>44753.614374999997</v>
      </c>
      <c r="Q27">
        <v>462</v>
      </c>
      <c r="R27">
        <v>129</v>
      </c>
      <c r="S27" t="b">
        <v>0</v>
      </c>
      <c r="T27" t="s">
        <v>93</v>
      </c>
      <c r="U27" t="b">
        <v>0</v>
      </c>
      <c r="V27" t="s">
        <v>177</v>
      </c>
      <c r="W27" s="1">
        <v>44753.613206018519</v>
      </c>
      <c r="X27">
        <v>113</v>
      </c>
      <c r="Y27">
        <v>0</v>
      </c>
      <c r="Z27">
        <v>0</v>
      </c>
      <c r="AA27">
        <v>0</v>
      </c>
      <c r="AB27">
        <v>208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108</v>
      </c>
      <c r="AI27" s="1">
        <v>44753.614374999997</v>
      </c>
      <c r="AJ27">
        <v>16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170</v>
      </c>
      <c r="BG27">
        <v>9</v>
      </c>
      <c r="BH27" t="s">
        <v>97</v>
      </c>
    </row>
    <row r="28" spans="1:60">
      <c r="A28" t="s">
        <v>178</v>
      </c>
      <c r="B28" t="s">
        <v>85</v>
      </c>
      <c r="C28" t="s">
        <v>179</v>
      </c>
      <c r="D28" t="s">
        <v>87</v>
      </c>
      <c r="E28" s="2">
        <f>HYPERLINK("capsilon://?command=openfolder&amp;siteaddress=FAM.docvelocity-na8.net&amp;folderid=FX3C115E6C-B9B1-2668-B409-06E2E121BFC6","FX22071093")</f>
        <v>0</v>
      </c>
      <c r="F28" t="s">
        <v>19</v>
      </c>
      <c r="G28" t="s">
        <v>19</v>
      </c>
      <c r="H28" t="s">
        <v>88</v>
      </c>
      <c r="I28" t="s">
        <v>180</v>
      </c>
      <c r="J28">
        <v>177</v>
      </c>
      <c r="K28" t="s">
        <v>90</v>
      </c>
      <c r="L28" t="s">
        <v>91</v>
      </c>
      <c r="M28" t="s">
        <v>92</v>
      </c>
      <c r="N28">
        <v>1</v>
      </c>
      <c r="O28" s="1">
        <v>44753.623599537037</v>
      </c>
      <c r="P28" s="1">
        <v>44753.635567129626</v>
      </c>
      <c r="Q28">
        <v>868</v>
      </c>
      <c r="R28">
        <v>166</v>
      </c>
      <c r="S28" t="b">
        <v>0</v>
      </c>
      <c r="T28" t="s">
        <v>93</v>
      </c>
      <c r="U28" t="b">
        <v>0</v>
      </c>
      <c r="V28" t="s">
        <v>107</v>
      </c>
      <c r="W28" s="1">
        <v>44753.635567129626</v>
      </c>
      <c r="X28">
        <v>166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177</v>
      </c>
      <c r="AE28">
        <v>159</v>
      </c>
      <c r="AF28">
        <v>0</v>
      </c>
      <c r="AG28">
        <v>4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170</v>
      </c>
      <c r="BG28">
        <v>17</v>
      </c>
      <c r="BH28" t="s">
        <v>97</v>
      </c>
    </row>
    <row r="29" spans="1:60">
      <c r="A29" t="s">
        <v>181</v>
      </c>
      <c r="B29" t="s">
        <v>85</v>
      </c>
      <c r="C29" t="s">
        <v>179</v>
      </c>
      <c r="D29" t="s">
        <v>87</v>
      </c>
      <c r="E29" s="2">
        <f>HYPERLINK("capsilon://?command=openfolder&amp;siteaddress=FAM.docvelocity-na8.net&amp;folderid=FX3C115E6C-B9B1-2668-B409-06E2E121BFC6","FX22071093")</f>
        <v>0</v>
      </c>
      <c r="F29" t="s">
        <v>19</v>
      </c>
      <c r="G29" t="s">
        <v>19</v>
      </c>
      <c r="H29" t="s">
        <v>88</v>
      </c>
      <c r="I29" t="s">
        <v>182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44753.630347222221</v>
      </c>
      <c r="P29" s="1">
        <v>44753.689328703702</v>
      </c>
      <c r="Q29">
        <v>4717</v>
      </c>
      <c r="R29">
        <v>379</v>
      </c>
      <c r="S29" t="b">
        <v>0</v>
      </c>
      <c r="T29" t="s">
        <v>93</v>
      </c>
      <c r="U29" t="b">
        <v>0</v>
      </c>
      <c r="V29" t="s">
        <v>107</v>
      </c>
      <c r="W29" s="1">
        <v>44753.63894675926</v>
      </c>
      <c r="X29">
        <v>291</v>
      </c>
      <c r="Y29">
        <v>21</v>
      </c>
      <c r="Z29">
        <v>0</v>
      </c>
      <c r="AA29">
        <v>21</v>
      </c>
      <c r="AB29">
        <v>0</v>
      </c>
      <c r="AC29">
        <v>11</v>
      </c>
      <c r="AD29">
        <v>7</v>
      </c>
      <c r="AE29">
        <v>0</v>
      </c>
      <c r="AF29">
        <v>0</v>
      </c>
      <c r="AG29">
        <v>0</v>
      </c>
      <c r="AH29" t="s">
        <v>108</v>
      </c>
      <c r="AI29" s="1">
        <v>44753.689328703702</v>
      </c>
      <c r="AJ29">
        <v>88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170</v>
      </c>
      <c r="BG29">
        <v>84</v>
      </c>
      <c r="BH29" t="s">
        <v>97</v>
      </c>
    </row>
    <row r="30" spans="1:60">
      <c r="A30" t="s">
        <v>183</v>
      </c>
      <c r="B30" t="s">
        <v>85</v>
      </c>
      <c r="C30" t="s">
        <v>179</v>
      </c>
      <c r="D30" t="s">
        <v>87</v>
      </c>
      <c r="E30" s="2">
        <f>HYPERLINK("capsilon://?command=openfolder&amp;siteaddress=FAM.docvelocity-na8.net&amp;folderid=FX3C115E6C-B9B1-2668-B409-06E2E121BFC6","FX22071093")</f>
        <v>0</v>
      </c>
      <c r="F30" t="s">
        <v>19</v>
      </c>
      <c r="G30" t="s">
        <v>19</v>
      </c>
      <c r="H30" t="s">
        <v>88</v>
      </c>
      <c r="I30" t="s">
        <v>180</v>
      </c>
      <c r="J30">
        <v>204</v>
      </c>
      <c r="K30" t="s">
        <v>90</v>
      </c>
      <c r="L30" t="s">
        <v>91</v>
      </c>
      <c r="M30" t="s">
        <v>92</v>
      </c>
      <c r="N30">
        <v>2</v>
      </c>
      <c r="O30" s="1">
        <v>44753.636608796296</v>
      </c>
      <c r="P30" s="1">
        <v>44753.688298611109</v>
      </c>
      <c r="Q30">
        <v>2686</v>
      </c>
      <c r="R30">
        <v>1780</v>
      </c>
      <c r="S30" t="b">
        <v>0</v>
      </c>
      <c r="T30" t="s">
        <v>93</v>
      </c>
      <c r="U30" t="b">
        <v>1</v>
      </c>
      <c r="V30" t="s">
        <v>177</v>
      </c>
      <c r="W30" s="1">
        <v>44753.651516203703</v>
      </c>
      <c r="X30">
        <v>1119</v>
      </c>
      <c r="Y30">
        <v>180</v>
      </c>
      <c r="Z30">
        <v>0</v>
      </c>
      <c r="AA30">
        <v>180</v>
      </c>
      <c r="AB30">
        <v>0</v>
      </c>
      <c r="AC30">
        <v>15</v>
      </c>
      <c r="AD30">
        <v>24</v>
      </c>
      <c r="AE30">
        <v>0</v>
      </c>
      <c r="AF30">
        <v>0</v>
      </c>
      <c r="AG30">
        <v>0</v>
      </c>
      <c r="AH30" t="s">
        <v>108</v>
      </c>
      <c r="AI30" s="1">
        <v>44753.688298611109</v>
      </c>
      <c r="AJ30">
        <v>661</v>
      </c>
      <c r="AK30">
        <v>8</v>
      </c>
      <c r="AL30">
        <v>0</v>
      </c>
      <c r="AM30">
        <v>8</v>
      </c>
      <c r="AN30">
        <v>0</v>
      </c>
      <c r="AO30">
        <v>8</v>
      </c>
      <c r="AP30">
        <v>16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170</v>
      </c>
      <c r="BG30">
        <v>74</v>
      </c>
      <c r="BH30" t="s">
        <v>97</v>
      </c>
    </row>
    <row r="31" spans="1:60">
      <c r="A31" t="s">
        <v>184</v>
      </c>
      <c r="B31" t="s">
        <v>85</v>
      </c>
      <c r="C31" t="s">
        <v>179</v>
      </c>
      <c r="D31" t="s">
        <v>87</v>
      </c>
      <c r="E31" s="2">
        <f>HYPERLINK("capsilon://?command=openfolder&amp;siteaddress=FAM.docvelocity-na8.net&amp;folderid=FX3C115E6C-B9B1-2668-B409-06E2E121BFC6","FX22071093")</f>
        <v>0</v>
      </c>
      <c r="F31" t="s">
        <v>19</v>
      </c>
      <c r="G31" t="s">
        <v>19</v>
      </c>
      <c r="H31" t="s">
        <v>88</v>
      </c>
      <c r="I31" t="s">
        <v>185</v>
      </c>
      <c r="J31">
        <v>33</v>
      </c>
      <c r="K31" t="s">
        <v>90</v>
      </c>
      <c r="L31" t="s">
        <v>91</v>
      </c>
      <c r="M31" t="s">
        <v>92</v>
      </c>
      <c r="N31">
        <v>2</v>
      </c>
      <c r="O31" s="1">
        <v>44753.648240740738</v>
      </c>
      <c r="P31" s="1">
        <v>44753.689814814818</v>
      </c>
      <c r="Q31">
        <v>3432</v>
      </c>
      <c r="R31">
        <v>160</v>
      </c>
      <c r="S31" t="b">
        <v>0</v>
      </c>
      <c r="T31" t="s">
        <v>93</v>
      </c>
      <c r="U31" t="b">
        <v>0</v>
      </c>
      <c r="V31" t="s">
        <v>107</v>
      </c>
      <c r="W31" s="1">
        <v>44753.65048611111</v>
      </c>
      <c r="X31">
        <v>119</v>
      </c>
      <c r="Y31">
        <v>9</v>
      </c>
      <c r="Z31">
        <v>0</v>
      </c>
      <c r="AA31">
        <v>9</v>
      </c>
      <c r="AB31">
        <v>0</v>
      </c>
      <c r="AC31">
        <v>0</v>
      </c>
      <c r="AD31">
        <v>24</v>
      </c>
      <c r="AE31">
        <v>0</v>
      </c>
      <c r="AF31">
        <v>0</v>
      </c>
      <c r="AG31">
        <v>0</v>
      </c>
      <c r="AH31" t="s">
        <v>108</v>
      </c>
      <c r="AI31" s="1">
        <v>44753.689814814818</v>
      </c>
      <c r="AJ31">
        <v>41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170</v>
      </c>
      <c r="BG31">
        <v>59</v>
      </c>
      <c r="BH31" t="s">
        <v>97</v>
      </c>
    </row>
    <row r="32" spans="1:60">
      <c r="A32" t="s">
        <v>186</v>
      </c>
      <c r="B32" t="s">
        <v>85</v>
      </c>
      <c r="C32" t="s">
        <v>187</v>
      </c>
      <c r="D32" t="s">
        <v>87</v>
      </c>
      <c r="E32" s="2">
        <f>HYPERLINK("capsilon://?command=openfolder&amp;siteaddress=FAM.docvelocity-na8.net&amp;folderid=FX1AB5C87A-EE1F-1E4C-9BD2-40CEAB11D96E","FX22059500")</f>
        <v>0</v>
      </c>
      <c r="F32" t="s">
        <v>19</v>
      </c>
      <c r="G32" t="s">
        <v>19</v>
      </c>
      <c r="H32" t="s">
        <v>88</v>
      </c>
      <c r="I32" t="s">
        <v>188</v>
      </c>
      <c r="J32">
        <v>28</v>
      </c>
      <c r="K32" t="s">
        <v>90</v>
      </c>
      <c r="L32" t="s">
        <v>91</v>
      </c>
      <c r="M32" t="s">
        <v>92</v>
      </c>
      <c r="N32">
        <v>2</v>
      </c>
      <c r="O32" s="1">
        <v>44753.779097222221</v>
      </c>
      <c r="P32" s="1">
        <v>44753.809675925928</v>
      </c>
      <c r="Q32">
        <v>2606</v>
      </c>
      <c r="R32">
        <v>36</v>
      </c>
      <c r="S32" t="b">
        <v>0</v>
      </c>
      <c r="T32" t="s">
        <v>93</v>
      </c>
      <c r="U32" t="b">
        <v>0</v>
      </c>
      <c r="V32" t="s">
        <v>115</v>
      </c>
      <c r="W32" s="1">
        <v>44753.794270833336</v>
      </c>
      <c r="X32">
        <v>20</v>
      </c>
      <c r="Y32">
        <v>0</v>
      </c>
      <c r="Z32">
        <v>0</v>
      </c>
      <c r="AA32">
        <v>0</v>
      </c>
      <c r="AB32">
        <v>21</v>
      </c>
      <c r="AC32">
        <v>0</v>
      </c>
      <c r="AD32">
        <v>28</v>
      </c>
      <c r="AE32">
        <v>0</v>
      </c>
      <c r="AF32">
        <v>0</v>
      </c>
      <c r="AG32">
        <v>0</v>
      </c>
      <c r="AH32" t="s">
        <v>189</v>
      </c>
      <c r="AI32" s="1">
        <v>44753.809675925928</v>
      </c>
      <c r="AJ32">
        <v>16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28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170</v>
      </c>
      <c r="BG32">
        <v>44</v>
      </c>
      <c r="BH32" t="s">
        <v>97</v>
      </c>
    </row>
    <row r="33" spans="1:60">
      <c r="A33" t="s">
        <v>190</v>
      </c>
      <c r="B33" t="s">
        <v>85</v>
      </c>
      <c r="C33" t="s">
        <v>191</v>
      </c>
      <c r="D33" t="s">
        <v>87</v>
      </c>
      <c r="E33" s="2">
        <f>HYPERLINK("capsilon://?command=openfolder&amp;siteaddress=FAM.docvelocity-na8.net&amp;folderid=FX13780AEA-620E-FE37-A01F-7174D10C95A2","FX22071638")</f>
        <v>0</v>
      </c>
      <c r="F33" t="s">
        <v>19</v>
      </c>
      <c r="G33" t="s">
        <v>19</v>
      </c>
      <c r="H33" t="s">
        <v>88</v>
      </c>
      <c r="I33" t="s">
        <v>192</v>
      </c>
      <c r="J33">
        <v>415</v>
      </c>
      <c r="K33" t="s">
        <v>90</v>
      </c>
      <c r="L33" t="s">
        <v>91</v>
      </c>
      <c r="M33" t="s">
        <v>92</v>
      </c>
      <c r="N33">
        <v>2</v>
      </c>
      <c r="O33" s="1">
        <v>44754.374166666668</v>
      </c>
      <c r="P33" s="1">
        <v>44754.386516203704</v>
      </c>
      <c r="Q33">
        <v>216</v>
      </c>
      <c r="R33">
        <v>851</v>
      </c>
      <c r="S33" t="b">
        <v>0</v>
      </c>
      <c r="T33" t="s">
        <v>93</v>
      </c>
      <c r="U33" t="b">
        <v>0</v>
      </c>
      <c r="V33" t="s">
        <v>193</v>
      </c>
      <c r="W33" s="1">
        <v>44754.379849537036</v>
      </c>
      <c r="X33">
        <v>403</v>
      </c>
      <c r="Y33">
        <v>381</v>
      </c>
      <c r="Z33">
        <v>0</v>
      </c>
      <c r="AA33">
        <v>381</v>
      </c>
      <c r="AB33">
        <v>0</v>
      </c>
      <c r="AC33">
        <v>16</v>
      </c>
      <c r="AD33">
        <v>34</v>
      </c>
      <c r="AE33">
        <v>0</v>
      </c>
      <c r="AF33">
        <v>0</v>
      </c>
      <c r="AG33">
        <v>0</v>
      </c>
      <c r="AH33" t="s">
        <v>147</v>
      </c>
      <c r="AI33" s="1">
        <v>44754.386516203704</v>
      </c>
      <c r="AJ33">
        <v>448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33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194</v>
      </c>
      <c r="BG33">
        <v>17</v>
      </c>
      <c r="BH33" t="s">
        <v>97</v>
      </c>
    </row>
    <row r="34" spans="1:60">
      <c r="A34" t="s">
        <v>195</v>
      </c>
      <c r="B34" t="s">
        <v>85</v>
      </c>
      <c r="C34" t="s">
        <v>179</v>
      </c>
      <c r="D34" t="s">
        <v>87</v>
      </c>
      <c r="E34" s="2">
        <f>HYPERLINK("capsilon://?command=openfolder&amp;siteaddress=FAM.docvelocity-na8.net&amp;folderid=FX3C115E6C-B9B1-2668-B409-06E2E121BFC6","FX22071093")</f>
        <v>0</v>
      </c>
      <c r="F34" t="s">
        <v>19</v>
      </c>
      <c r="G34" t="s">
        <v>19</v>
      </c>
      <c r="H34" t="s">
        <v>88</v>
      </c>
      <c r="I34" t="s">
        <v>196</v>
      </c>
      <c r="J34">
        <v>30</v>
      </c>
      <c r="K34" t="s">
        <v>90</v>
      </c>
      <c r="L34" t="s">
        <v>91</v>
      </c>
      <c r="M34" t="s">
        <v>92</v>
      </c>
      <c r="N34">
        <v>2</v>
      </c>
      <c r="O34" s="1">
        <v>44754.416597222225</v>
      </c>
      <c r="P34" s="1">
        <v>44754.433622685188</v>
      </c>
      <c r="Q34">
        <v>1327</v>
      </c>
      <c r="R34">
        <v>144</v>
      </c>
      <c r="S34" t="b">
        <v>0</v>
      </c>
      <c r="T34" t="s">
        <v>93</v>
      </c>
      <c r="U34" t="b">
        <v>0</v>
      </c>
      <c r="V34" t="s">
        <v>94</v>
      </c>
      <c r="W34" s="1">
        <v>44754.427164351851</v>
      </c>
      <c r="X34">
        <v>68</v>
      </c>
      <c r="Y34">
        <v>9</v>
      </c>
      <c r="Z34">
        <v>0</v>
      </c>
      <c r="AA34">
        <v>9</v>
      </c>
      <c r="AB34">
        <v>0</v>
      </c>
      <c r="AC34">
        <v>0</v>
      </c>
      <c r="AD34">
        <v>21</v>
      </c>
      <c r="AE34">
        <v>0</v>
      </c>
      <c r="AF34">
        <v>0</v>
      </c>
      <c r="AG34">
        <v>0</v>
      </c>
      <c r="AH34" t="s">
        <v>147</v>
      </c>
      <c r="AI34" s="1">
        <v>44754.433622685188</v>
      </c>
      <c r="AJ34">
        <v>63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21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194</v>
      </c>
      <c r="BG34">
        <v>24</v>
      </c>
      <c r="BH34" t="s">
        <v>97</v>
      </c>
    </row>
    <row r="35" spans="1:60">
      <c r="A35" t="s">
        <v>197</v>
      </c>
      <c r="B35" t="s">
        <v>85</v>
      </c>
      <c r="C35" t="s">
        <v>145</v>
      </c>
      <c r="D35" t="s">
        <v>87</v>
      </c>
      <c r="E35" s="2">
        <f>HYPERLINK("capsilon://?command=openfolder&amp;siteaddress=FAM.docvelocity-na8.net&amp;folderid=FX61984D6B-3085-A708-217A-93614B9DDEFA","FX220114078")</f>
        <v>0</v>
      </c>
      <c r="F35" t="s">
        <v>19</v>
      </c>
      <c r="G35" t="s">
        <v>19</v>
      </c>
      <c r="H35" t="s">
        <v>88</v>
      </c>
      <c r="I35" t="s">
        <v>198</v>
      </c>
      <c r="J35">
        <v>66</v>
      </c>
      <c r="K35" t="s">
        <v>90</v>
      </c>
      <c r="L35" t="s">
        <v>91</v>
      </c>
      <c r="M35" t="s">
        <v>92</v>
      </c>
      <c r="N35">
        <v>2</v>
      </c>
      <c r="O35" s="1">
        <v>44754.508344907408</v>
      </c>
      <c r="P35" s="1">
        <v>44754.510520833333</v>
      </c>
      <c r="Q35">
        <v>88</v>
      </c>
      <c r="R35">
        <v>100</v>
      </c>
      <c r="S35" t="b">
        <v>0</v>
      </c>
      <c r="T35" t="s">
        <v>93</v>
      </c>
      <c r="U35" t="b">
        <v>0</v>
      </c>
      <c r="V35" t="s">
        <v>115</v>
      </c>
      <c r="W35" s="1">
        <v>44754.509386574071</v>
      </c>
      <c r="X35">
        <v>36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108</v>
      </c>
      <c r="AI35" s="1">
        <v>44754.510520833333</v>
      </c>
      <c r="AJ35">
        <v>64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194</v>
      </c>
      <c r="BG35">
        <v>3</v>
      </c>
      <c r="BH35" t="s">
        <v>97</v>
      </c>
    </row>
    <row r="36" spans="1:60">
      <c r="A36" t="s">
        <v>199</v>
      </c>
      <c r="B36" t="s">
        <v>85</v>
      </c>
      <c r="C36" t="s">
        <v>200</v>
      </c>
      <c r="D36" t="s">
        <v>87</v>
      </c>
      <c r="E36" s="2">
        <f>HYPERLINK("capsilon://?command=openfolder&amp;siteaddress=FAM.docvelocity-na8.net&amp;folderid=FXB23693BB-19A8-244C-4D29-170868F23416","FX22072664")</f>
        <v>0</v>
      </c>
      <c r="F36" t="s">
        <v>19</v>
      </c>
      <c r="G36" t="s">
        <v>19</v>
      </c>
      <c r="H36" t="s">
        <v>88</v>
      </c>
      <c r="I36" t="s">
        <v>201</v>
      </c>
      <c r="J36">
        <v>783</v>
      </c>
      <c r="K36" t="s">
        <v>90</v>
      </c>
      <c r="L36" t="s">
        <v>91</v>
      </c>
      <c r="M36" t="s">
        <v>92</v>
      </c>
      <c r="N36">
        <v>2</v>
      </c>
      <c r="O36" s="1">
        <v>44754.597824074073</v>
      </c>
      <c r="P36" s="1">
        <v>44754.639548611114</v>
      </c>
      <c r="Q36">
        <v>1314</v>
      </c>
      <c r="R36">
        <v>2291</v>
      </c>
      <c r="S36" t="b">
        <v>0</v>
      </c>
      <c r="T36" t="s">
        <v>93</v>
      </c>
      <c r="U36" t="b">
        <v>0</v>
      </c>
      <c r="V36" t="s">
        <v>115</v>
      </c>
      <c r="W36" s="1">
        <v>44754.610162037039</v>
      </c>
      <c r="X36">
        <v>927</v>
      </c>
      <c r="Y36">
        <v>240</v>
      </c>
      <c r="Z36">
        <v>0</v>
      </c>
      <c r="AA36">
        <v>240</v>
      </c>
      <c r="AB36">
        <v>414</v>
      </c>
      <c r="AC36">
        <v>32</v>
      </c>
      <c r="AD36">
        <v>543</v>
      </c>
      <c r="AE36">
        <v>0</v>
      </c>
      <c r="AF36">
        <v>0</v>
      </c>
      <c r="AG36">
        <v>0</v>
      </c>
      <c r="AH36" t="s">
        <v>189</v>
      </c>
      <c r="AI36" s="1">
        <v>44754.639548611114</v>
      </c>
      <c r="AJ36">
        <v>951</v>
      </c>
      <c r="AK36">
        <v>2</v>
      </c>
      <c r="AL36">
        <v>0</v>
      </c>
      <c r="AM36">
        <v>2</v>
      </c>
      <c r="AN36">
        <v>414</v>
      </c>
      <c r="AO36">
        <v>2</v>
      </c>
      <c r="AP36">
        <v>541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194</v>
      </c>
      <c r="BG36">
        <v>60</v>
      </c>
      <c r="BH36" t="s">
        <v>97</v>
      </c>
    </row>
    <row r="37" spans="1:60">
      <c r="A37" t="s">
        <v>202</v>
      </c>
      <c r="B37" t="s">
        <v>85</v>
      </c>
      <c r="C37" t="s">
        <v>203</v>
      </c>
      <c r="D37" t="s">
        <v>87</v>
      </c>
      <c r="E37" s="2">
        <f>HYPERLINK("capsilon://?command=openfolder&amp;siteaddress=FAM.docvelocity-na8.net&amp;folderid=FXDDAA6A89-0940-85C7-52DE-0A34F3639517","FX22028843")</f>
        <v>0</v>
      </c>
      <c r="F37" t="s">
        <v>19</v>
      </c>
      <c r="G37" t="s">
        <v>19</v>
      </c>
      <c r="H37" t="s">
        <v>88</v>
      </c>
      <c r="I37" t="s">
        <v>204</v>
      </c>
      <c r="J37">
        <v>189</v>
      </c>
      <c r="K37" t="s">
        <v>90</v>
      </c>
      <c r="L37" t="s">
        <v>91</v>
      </c>
      <c r="M37" t="s">
        <v>92</v>
      </c>
      <c r="N37">
        <v>1</v>
      </c>
      <c r="O37" s="1">
        <v>44743.633159722223</v>
      </c>
      <c r="P37" s="1">
        <v>44743.636932870373</v>
      </c>
      <c r="Q37">
        <v>199</v>
      </c>
      <c r="R37">
        <v>127</v>
      </c>
      <c r="S37" t="b">
        <v>0</v>
      </c>
      <c r="T37" t="s">
        <v>93</v>
      </c>
      <c r="U37" t="b">
        <v>0</v>
      </c>
      <c r="V37" t="s">
        <v>119</v>
      </c>
      <c r="W37" s="1">
        <v>44743.636932870373</v>
      </c>
      <c r="X37">
        <v>127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189</v>
      </c>
      <c r="AE37">
        <v>184</v>
      </c>
      <c r="AF37">
        <v>0</v>
      </c>
      <c r="AG37">
        <v>3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161</v>
      </c>
      <c r="BG37">
        <v>5</v>
      </c>
      <c r="BH37" t="s">
        <v>97</v>
      </c>
    </row>
    <row r="38" spans="1:60">
      <c r="A38" t="s">
        <v>205</v>
      </c>
      <c r="B38" t="s">
        <v>85</v>
      </c>
      <c r="C38" t="s">
        <v>203</v>
      </c>
      <c r="D38" t="s">
        <v>87</v>
      </c>
      <c r="E38" s="2">
        <f>HYPERLINK("capsilon://?command=openfolder&amp;siteaddress=FAM.docvelocity-na8.net&amp;folderid=FXDDAA6A89-0940-85C7-52DE-0A34F3639517","FX22028843")</f>
        <v>0</v>
      </c>
      <c r="F38" t="s">
        <v>19</v>
      </c>
      <c r="G38" t="s">
        <v>19</v>
      </c>
      <c r="H38" t="s">
        <v>88</v>
      </c>
      <c r="I38" t="s">
        <v>204</v>
      </c>
      <c r="J38">
        <v>237</v>
      </c>
      <c r="K38" t="s">
        <v>90</v>
      </c>
      <c r="L38" t="s">
        <v>91</v>
      </c>
      <c r="M38" t="s">
        <v>92</v>
      </c>
      <c r="N38">
        <v>2</v>
      </c>
      <c r="O38" s="1">
        <v>44743.637696759259</v>
      </c>
      <c r="P38" s="1">
        <v>44743.663611111115</v>
      </c>
      <c r="Q38">
        <v>1655</v>
      </c>
      <c r="R38">
        <v>584</v>
      </c>
      <c r="S38" t="b">
        <v>0</v>
      </c>
      <c r="T38" t="s">
        <v>93</v>
      </c>
      <c r="U38" t="b">
        <v>1</v>
      </c>
      <c r="V38" t="s">
        <v>115</v>
      </c>
      <c r="W38" s="1">
        <v>44743.652604166666</v>
      </c>
      <c r="X38">
        <v>319</v>
      </c>
      <c r="Y38">
        <v>174</v>
      </c>
      <c r="Z38">
        <v>0</v>
      </c>
      <c r="AA38">
        <v>174</v>
      </c>
      <c r="AB38">
        <v>0</v>
      </c>
      <c r="AC38">
        <v>18</v>
      </c>
      <c r="AD38">
        <v>63</v>
      </c>
      <c r="AE38">
        <v>0</v>
      </c>
      <c r="AF38">
        <v>0</v>
      </c>
      <c r="AG38">
        <v>0</v>
      </c>
      <c r="AH38" t="s">
        <v>108</v>
      </c>
      <c r="AI38" s="1">
        <v>44743.663611111115</v>
      </c>
      <c r="AJ38">
        <v>265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63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161</v>
      </c>
      <c r="BG38">
        <v>37</v>
      </c>
      <c r="BH38" t="s">
        <v>97</v>
      </c>
    </row>
    <row r="39" spans="1:60">
      <c r="A39" t="s">
        <v>206</v>
      </c>
      <c r="B39" t="s">
        <v>85</v>
      </c>
      <c r="C39" t="s">
        <v>207</v>
      </c>
      <c r="D39" t="s">
        <v>87</v>
      </c>
      <c r="E39" s="2">
        <f>HYPERLINK("capsilon://?command=openfolder&amp;siteaddress=FAM.docvelocity-na8.net&amp;folderid=FXEDBC04C4-818B-1D4D-0F25-750DF93E1D87","FX22063032")</f>
        <v>0</v>
      </c>
      <c r="F39" t="s">
        <v>19</v>
      </c>
      <c r="G39" t="s">
        <v>19</v>
      </c>
      <c r="H39" t="s">
        <v>88</v>
      </c>
      <c r="I39" t="s">
        <v>208</v>
      </c>
      <c r="J39">
        <v>386</v>
      </c>
      <c r="K39" t="s">
        <v>90</v>
      </c>
      <c r="L39" t="s">
        <v>91</v>
      </c>
      <c r="M39" t="s">
        <v>87</v>
      </c>
      <c r="N39">
        <v>1</v>
      </c>
      <c r="O39" s="1">
        <v>44755.395798611113</v>
      </c>
      <c r="P39" s="1">
        <v>44755.400127314817</v>
      </c>
      <c r="Q39">
        <v>62</v>
      </c>
      <c r="R39">
        <v>312</v>
      </c>
      <c r="S39" t="b">
        <v>0</v>
      </c>
      <c r="T39" t="s">
        <v>209</v>
      </c>
      <c r="U39" t="b">
        <v>0</v>
      </c>
      <c r="V39" t="s">
        <v>209</v>
      </c>
      <c r="W39" s="1">
        <v>44755.400127314817</v>
      </c>
      <c r="X39">
        <v>312</v>
      </c>
      <c r="Y39">
        <v>353</v>
      </c>
      <c r="Z39">
        <v>0</v>
      </c>
      <c r="AA39">
        <v>353</v>
      </c>
      <c r="AB39">
        <v>0</v>
      </c>
      <c r="AC39">
        <v>0</v>
      </c>
      <c r="AD39">
        <v>33</v>
      </c>
      <c r="AE39">
        <v>0</v>
      </c>
      <c r="AF39">
        <v>0</v>
      </c>
      <c r="AG39">
        <v>0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210</v>
      </c>
      <c r="BG39">
        <v>6</v>
      </c>
      <c r="BH39" t="s">
        <v>97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HYPERLINK("capsilon://?command=openfolder&amp;siteaddress=FAM.docvelocity-na8.net&amp;folderid=FXBBFEF9E4-AF84-0E58-F7CD-D7392EE90EB4","FX2205503")</f>
        <v>0</v>
      </c>
      <c r="F40" t="s">
        <v>19</v>
      </c>
      <c r="G40" t="s">
        <v>19</v>
      </c>
      <c r="H40" t="s">
        <v>88</v>
      </c>
      <c r="I40" t="s">
        <v>213</v>
      </c>
      <c r="J40">
        <v>309</v>
      </c>
      <c r="K40" t="s">
        <v>90</v>
      </c>
      <c r="L40" t="s">
        <v>91</v>
      </c>
      <c r="M40" t="s">
        <v>92</v>
      </c>
      <c r="N40">
        <v>2</v>
      </c>
      <c r="O40" s="1">
        <v>44755.40452546296</v>
      </c>
      <c r="P40" s="1">
        <v>44755.442627314813</v>
      </c>
      <c r="Q40">
        <v>2494</v>
      </c>
      <c r="R40">
        <v>798</v>
      </c>
      <c r="S40" t="b">
        <v>0</v>
      </c>
      <c r="T40" t="s">
        <v>93</v>
      </c>
      <c r="U40" t="b">
        <v>0</v>
      </c>
      <c r="V40" t="s">
        <v>193</v>
      </c>
      <c r="W40" s="1">
        <v>44755.426030092596</v>
      </c>
      <c r="X40">
        <v>511</v>
      </c>
      <c r="Y40">
        <v>267</v>
      </c>
      <c r="Z40">
        <v>0</v>
      </c>
      <c r="AA40">
        <v>267</v>
      </c>
      <c r="AB40">
        <v>0</v>
      </c>
      <c r="AC40">
        <v>8</v>
      </c>
      <c r="AD40">
        <v>42</v>
      </c>
      <c r="AE40">
        <v>0</v>
      </c>
      <c r="AF40">
        <v>0</v>
      </c>
      <c r="AG40">
        <v>0</v>
      </c>
      <c r="AH40" t="s">
        <v>147</v>
      </c>
      <c r="AI40" s="1">
        <v>44755.442627314813</v>
      </c>
      <c r="AJ40">
        <v>282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42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210</v>
      </c>
      <c r="BG40">
        <v>54</v>
      </c>
      <c r="BH40" t="s">
        <v>97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HYPERLINK("capsilon://?command=openfolder&amp;siteaddress=FAM.docvelocity-na8.net&amp;folderid=FX22E0D3C0-5256-3B3F-D59A-B34F4091735D","FX22049082")</f>
        <v>0</v>
      </c>
      <c r="F41" t="s">
        <v>19</v>
      </c>
      <c r="G41" t="s">
        <v>19</v>
      </c>
      <c r="H41" t="s">
        <v>88</v>
      </c>
      <c r="I41" t="s">
        <v>216</v>
      </c>
      <c r="J41">
        <v>978</v>
      </c>
      <c r="K41" t="s">
        <v>90</v>
      </c>
      <c r="L41" t="s">
        <v>91</v>
      </c>
      <c r="M41" t="s">
        <v>92</v>
      </c>
      <c r="N41">
        <v>2</v>
      </c>
      <c r="O41" s="1">
        <v>44755.443518518521</v>
      </c>
      <c r="P41" s="1">
        <v>44755.464861111112</v>
      </c>
      <c r="Q41">
        <v>545</v>
      </c>
      <c r="R41">
        <v>1299</v>
      </c>
      <c r="S41" t="b">
        <v>0</v>
      </c>
      <c r="T41" t="s">
        <v>93</v>
      </c>
      <c r="U41" t="b">
        <v>0</v>
      </c>
      <c r="V41" t="s">
        <v>193</v>
      </c>
      <c r="W41" s="1">
        <v>44755.454386574071</v>
      </c>
      <c r="X41">
        <v>807</v>
      </c>
      <c r="Y41">
        <v>579</v>
      </c>
      <c r="Z41">
        <v>0</v>
      </c>
      <c r="AA41">
        <v>579</v>
      </c>
      <c r="AB41">
        <v>312</v>
      </c>
      <c r="AC41">
        <v>5</v>
      </c>
      <c r="AD41">
        <v>399</v>
      </c>
      <c r="AE41">
        <v>0</v>
      </c>
      <c r="AF41">
        <v>0</v>
      </c>
      <c r="AG41">
        <v>0</v>
      </c>
      <c r="AH41" t="s">
        <v>147</v>
      </c>
      <c r="AI41" s="1">
        <v>44755.464861111112</v>
      </c>
      <c r="AJ41">
        <v>492</v>
      </c>
      <c r="AK41">
        <v>0</v>
      </c>
      <c r="AL41">
        <v>0</v>
      </c>
      <c r="AM41">
        <v>0</v>
      </c>
      <c r="AN41">
        <v>312</v>
      </c>
      <c r="AO41">
        <v>0</v>
      </c>
      <c r="AP41">
        <v>399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210</v>
      </c>
      <c r="BG41">
        <v>30</v>
      </c>
      <c r="BH41" t="s">
        <v>97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HYPERLINK("capsilon://?command=openfolder&amp;siteaddress=FAM.docvelocity-na8.net&amp;folderid=FX580F093D-D925-7995-AD32-991346B0463F","FX22057842")</f>
        <v>0</v>
      </c>
      <c r="F42" t="s">
        <v>19</v>
      </c>
      <c r="G42" t="s">
        <v>19</v>
      </c>
      <c r="H42" t="s">
        <v>88</v>
      </c>
      <c r="I42" t="s">
        <v>219</v>
      </c>
      <c r="J42">
        <v>30</v>
      </c>
      <c r="K42" t="s">
        <v>90</v>
      </c>
      <c r="L42" t="s">
        <v>91</v>
      </c>
      <c r="M42" t="s">
        <v>92</v>
      </c>
      <c r="N42">
        <v>2</v>
      </c>
      <c r="O42" s="1">
        <v>44755.630914351852</v>
      </c>
      <c r="P42" s="1">
        <v>44755.757696759261</v>
      </c>
      <c r="Q42">
        <v>8569</v>
      </c>
      <c r="R42">
        <v>2385</v>
      </c>
      <c r="S42" t="b">
        <v>0</v>
      </c>
      <c r="T42" t="s">
        <v>93</v>
      </c>
      <c r="U42" t="b">
        <v>0</v>
      </c>
      <c r="V42" t="s">
        <v>115</v>
      </c>
      <c r="W42" s="1">
        <v>44755.661111111112</v>
      </c>
      <c r="X42">
        <v>2322</v>
      </c>
      <c r="Y42">
        <v>9</v>
      </c>
      <c r="Z42">
        <v>0</v>
      </c>
      <c r="AA42">
        <v>9</v>
      </c>
      <c r="AB42">
        <v>0</v>
      </c>
      <c r="AC42">
        <v>1</v>
      </c>
      <c r="AD42">
        <v>21</v>
      </c>
      <c r="AE42">
        <v>0</v>
      </c>
      <c r="AF42">
        <v>0</v>
      </c>
      <c r="AG42">
        <v>0</v>
      </c>
      <c r="AH42" t="s">
        <v>108</v>
      </c>
      <c r="AI42" s="1">
        <v>44755.757696759261</v>
      </c>
      <c r="AJ42">
        <v>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210</v>
      </c>
      <c r="BG42">
        <v>182</v>
      </c>
      <c r="BH42" t="s">
        <v>97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HYPERLINK("capsilon://?command=openfolder&amp;siteaddress=FAM.docvelocity-na8.net&amp;folderid=FX0862B27C-1225-4B0D-5A2A-E748C4365999","FX22018872")</f>
        <v>0</v>
      </c>
      <c r="F43" t="s">
        <v>19</v>
      </c>
      <c r="G43" t="s">
        <v>19</v>
      </c>
      <c r="H43" t="s">
        <v>88</v>
      </c>
      <c r="I43" t="s">
        <v>222</v>
      </c>
      <c r="J43">
        <v>66</v>
      </c>
      <c r="K43" t="s">
        <v>90</v>
      </c>
      <c r="L43" t="s">
        <v>91</v>
      </c>
      <c r="M43" t="s">
        <v>92</v>
      </c>
      <c r="N43">
        <v>1</v>
      </c>
      <c r="O43" s="1">
        <v>44755.660694444443</v>
      </c>
      <c r="P43" s="1">
        <v>44755.673495370371</v>
      </c>
      <c r="Q43">
        <v>908</v>
      </c>
      <c r="R43">
        <v>198</v>
      </c>
      <c r="S43" t="b">
        <v>0</v>
      </c>
      <c r="T43" t="s">
        <v>93</v>
      </c>
      <c r="U43" t="b">
        <v>0</v>
      </c>
      <c r="V43" t="s">
        <v>124</v>
      </c>
      <c r="W43" s="1">
        <v>44755.673495370371</v>
      </c>
      <c r="X43">
        <v>121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210</v>
      </c>
      <c r="BG43">
        <v>18</v>
      </c>
      <c r="BH43" t="s">
        <v>97</v>
      </c>
    </row>
    <row r="44" spans="1:60">
      <c r="A44" t="s">
        <v>223</v>
      </c>
      <c r="B44" t="s">
        <v>85</v>
      </c>
      <c r="C44" t="s">
        <v>221</v>
      </c>
      <c r="D44" t="s">
        <v>87</v>
      </c>
      <c r="E44" s="2">
        <f>HYPERLINK("capsilon://?command=openfolder&amp;siteaddress=FAM.docvelocity-na8.net&amp;folderid=FX0862B27C-1225-4B0D-5A2A-E748C4365999","FX22018872")</f>
        <v>0</v>
      </c>
      <c r="F44" t="s">
        <v>19</v>
      </c>
      <c r="G44" t="s">
        <v>19</v>
      </c>
      <c r="H44" t="s">
        <v>88</v>
      </c>
      <c r="I44" t="s">
        <v>222</v>
      </c>
      <c r="J44">
        <v>0</v>
      </c>
      <c r="K44" t="s">
        <v>90</v>
      </c>
      <c r="L44" t="s">
        <v>91</v>
      </c>
      <c r="M44" t="s">
        <v>92</v>
      </c>
      <c r="N44">
        <v>2</v>
      </c>
      <c r="O44" s="1">
        <v>44755.673877314817</v>
      </c>
      <c r="P44" s="1">
        <v>44755.753275462965</v>
      </c>
      <c r="Q44">
        <v>6293</v>
      </c>
      <c r="R44">
        <v>567</v>
      </c>
      <c r="S44" t="b">
        <v>0</v>
      </c>
      <c r="T44" t="s">
        <v>93</v>
      </c>
      <c r="U44" t="b">
        <v>1</v>
      </c>
      <c r="V44" t="s">
        <v>177</v>
      </c>
      <c r="W44" s="1">
        <v>44755.679849537039</v>
      </c>
      <c r="X44">
        <v>454</v>
      </c>
      <c r="Y44">
        <v>37</v>
      </c>
      <c r="Z44">
        <v>0</v>
      </c>
      <c r="AA44">
        <v>37</v>
      </c>
      <c r="AB44">
        <v>0</v>
      </c>
      <c r="AC44">
        <v>25</v>
      </c>
      <c r="AD44">
        <v>-37</v>
      </c>
      <c r="AE44">
        <v>0</v>
      </c>
      <c r="AF44">
        <v>0</v>
      </c>
      <c r="AG44">
        <v>0</v>
      </c>
      <c r="AH44" t="s">
        <v>108</v>
      </c>
      <c r="AI44" s="1">
        <v>44755.753275462965</v>
      </c>
      <c r="AJ44">
        <v>113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-37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210</v>
      </c>
      <c r="BG44">
        <v>114</v>
      </c>
      <c r="BH44" t="s">
        <v>97</v>
      </c>
    </row>
    <row r="45" spans="1:60">
      <c r="A45" t="s">
        <v>224</v>
      </c>
      <c r="B45" t="s">
        <v>85</v>
      </c>
      <c r="C45" t="s">
        <v>225</v>
      </c>
      <c r="D45" t="s">
        <v>87</v>
      </c>
      <c r="E45" s="2">
        <f>HYPERLINK("capsilon://?command=openfolder&amp;siteaddress=FAM.docvelocity-na8.net&amp;folderid=FX5EB32C73-1197-1534-C077-064160F6E026","FX220410166")</f>
        <v>0</v>
      </c>
      <c r="F45" t="s">
        <v>19</v>
      </c>
      <c r="G45" t="s">
        <v>19</v>
      </c>
      <c r="H45" t="s">
        <v>88</v>
      </c>
      <c r="I45" t="s">
        <v>226</v>
      </c>
      <c r="J45">
        <v>735</v>
      </c>
      <c r="K45" t="s">
        <v>90</v>
      </c>
      <c r="L45" t="s">
        <v>91</v>
      </c>
      <c r="M45" t="s">
        <v>92</v>
      </c>
      <c r="N45">
        <v>1</v>
      </c>
      <c r="O45" s="1">
        <v>44755.693553240744</v>
      </c>
      <c r="P45" s="1">
        <v>44755.701412037037</v>
      </c>
      <c r="Q45">
        <v>336</v>
      </c>
      <c r="R45">
        <v>343</v>
      </c>
      <c r="S45" t="b">
        <v>0</v>
      </c>
      <c r="T45" t="s">
        <v>93</v>
      </c>
      <c r="U45" t="b">
        <v>0</v>
      </c>
      <c r="V45" t="s">
        <v>124</v>
      </c>
      <c r="W45" s="1">
        <v>44755.701412037037</v>
      </c>
      <c r="X45">
        <v>224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735</v>
      </c>
      <c r="AE45">
        <v>686</v>
      </c>
      <c r="AF45">
        <v>0</v>
      </c>
      <c r="AG45">
        <v>9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210</v>
      </c>
      <c r="BG45">
        <v>11</v>
      </c>
      <c r="BH45" t="s">
        <v>97</v>
      </c>
    </row>
    <row r="46" spans="1:60">
      <c r="A46" t="s">
        <v>227</v>
      </c>
      <c r="B46" t="s">
        <v>85</v>
      </c>
      <c r="C46" t="s">
        <v>228</v>
      </c>
      <c r="D46" t="s">
        <v>87</v>
      </c>
      <c r="E46" s="2">
        <f>HYPERLINK("capsilon://?command=openfolder&amp;siteaddress=FAM.docvelocity-na8.net&amp;folderid=FXECAA7667-DE44-B16F-983C-005D1C9565DD","FX22073041")</f>
        <v>0</v>
      </c>
      <c r="F46" t="s">
        <v>19</v>
      </c>
      <c r="G46" t="s">
        <v>19</v>
      </c>
      <c r="H46" t="s">
        <v>88</v>
      </c>
      <c r="I46" t="s">
        <v>229</v>
      </c>
      <c r="J46">
        <v>330</v>
      </c>
      <c r="K46" t="s">
        <v>90</v>
      </c>
      <c r="L46" t="s">
        <v>91</v>
      </c>
      <c r="M46" t="s">
        <v>92</v>
      </c>
      <c r="N46">
        <v>2</v>
      </c>
      <c r="O46" s="1">
        <v>44755.696481481478</v>
      </c>
      <c r="P46" s="1">
        <v>44755.761006944442</v>
      </c>
      <c r="Q46">
        <v>4587</v>
      </c>
      <c r="R46">
        <v>988</v>
      </c>
      <c r="S46" t="b">
        <v>0</v>
      </c>
      <c r="T46" t="s">
        <v>93</v>
      </c>
      <c r="U46" t="b">
        <v>0</v>
      </c>
      <c r="V46" t="s">
        <v>177</v>
      </c>
      <c r="W46" s="1">
        <v>44755.707407407404</v>
      </c>
      <c r="X46">
        <v>685</v>
      </c>
      <c r="Y46">
        <v>222</v>
      </c>
      <c r="Z46">
        <v>0</v>
      </c>
      <c r="AA46">
        <v>222</v>
      </c>
      <c r="AB46">
        <v>6</v>
      </c>
      <c r="AC46">
        <v>10</v>
      </c>
      <c r="AD46">
        <v>108</v>
      </c>
      <c r="AE46">
        <v>0</v>
      </c>
      <c r="AF46">
        <v>0</v>
      </c>
      <c r="AG46">
        <v>0</v>
      </c>
      <c r="AH46" t="s">
        <v>108</v>
      </c>
      <c r="AI46" s="1">
        <v>44755.761006944442</v>
      </c>
      <c r="AJ46">
        <v>286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107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92</v>
      </c>
      <c r="BH46" t="s">
        <v>97</v>
      </c>
    </row>
    <row r="47" spans="1:60">
      <c r="A47" t="s">
        <v>230</v>
      </c>
      <c r="B47" t="s">
        <v>85</v>
      </c>
      <c r="C47" t="s">
        <v>228</v>
      </c>
      <c r="D47" t="s">
        <v>87</v>
      </c>
      <c r="E47" s="2">
        <f>HYPERLINK("capsilon://?command=openfolder&amp;siteaddress=FAM.docvelocity-na8.net&amp;folderid=FXECAA7667-DE44-B16F-983C-005D1C9565DD","FX22073041")</f>
        <v>0</v>
      </c>
      <c r="F47" t="s">
        <v>19</v>
      </c>
      <c r="G47" t="s">
        <v>19</v>
      </c>
      <c r="H47" t="s">
        <v>88</v>
      </c>
      <c r="I47" t="s">
        <v>231</v>
      </c>
      <c r="J47">
        <v>236</v>
      </c>
      <c r="K47" t="s">
        <v>90</v>
      </c>
      <c r="L47" t="s">
        <v>91</v>
      </c>
      <c r="M47" t="s">
        <v>92</v>
      </c>
      <c r="N47">
        <v>2</v>
      </c>
      <c r="O47" s="1">
        <v>44755.701365740744</v>
      </c>
      <c r="P47" s="1">
        <v>44755.770613425928</v>
      </c>
      <c r="Q47">
        <v>5004</v>
      </c>
      <c r="R47">
        <v>979</v>
      </c>
      <c r="S47" t="b">
        <v>0</v>
      </c>
      <c r="T47" t="s">
        <v>93</v>
      </c>
      <c r="U47" t="b">
        <v>0</v>
      </c>
      <c r="V47" t="s">
        <v>107</v>
      </c>
      <c r="W47" s="1">
        <v>44755.716192129628</v>
      </c>
      <c r="X47">
        <v>346</v>
      </c>
      <c r="Y47">
        <v>78</v>
      </c>
      <c r="Z47">
        <v>0</v>
      </c>
      <c r="AA47">
        <v>78</v>
      </c>
      <c r="AB47">
        <v>0</v>
      </c>
      <c r="AC47">
        <v>13</v>
      </c>
      <c r="AD47">
        <v>158</v>
      </c>
      <c r="AE47">
        <v>0</v>
      </c>
      <c r="AF47">
        <v>0</v>
      </c>
      <c r="AG47">
        <v>0</v>
      </c>
      <c r="AH47" t="s">
        <v>189</v>
      </c>
      <c r="AI47" s="1">
        <v>44755.770613425928</v>
      </c>
      <c r="AJ47">
        <v>452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156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99</v>
      </c>
      <c r="BH47" t="s">
        <v>97</v>
      </c>
    </row>
    <row r="48" spans="1:60">
      <c r="A48" t="s">
        <v>232</v>
      </c>
      <c r="B48" t="s">
        <v>85</v>
      </c>
      <c r="C48" t="s">
        <v>225</v>
      </c>
      <c r="D48" t="s">
        <v>87</v>
      </c>
      <c r="E48" s="2">
        <f>HYPERLINK("capsilon://?command=openfolder&amp;siteaddress=FAM.docvelocity-na8.net&amp;folderid=FX5EB32C73-1197-1534-C077-064160F6E026","FX220410166")</f>
        <v>0</v>
      </c>
      <c r="F48" t="s">
        <v>19</v>
      </c>
      <c r="G48" t="s">
        <v>19</v>
      </c>
      <c r="H48" t="s">
        <v>88</v>
      </c>
      <c r="I48" t="s">
        <v>226</v>
      </c>
      <c r="J48">
        <v>735</v>
      </c>
      <c r="K48" t="s">
        <v>90</v>
      </c>
      <c r="L48" t="s">
        <v>91</v>
      </c>
      <c r="M48" t="s">
        <v>92</v>
      </c>
      <c r="N48">
        <v>2</v>
      </c>
      <c r="O48" s="1">
        <v>44755.702499999999</v>
      </c>
      <c r="P48" s="1">
        <v>44755.757118055553</v>
      </c>
      <c r="Q48">
        <v>3375</v>
      </c>
      <c r="R48">
        <v>1344</v>
      </c>
      <c r="S48" t="b">
        <v>0</v>
      </c>
      <c r="T48" t="s">
        <v>93</v>
      </c>
      <c r="U48" t="b">
        <v>1</v>
      </c>
      <c r="V48" t="s">
        <v>177</v>
      </c>
      <c r="W48" s="1">
        <v>44755.718912037039</v>
      </c>
      <c r="X48">
        <v>993</v>
      </c>
      <c r="Y48">
        <v>266</v>
      </c>
      <c r="Z48">
        <v>0</v>
      </c>
      <c r="AA48">
        <v>266</v>
      </c>
      <c r="AB48">
        <v>276</v>
      </c>
      <c r="AC48">
        <v>31</v>
      </c>
      <c r="AD48">
        <v>469</v>
      </c>
      <c r="AE48">
        <v>0</v>
      </c>
      <c r="AF48">
        <v>0</v>
      </c>
      <c r="AG48">
        <v>0</v>
      </c>
      <c r="AH48" t="s">
        <v>108</v>
      </c>
      <c r="AI48" s="1">
        <v>44755.757118055553</v>
      </c>
      <c r="AJ48">
        <v>331</v>
      </c>
      <c r="AK48">
        <v>2</v>
      </c>
      <c r="AL48">
        <v>0</v>
      </c>
      <c r="AM48">
        <v>2</v>
      </c>
      <c r="AN48">
        <v>276</v>
      </c>
      <c r="AO48">
        <v>2</v>
      </c>
      <c r="AP48">
        <v>467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78</v>
      </c>
      <c r="BH48" t="s">
        <v>97</v>
      </c>
    </row>
    <row r="49" spans="1:60">
      <c r="A49" t="s">
        <v>233</v>
      </c>
      <c r="B49" t="s">
        <v>85</v>
      </c>
      <c r="C49" t="s">
        <v>234</v>
      </c>
      <c r="D49" t="s">
        <v>87</v>
      </c>
      <c r="E49" s="2">
        <f>HYPERLINK("capsilon://?command=openfolder&amp;siteaddress=FAM.docvelocity-na8.net&amp;folderid=FXFBEAB6AE-83F6-F1AB-1205-4C612BDB1F81","FX22051703")</f>
        <v>0</v>
      </c>
      <c r="F49" t="s">
        <v>19</v>
      </c>
      <c r="G49" t="s">
        <v>19</v>
      </c>
      <c r="H49" t="s">
        <v>88</v>
      </c>
      <c r="I49" t="s">
        <v>235</v>
      </c>
      <c r="J49">
        <v>305</v>
      </c>
      <c r="K49" t="s">
        <v>90</v>
      </c>
      <c r="L49" t="s">
        <v>91</v>
      </c>
      <c r="M49" t="s">
        <v>92</v>
      </c>
      <c r="N49">
        <v>2</v>
      </c>
      <c r="O49" s="1">
        <v>44756.256226851852</v>
      </c>
      <c r="P49" s="1">
        <v>44756.280914351853</v>
      </c>
      <c r="Q49">
        <v>1158</v>
      </c>
      <c r="R49">
        <v>975</v>
      </c>
      <c r="S49" t="b">
        <v>0</v>
      </c>
      <c r="T49" t="s">
        <v>93</v>
      </c>
      <c r="U49" t="b">
        <v>0</v>
      </c>
      <c r="V49" t="s">
        <v>94</v>
      </c>
      <c r="W49" s="1">
        <v>44756.274976851855</v>
      </c>
      <c r="X49">
        <v>654</v>
      </c>
      <c r="Y49">
        <v>258</v>
      </c>
      <c r="Z49">
        <v>0</v>
      </c>
      <c r="AA49">
        <v>258</v>
      </c>
      <c r="AB49">
        <v>0</v>
      </c>
      <c r="AC49">
        <v>21</v>
      </c>
      <c r="AD49">
        <v>47</v>
      </c>
      <c r="AE49">
        <v>0</v>
      </c>
      <c r="AF49">
        <v>0</v>
      </c>
      <c r="AG49">
        <v>0</v>
      </c>
      <c r="AH49" t="s">
        <v>147</v>
      </c>
      <c r="AI49" s="1">
        <v>44756.280914351853</v>
      </c>
      <c r="AJ49">
        <v>321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236</v>
      </c>
      <c r="BG49">
        <v>35</v>
      </c>
      <c r="BH49" t="s">
        <v>97</v>
      </c>
    </row>
    <row r="50" spans="1:60">
      <c r="A50" t="s">
        <v>237</v>
      </c>
      <c r="B50" t="s">
        <v>85</v>
      </c>
      <c r="C50" t="s">
        <v>238</v>
      </c>
      <c r="D50" t="s">
        <v>87</v>
      </c>
      <c r="E50" s="2">
        <f>HYPERLINK("capsilon://?command=openfolder&amp;siteaddress=FAM.docvelocity-na8.net&amp;folderid=FX0EF28DBE-47A7-7B98-6784-DCB9E71086FB","FX22056756")</f>
        <v>0</v>
      </c>
      <c r="F50" t="s">
        <v>19</v>
      </c>
      <c r="G50" t="s">
        <v>19</v>
      </c>
      <c r="H50" t="s">
        <v>88</v>
      </c>
      <c r="I50" t="s">
        <v>239</v>
      </c>
      <c r="J50">
        <v>30</v>
      </c>
      <c r="K50" t="s">
        <v>90</v>
      </c>
      <c r="L50" t="s">
        <v>91</v>
      </c>
      <c r="M50" t="s">
        <v>92</v>
      </c>
      <c r="N50">
        <v>2</v>
      </c>
      <c r="O50" s="1">
        <v>44756.347314814811</v>
      </c>
      <c r="P50" s="1">
        <v>44756.371979166666</v>
      </c>
      <c r="Q50">
        <v>1976</v>
      </c>
      <c r="R50">
        <v>155</v>
      </c>
      <c r="S50" t="b">
        <v>0</v>
      </c>
      <c r="T50" t="s">
        <v>93</v>
      </c>
      <c r="U50" t="b">
        <v>0</v>
      </c>
      <c r="V50" t="s">
        <v>94</v>
      </c>
      <c r="W50" s="1">
        <v>44756.358564814815</v>
      </c>
      <c r="X50">
        <v>96</v>
      </c>
      <c r="Y50">
        <v>9</v>
      </c>
      <c r="Z50">
        <v>0</v>
      </c>
      <c r="AA50">
        <v>9</v>
      </c>
      <c r="AB50">
        <v>0</v>
      </c>
      <c r="AC50">
        <v>1</v>
      </c>
      <c r="AD50">
        <v>21</v>
      </c>
      <c r="AE50">
        <v>0</v>
      </c>
      <c r="AF50">
        <v>0</v>
      </c>
      <c r="AG50">
        <v>0</v>
      </c>
      <c r="AH50" t="s">
        <v>147</v>
      </c>
      <c r="AI50" s="1">
        <v>44756.371979166666</v>
      </c>
      <c r="AJ50">
        <v>59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236</v>
      </c>
      <c r="BG50">
        <v>35</v>
      </c>
      <c r="BH50" t="s">
        <v>97</v>
      </c>
    </row>
    <row r="51" spans="1:60">
      <c r="A51" t="s">
        <v>240</v>
      </c>
      <c r="B51" t="s">
        <v>85</v>
      </c>
      <c r="C51" t="s">
        <v>241</v>
      </c>
      <c r="D51" t="s">
        <v>87</v>
      </c>
      <c r="E51" s="2">
        <f>HYPERLINK("capsilon://?command=openfolder&amp;siteaddress=FAM.docvelocity-na8.net&amp;folderid=FXC731A731-4546-E606-92AB-3B0D4394F2FC","FX220211876")</f>
        <v>0</v>
      </c>
      <c r="F51" t="s">
        <v>19</v>
      </c>
      <c r="G51" t="s">
        <v>19</v>
      </c>
      <c r="H51" t="s">
        <v>88</v>
      </c>
      <c r="I51" t="s">
        <v>242</v>
      </c>
      <c r="J51">
        <v>344</v>
      </c>
      <c r="K51" t="s">
        <v>90</v>
      </c>
      <c r="L51" t="s">
        <v>91</v>
      </c>
      <c r="M51" t="s">
        <v>92</v>
      </c>
      <c r="N51">
        <v>2</v>
      </c>
      <c r="O51" s="1">
        <v>44756.388090277775</v>
      </c>
      <c r="P51" s="1">
        <v>44756.42796296296</v>
      </c>
      <c r="Q51">
        <v>1879</v>
      </c>
      <c r="R51">
        <v>1566</v>
      </c>
      <c r="S51" t="b">
        <v>0</v>
      </c>
      <c r="T51" t="s">
        <v>93</v>
      </c>
      <c r="U51" t="b">
        <v>0</v>
      </c>
      <c r="V51" t="s">
        <v>193</v>
      </c>
      <c r="W51" s="1">
        <v>44756.407280092593</v>
      </c>
      <c r="X51">
        <v>656</v>
      </c>
      <c r="Y51">
        <v>305</v>
      </c>
      <c r="Z51">
        <v>0</v>
      </c>
      <c r="AA51">
        <v>305</v>
      </c>
      <c r="AB51">
        <v>0</v>
      </c>
      <c r="AC51">
        <v>81</v>
      </c>
      <c r="AD51">
        <v>39</v>
      </c>
      <c r="AE51">
        <v>0</v>
      </c>
      <c r="AF51">
        <v>0</v>
      </c>
      <c r="AG51">
        <v>0</v>
      </c>
      <c r="AH51" t="s">
        <v>147</v>
      </c>
      <c r="AI51" s="1">
        <v>44756.42796296296</v>
      </c>
      <c r="AJ51">
        <v>910</v>
      </c>
      <c r="AK51">
        <v>2</v>
      </c>
      <c r="AL51">
        <v>0</v>
      </c>
      <c r="AM51">
        <v>2</v>
      </c>
      <c r="AN51">
        <v>0</v>
      </c>
      <c r="AO51">
        <v>1</v>
      </c>
      <c r="AP51">
        <v>37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236</v>
      </c>
      <c r="BG51">
        <v>57</v>
      </c>
      <c r="BH51" t="s">
        <v>97</v>
      </c>
    </row>
    <row r="52" spans="1:60">
      <c r="A52" t="s">
        <v>243</v>
      </c>
      <c r="B52" t="s">
        <v>85</v>
      </c>
      <c r="C52" t="s">
        <v>244</v>
      </c>
      <c r="D52" t="s">
        <v>87</v>
      </c>
      <c r="E52" s="2">
        <f>HYPERLINK("capsilon://?command=openfolder&amp;siteaddress=FAM.docvelocity-na8.net&amp;folderid=FX80B918D2-97FB-813F-C52C-F76AE8AB1501","FX220310774")</f>
        <v>0</v>
      </c>
      <c r="F52" t="s">
        <v>19</v>
      </c>
      <c r="G52" t="s">
        <v>19</v>
      </c>
      <c r="H52" t="s">
        <v>88</v>
      </c>
      <c r="I52" t="s">
        <v>245</v>
      </c>
      <c r="J52">
        <v>763</v>
      </c>
      <c r="K52" t="s">
        <v>90</v>
      </c>
      <c r="L52" t="s">
        <v>91</v>
      </c>
      <c r="M52" t="s">
        <v>92</v>
      </c>
      <c r="N52">
        <v>2</v>
      </c>
      <c r="O52" s="1">
        <v>44756.419675925928</v>
      </c>
      <c r="P52" s="1">
        <v>44756.451990740738</v>
      </c>
      <c r="Q52">
        <v>470</v>
      </c>
      <c r="R52">
        <v>2322</v>
      </c>
      <c r="S52" t="b">
        <v>0</v>
      </c>
      <c r="T52" t="s">
        <v>93</v>
      </c>
      <c r="U52" t="b">
        <v>0</v>
      </c>
      <c r="V52" t="s">
        <v>193</v>
      </c>
      <c r="W52" s="1">
        <v>44756.430567129632</v>
      </c>
      <c r="X52">
        <v>898</v>
      </c>
      <c r="Y52">
        <v>612</v>
      </c>
      <c r="Z52">
        <v>0</v>
      </c>
      <c r="AA52">
        <v>612</v>
      </c>
      <c r="AB52">
        <v>83</v>
      </c>
      <c r="AC52">
        <v>12</v>
      </c>
      <c r="AD52">
        <v>151</v>
      </c>
      <c r="AE52">
        <v>0</v>
      </c>
      <c r="AF52">
        <v>0</v>
      </c>
      <c r="AG52">
        <v>0</v>
      </c>
      <c r="AH52" t="s">
        <v>147</v>
      </c>
      <c r="AI52" s="1">
        <v>44756.451990740738</v>
      </c>
      <c r="AJ52">
        <v>205</v>
      </c>
      <c r="AK52">
        <v>0</v>
      </c>
      <c r="AL52">
        <v>0</v>
      </c>
      <c r="AM52">
        <v>0</v>
      </c>
      <c r="AN52">
        <v>83</v>
      </c>
      <c r="AO52">
        <v>0</v>
      </c>
      <c r="AP52">
        <v>151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236</v>
      </c>
      <c r="BG52">
        <v>46</v>
      </c>
      <c r="BH52" t="s">
        <v>97</v>
      </c>
    </row>
    <row r="53" spans="1:60">
      <c r="A53" t="s">
        <v>246</v>
      </c>
      <c r="B53" t="s">
        <v>85</v>
      </c>
      <c r="C53" t="s">
        <v>247</v>
      </c>
      <c r="D53" t="s">
        <v>87</v>
      </c>
      <c r="E53" s="2">
        <f>HYPERLINK("capsilon://?command=openfolder&amp;siteaddress=FAM.docvelocity-na8.net&amp;folderid=FX4A1CDAB7-6DD5-61B7-75F6-BF3C575155F7","FX22037421")</f>
        <v>0</v>
      </c>
      <c r="F53" t="s">
        <v>19</v>
      </c>
      <c r="G53" t="s">
        <v>19</v>
      </c>
      <c r="H53" t="s">
        <v>88</v>
      </c>
      <c r="I53" t="s">
        <v>248</v>
      </c>
      <c r="J53">
        <v>66</v>
      </c>
      <c r="K53" t="s">
        <v>90</v>
      </c>
      <c r="L53" t="s">
        <v>91</v>
      </c>
      <c r="M53" t="s">
        <v>92</v>
      </c>
      <c r="N53">
        <v>2</v>
      </c>
      <c r="O53" s="1">
        <v>44756.4846412037</v>
      </c>
      <c r="P53" s="1">
        <v>44756.519861111112</v>
      </c>
      <c r="Q53">
        <v>1812</v>
      </c>
      <c r="R53">
        <v>1231</v>
      </c>
      <c r="S53" t="b">
        <v>0</v>
      </c>
      <c r="T53" t="s">
        <v>93</v>
      </c>
      <c r="U53" t="b">
        <v>0</v>
      </c>
      <c r="V53" t="s">
        <v>107</v>
      </c>
      <c r="W53" s="1">
        <v>44756.486620370371</v>
      </c>
      <c r="X53">
        <v>154</v>
      </c>
      <c r="Y53">
        <v>52</v>
      </c>
      <c r="Z53">
        <v>0</v>
      </c>
      <c r="AA53">
        <v>52</v>
      </c>
      <c r="AB53">
        <v>0</v>
      </c>
      <c r="AC53">
        <v>3</v>
      </c>
      <c r="AD53">
        <v>14</v>
      </c>
      <c r="AE53">
        <v>0</v>
      </c>
      <c r="AF53">
        <v>0</v>
      </c>
      <c r="AG53">
        <v>0</v>
      </c>
      <c r="AH53" t="s">
        <v>108</v>
      </c>
      <c r="AI53" s="1">
        <v>44756.519861111112</v>
      </c>
      <c r="AJ53">
        <v>1077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236</v>
      </c>
      <c r="BG53">
        <v>50</v>
      </c>
      <c r="BH53" t="s">
        <v>97</v>
      </c>
    </row>
    <row r="54" spans="1:60">
      <c r="A54" t="s">
        <v>249</v>
      </c>
      <c r="B54" t="s">
        <v>85</v>
      </c>
      <c r="C54" t="s">
        <v>250</v>
      </c>
      <c r="D54" t="s">
        <v>87</v>
      </c>
      <c r="E54" s="2">
        <f>HYPERLINK("capsilon://?command=openfolder&amp;siteaddress=FAM.docvelocity-na8.net&amp;folderid=FXC4FC6CA5-D365-0F84-4811-1FE320FCD526","FX2205516")</f>
        <v>0</v>
      </c>
      <c r="F54" t="s">
        <v>19</v>
      </c>
      <c r="G54" t="s">
        <v>19</v>
      </c>
      <c r="H54" t="s">
        <v>88</v>
      </c>
      <c r="I54" t="s">
        <v>251</v>
      </c>
      <c r="J54">
        <v>354</v>
      </c>
      <c r="K54" t="s">
        <v>90</v>
      </c>
      <c r="L54" t="s">
        <v>91</v>
      </c>
      <c r="M54" t="s">
        <v>92</v>
      </c>
      <c r="N54">
        <v>2</v>
      </c>
      <c r="O54" s="1">
        <v>44756.499988425923</v>
      </c>
      <c r="P54" s="1">
        <v>44756.528634259259</v>
      </c>
      <c r="Q54">
        <v>853</v>
      </c>
      <c r="R54">
        <v>1622</v>
      </c>
      <c r="S54" t="b">
        <v>0</v>
      </c>
      <c r="T54" t="s">
        <v>93</v>
      </c>
      <c r="U54" t="b">
        <v>0</v>
      </c>
      <c r="V54" t="s">
        <v>252</v>
      </c>
      <c r="W54" s="1">
        <v>44756.511053240742</v>
      </c>
      <c r="X54">
        <v>859</v>
      </c>
      <c r="Y54">
        <v>258</v>
      </c>
      <c r="Z54">
        <v>0</v>
      </c>
      <c r="AA54">
        <v>258</v>
      </c>
      <c r="AB54">
        <v>0</v>
      </c>
      <c r="AC54">
        <v>4</v>
      </c>
      <c r="AD54">
        <v>96</v>
      </c>
      <c r="AE54">
        <v>0</v>
      </c>
      <c r="AF54">
        <v>0</v>
      </c>
      <c r="AG54">
        <v>0</v>
      </c>
      <c r="AH54" t="s">
        <v>189</v>
      </c>
      <c r="AI54" s="1">
        <v>44756.528634259259</v>
      </c>
      <c r="AJ54">
        <v>763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94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236</v>
      </c>
      <c r="BG54">
        <v>41</v>
      </c>
      <c r="BH54" t="s">
        <v>97</v>
      </c>
    </row>
    <row r="55" spans="1:60">
      <c r="A55" t="s">
        <v>253</v>
      </c>
      <c r="B55" t="s">
        <v>85</v>
      </c>
      <c r="C55" t="s">
        <v>238</v>
      </c>
      <c r="D55" t="s">
        <v>87</v>
      </c>
      <c r="E55" s="2">
        <f>HYPERLINK("capsilon://?command=openfolder&amp;siteaddress=FAM.docvelocity-na8.net&amp;folderid=FX0EF28DBE-47A7-7B98-6784-DCB9E71086FB","FX22056756")</f>
        <v>0</v>
      </c>
      <c r="F55" t="s">
        <v>19</v>
      </c>
      <c r="G55" t="s">
        <v>19</v>
      </c>
      <c r="H55" t="s">
        <v>88</v>
      </c>
      <c r="I55" t="s">
        <v>254</v>
      </c>
      <c r="J55">
        <v>30</v>
      </c>
      <c r="K55" t="s">
        <v>90</v>
      </c>
      <c r="L55" t="s">
        <v>91</v>
      </c>
      <c r="M55" t="s">
        <v>92</v>
      </c>
      <c r="N55">
        <v>2</v>
      </c>
      <c r="O55" s="1">
        <v>44756.51489583333</v>
      </c>
      <c r="P55" s="1">
        <v>44756.520208333335</v>
      </c>
      <c r="Q55">
        <v>250</v>
      </c>
      <c r="R55">
        <v>209</v>
      </c>
      <c r="S55" t="b">
        <v>0</v>
      </c>
      <c r="T55" t="s">
        <v>93</v>
      </c>
      <c r="U55" t="b">
        <v>0</v>
      </c>
      <c r="V55" t="s">
        <v>115</v>
      </c>
      <c r="W55" s="1">
        <v>44756.517060185186</v>
      </c>
      <c r="X55">
        <v>180</v>
      </c>
      <c r="Y55">
        <v>9</v>
      </c>
      <c r="Z55">
        <v>0</v>
      </c>
      <c r="AA55">
        <v>9</v>
      </c>
      <c r="AB55">
        <v>0</v>
      </c>
      <c r="AC55">
        <v>1</v>
      </c>
      <c r="AD55">
        <v>21</v>
      </c>
      <c r="AE55">
        <v>0</v>
      </c>
      <c r="AF55">
        <v>0</v>
      </c>
      <c r="AG55">
        <v>0</v>
      </c>
      <c r="AH55" t="s">
        <v>108</v>
      </c>
      <c r="AI55" s="1">
        <v>44756.520208333335</v>
      </c>
      <c r="AJ55">
        <v>29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236</v>
      </c>
      <c r="BG55">
        <v>7</v>
      </c>
      <c r="BH55" t="s">
        <v>97</v>
      </c>
    </row>
    <row r="56" spans="1:60">
      <c r="A56" t="s">
        <v>255</v>
      </c>
      <c r="B56" t="s">
        <v>85</v>
      </c>
      <c r="C56" t="s">
        <v>256</v>
      </c>
      <c r="D56" t="s">
        <v>87</v>
      </c>
      <c r="E56" s="2">
        <f>HYPERLINK("capsilon://?command=openfolder&amp;siteaddress=FAM.docvelocity-na8.net&amp;folderid=FX7C343EC1-0ED3-0346-0670-E0AC523D4CFB","FX22014737")</f>
        <v>0</v>
      </c>
      <c r="F56" t="s">
        <v>19</v>
      </c>
      <c r="G56" t="s">
        <v>19</v>
      </c>
      <c r="H56" t="s">
        <v>88</v>
      </c>
      <c r="I56" t="s">
        <v>257</v>
      </c>
      <c r="J56">
        <v>1277</v>
      </c>
      <c r="K56" t="s">
        <v>90</v>
      </c>
      <c r="L56" t="s">
        <v>91</v>
      </c>
      <c r="M56" t="s">
        <v>92</v>
      </c>
      <c r="N56">
        <v>1</v>
      </c>
      <c r="O56" s="1">
        <v>44756.550127314818</v>
      </c>
      <c r="P56" s="1">
        <v>44756.583101851851</v>
      </c>
      <c r="Q56">
        <v>1927</v>
      </c>
      <c r="R56">
        <v>922</v>
      </c>
      <c r="S56" t="b">
        <v>0</v>
      </c>
      <c r="T56" t="s">
        <v>93</v>
      </c>
      <c r="U56" t="b">
        <v>0</v>
      </c>
      <c r="V56" t="s">
        <v>107</v>
      </c>
      <c r="W56" s="1">
        <v>44756.583101851851</v>
      </c>
      <c r="X56">
        <v>758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1277</v>
      </c>
      <c r="AE56">
        <v>1142</v>
      </c>
      <c r="AF56">
        <v>0</v>
      </c>
      <c r="AG56">
        <v>31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236</v>
      </c>
      <c r="BG56">
        <v>47</v>
      </c>
      <c r="BH56" t="s">
        <v>97</v>
      </c>
    </row>
    <row r="57" spans="1:60">
      <c r="A57" t="s">
        <v>258</v>
      </c>
      <c r="B57" t="s">
        <v>85</v>
      </c>
      <c r="C57" t="s">
        <v>256</v>
      </c>
      <c r="D57" t="s">
        <v>87</v>
      </c>
      <c r="E57" s="2">
        <f>HYPERLINK("capsilon://?command=openfolder&amp;siteaddress=FAM.docvelocity-na8.net&amp;folderid=FX7C343EC1-0ED3-0346-0670-E0AC523D4CFB","FX22014737")</f>
        <v>0</v>
      </c>
      <c r="F57" t="s">
        <v>19</v>
      </c>
      <c r="G57" t="s">
        <v>19</v>
      </c>
      <c r="H57" t="s">
        <v>88</v>
      </c>
      <c r="I57" t="s">
        <v>257</v>
      </c>
      <c r="J57">
        <v>1421</v>
      </c>
      <c r="K57" t="s">
        <v>90</v>
      </c>
      <c r="L57" t="s">
        <v>91</v>
      </c>
      <c r="M57" t="s">
        <v>92</v>
      </c>
      <c r="N57">
        <v>2</v>
      </c>
      <c r="O57" s="1">
        <v>44756.585069444445</v>
      </c>
      <c r="P57" s="1">
        <v>44756.624537037038</v>
      </c>
      <c r="Q57">
        <v>409</v>
      </c>
      <c r="R57">
        <v>3001</v>
      </c>
      <c r="S57" t="b">
        <v>0</v>
      </c>
      <c r="T57" t="s">
        <v>93</v>
      </c>
      <c r="U57" t="b">
        <v>1</v>
      </c>
      <c r="V57" t="s">
        <v>107</v>
      </c>
      <c r="W57" s="1">
        <v>44756.606689814813</v>
      </c>
      <c r="X57">
        <v>1844</v>
      </c>
      <c r="Y57">
        <v>510</v>
      </c>
      <c r="Z57">
        <v>0</v>
      </c>
      <c r="AA57">
        <v>510</v>
      </c>
      <c r="AB57">
        <v>736</v>
      </c>
      <c r="AC57">
        <v>75</v>
      </c>
      <c r="AD57">
        <v>911</v>
      </c>
      <c r="AE57">
        <v>0</v>
      </c>
      <c r="AF57">
        <v>0</v>
      </c>
      <c r="AG57">
        <v>0</v>
      </c>
      <c r="AH57" t="s">
        <v>189</v>
      </c>
      <c r="AI57" s="1">
        <v>44756.624537037038</v>
      </c>
      <c r="AJ57">
        <v>1157</v>
      </c>
      <c r="AK57">
        <v>0</v>
      </c>
      <c r="AL57">
        <v>0</v>
      </c>
      <c r="AM57">
        <v>0</v>
      </c>
      <c r="AN57">
        <v>736</v>
      </c>
      <c r="AO57">
        <v>0</v>
      </c>
      <c r="AP57">
        <v>911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236</v>
      </c>
      <c r="BG57">
        <v>56</v>
      </c>
      <c r="BH57" t="s">
        <v>97</v>
      </c>
    </row>
    <row r="58" spans="1:60">
      <c r="A58" t="s">
        <v>259</v>
      </c>
      <c r="B58" t="s">
        <v>85</v>
      </c>
      <c r="C58" t="s">
        <v>260</v>
      </c>
      <c r="D58" t="s">
        <v>87</v>
      </c>
      <c r="E58" s="2">
        <f>HYPERLINK("capsilon://?command=openfolder&amp;siteaddress=FAM.docvelocity-na8.net&amp;folderid=FXFCF08FCA-4AD6-8D02-BEF5-706FC1034468","FX22068724")</f>
        <v>0</v>
      </c>
      <c r="F58" t="s">
        <v>19</v>
      </c>
      <c r="G58" t="s">
        <v>19</v>
      </c>
      <c r="H58" t="s">
        <v>88</v>
      </c>
      <c r="I58" t="s">
        <v>261</v>
      </c>
      <c r="J58">
        <v>72</v>
      </c>
      <c r="K58" t="s">
        <v>90</v>
      </c>
      <c r="L58" t="s">
        <v>91</v>
      </c>
      <c r="M58" t="s">
        <v>92</v>
      </c>
      <c r="N58">
        <v>2</v>
      </c>
      <c r="O58" s="1">
        <v>44743.732812499999</v>
      </c>
      <c r="P58" s="1">
        <v>44743.7575462963</v>
      </c>
      <c r="Q58">
        <v>1678</v>
      </c>
      <c r="R58">
        <v>459</v>
      </c>
      <c r="S58" t="b">
        <v>0</v>
      </c>
      <c r="T58" t="s">
        <v>93</v>
      </c>
      <c r="U58" t="b">
        <v>0</v>
      </c>
      <c r="V58" t="s">
        <v>119</v>
      </c>
      <c r="W58" s="1">
        <v>44743.755335648151</v>
      </c>
      <c r="X58">
        <v>228</v>
      </c>
      <c r="Y58">
        <v>61</v>
      </c>
      <c r="Z58">
        <v>0</v>
      </c>
      <c r="AA58">
        <v>61</v>
      </c>
      <c r="AB58">
        <v>0</v>
      </c>
      <c r="AC58">
        <v>3</v>
      </c>
      <c r="AD58">
        <v>11</v>
      </c>
      <c r="AE58">
        <v>0</v>
      </c>
      <c r="AF58">
        <v>0</v>
      </c>
      <c r="AG58">
        <v>0</v>
      </c>
      <c r="AH58" t="s">
        <v>120</v>
      </c>
      <c r="AI58" s="1">
        <v>44743.7575462963</v>
      </c>
      <c r="AJ58">
        <v>187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161</v>
      </c>
      <c r="BG58">
        <v>35</v>
      </c>
      <c r="BH58" t="s">
        <v>97</v>
      </c>
    </row>
    <row r="59" spans="1:60">
      <c r="A59" t="s">
        <v>262</v>
      </c>
      <c r="B59" t="s">
        <v>85</v>
      </c>
      <c r="C59" t="s">
        <v>260</v>
      </c>
      <c r="D59" t="s">
        <v>87</v>
      </c>
      <c r="E59" s="2">
        <f>HYPERLINK("capsilon://?command=openfolder&amp;siteaddress=FAM.docvelocity-na8.net&amp;folderid=FXFCF08FCA-4AD6-8D02-BEF5-706FC1034468","FX22068724")</f>
        <v>0</v>
      </c>
      <c r="F59" t="s">
        <v>19</v>
      </c>
      <c r="G59" t="s">
        <v>19</v>
      </c>
      <c r="H59" t="s">
        <v>88</v>
      </c>
      <c r="I59" t="s">
        <v>263</v>
      </c>
      <c r="J59">
        <v>72</v>
      </c>
      <c r="K59" t="s">
        <v>90</v>
      </c>
      <c r="L59" t="s">
        <v>91</v>
      </c>
      <c r="M59" t="s">
        <v>92</v>
      </c>
      <c r="N59">
        <v>2</v>
      </c>
      <c r="O59" s="1">
        <v>44743.732881944445</v>
      </c>
      <c r="P59" s="1">
        <v>44743.799791666665</v>
      </c>
      <c r="Q59">
        <v>5371</v>
      </c>
      <c r="R59">
        <v>410</v>
      </c>
      <c r="S59" t="b">
        <v>0</v>
      </c>
      <c r="T59" t="s">
        <v>93</v>
      </c>
      <c r="U59" t="b">
        <v>0</v>
      </c>
      <c r="V59" t="s">
        <v>119</v>
      </c>
      <c r="W59" s="1">
        <v>44743.757835648146</v>
      </c>
      <c r="X59">
        <v>215</v>
      </c>
      <c r="Y59">
        <v>61</v>
      </c>
      <c r="Z59">
        <v>0</v>
      </c>
      <c r="AA59">
        <v>61</v>
      </c>
      <c r="AB59">
        <v>0</v>
      </c>
      <c r="AC59">
        <v>9</v>
      </c>
      <c r="AD59">
        <v>11</v>
      </c>
      <c r="AE59">
        <v>0</v>
      </c>
      <c r="AF59">
        <v>0</v>
      </c>
      <c r="AG59">
        <v>0</v>
      </c>
      <c r="AH59" t="s">
        <v>108</v>
      </c>
      <c r="AI59" s="1">
        <v>44743.799791666665</v>
      </c>
      <c r="AJ59">
        <v>139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11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161</v>
      </c>
      <c r="BG59">
        <v>96</v>
      </c>
      <c r="BH59" t="s">
        <v>97</v>
      </c>
    </row>
    <row r="60" spans="1:60">
      <c r="A60" t="s">
        <v>264</v>
      </c>
      <c r="B60" t="s">
        <v>85</v>
      </c>
      <c r="C60" t="s">
        <v>260</v>
      </c>
      <c r="D60" t="s">
        <v>87</v>
      </c>
      <c r="E60" s="2">
        <f>HYPERLINK("capsilon://?command=openfolder&amp;siteaddress=FAM.docvelocity-na8.net&amp;folderid=FXFCF08FCA-4AD6-8D02-BEF5-706FC1034468","FX22068724")</f>
        <v>0</v>
      </c>
      <c r="F60" t="s">
        <v>19</v>
      </c>
      <c r="G60" t="s">
        <v>19</v>
      </c>
      <c r="H60" t="s">
        <v>88</v>
      </c>
      <c r="I60" t="s">
        <v>265</v>
      </c>
      <c r="J60">
        <v>72</v>
      </c>
      <c r="K60" t="s">
        <v>90</v>
      </c>
      <c r="L60" t="s">
        <v>91</v>
      </c>
      <c r="M60" t="s">
        <v>92</v>
      </c>
      <c r="N60">
        <v>2</v>
      </c>
      <c r="O60" s="1">
        <v>44743.733287037037</v>
      </c>
      <c r="P60" s="1">
        <v>44743.801354166666</v>
      </c>
      <c r="Q60">
        <v>5506</v>
      </c>
      <c r="R60">
        <v>375</v>
      </c>
      <c r="S60" t="b">
        <v>0</v>
      </c>
      <c r="T60" t="s">
        <v>93</v>
      </c>
      <c r="U60" t="b">
        <v>0</v>
      </c>
      <c r="V60" t="s">
        <v>107</v>
      </c>
      <c r="W60" s="1">
        <v>44743.759201388886</v>
      </c>
      <c r="X60">
        <v>232</v>
      </c>
      <c r="Y60">
        <v>61</v>
      </c>
      <c r="Z60">
        <v>0</v>
      </c>
      <c r="AA60">
        <v>61</v>
      </c>
      <c r="AB60">
        <v>0</v>
      </c>
      <c r="AC60">
        <v>13</v>
      </c>
      <c r="AD60">
        <v>11</v>
      </c>
      <c r="AE60">
        <v>0</v>
      </c>
      <c r="AF60">
        <v>0</v>
      </c>
      <c r="AG60">
        <v>0</v>
      </c>
      <c r="AH60" t="s">
        <v>108</v>
      </c>
      <c r="AI60" s="1">
        <v>44743.801354166666</v>
      </c>
      <c r="AJ60">
        <v>134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11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161</v>
      </c>
      <c r="BG60">
        <v>98</v>
      </c>
      <c r="BH60" t="s">
        <v>97</v>
      </c>
    </row>
    <row r="61" spans="1:60">
      <c r="A61" t="s">
        <v>266</v>
      </c>
      <c r="B61" t="s">
        <v>85</v>
      </c>
      <c r="C61" t="s">
        <v>260</v>
      </c>
      <c r="D61" t="s">
        <v>87</v>
      </c>
      <c r="E61" s="2">
        <f>HYPERLINK("capsilon://?command=openfolder&amp;siteaddress=FAM.docvelocity-na8.net&amp;folderid=FXFCF08FCA-4AD6-8D02-BEF5-706FC1034468","FX22068724")</f>
        <v>0</v>
      </c>
      <c r="F61" t="s">
        <v>19</v>
      </c>
      <c r="G61" t="s">
        <v>19</v>
      </c>
      <c r="H61" t="s">
        <v>88</v>
      </c>
      <c r="I61" t="s">
        <v>267</v>
      </c>
      <c r="J61">
        <v>72</v>
      </c>
      <c r="K61" t="s">
        <v>90</v>
      </c>
      <c r="L61" t="s">
        <v>91</v>
      </c>
      <c r="M61" t="s">
        <v>92</v>
      </c>
      <c r="N61">
        <v>2</v>
      </c>
      <c r="O61" s="1">
        <v>44743.733310185184</v>
      </c>
      <c r="P61" s="1">
        <v>44743.802430555559</v>
      </c>
      <c r="Q61">
        <v>5669</v>
      </c>
      <c r="R61">
        <v>303</v>
      </c>
      <c r="S61" t="b">
        <v>0</v>
      </c>
      <c r="T61" t="s">
        <v>93</v>
      </c>
      <c r="U61" t="b">
        <v>0</v>
      </c>
      <c r="V61" t="s">
        <v>119</v>
      </c>
      <c r="W61" s="1">
        <v>44743.759583333333</v>
      </c>
      <c r="X61">
        <v>150</v>
      </c>
      <c r="Y61">
        <v>61</v>
      </c>
      <c r="Z61">
        <v>0</v>
      </c>
      <c r="AA61">
        <v>61</v>
      </c>
      <c r="AB61">
        <v>0</v>
      </c>
      <c r="AC61">
        <v>5</v>
      </c>
      <c r="AD61">
        <v>11</v>
      </c>
      <c r="AE61">
        <v>0</v>
      </c>
      <c r="AF61">
        <v>0</v>
      </c>
      <c r="AG61">
        <v>0</v>
      </c>
      <c r="AH61" t="s">
        <v>120</v>
      </c>
      <c r="AI61" s="1">
        <v>44743.802430555559</v>
      </c>
      <c r="AJ61">
        <v>148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161</v>
      </c>
      <c r="BG61">
        <v>99</v>
      </c>
      <c r="BH61" t="s">
        <v>97</v>
      </c>
    </row>
    <row r="62" spans="1:60">
      <c r="A62" t="s">
        <v>268</v>
      </c>
      <c r="B62" t="s">
        <v>85</v>
      </c>
      <c r="C62" t="s">
        <v>260</v>
      </c>
      <c r="D62" t="s">
        <v>87</v>
      </c>
      <c r="E62" s="2">
        <f>HYPERLINK("capsilon://?command=openfolder&amp;siteaddress=FAM.docvelocity-na8.net&amp;folderid=FXFCF08FCA-4AD6-8D02-BEF5-706FC1034468","FX22068724")</f>
        <v>0</v>
      </c>
      <c r="F62" t="s">
        <v>19</v>
      </c>
      <c r="G62" t="s">
        <v>19</v>
      </c>
      <c r="H62" t="s">
        <v>88</v>
      </c>
      <c r="I62" t="s">
        <v>269</v>
      </c>
      <c r="J62">
        <v>72</v>
      </c>
      <c r="K62" t="s">
        <v>90</v>
      </c>
      <c r="L62" t="s">
        <v>91</v>
      </c>
      <c r="M62" t="s">
        <v>92</v>
      </c>
      <c r="N62">
        <v>2</v>
      </c>
      <c r="O62" s="1">
        <v>44743.733425925922</v>
      </c>
      <c r="P62" s="1">
        <v>44743.80265046296</v>
      </c>
      <c r="Q62">
        <v>5478</v>
      </c>
      <c r="R62">
        <v>503</v>
      </c>
      <c r="S62" t="b">
        <v>0</v>
      </c>
      <c r="T62" t="s">
        <v>93</v>
      </c>
      <c r="U62" t="b">
        <v>0</v>
      </c>
      <c r="V62" t="s">
        <v>115</v>
      </c>
      <c r="W62" s="1">
        <v>44743.762314814812</v>
      </c>
      <c r="X62">
        <v>380</v>
      </c>
      <c r="Y62">
        <v>61</v>
      </c>
      <c r="Z62">
        <v>0</v>
      </c>
      <c r="AA62">
        <v>61</v>
      </c>
      <c r="AB62">
        <v>0</v>
      </c>
      <c r="AC62">
        <v>10</v>
      </c>
      <c r="AD62">
        <v>11</v>
      </c>
      <c r="AE62">
        <v>0</v>
      </c>
      <c r="AF62">
        <v>0</v>
      </c>
      <c r="AG62">
        <v>0</v>
      </c>
      <c r="AH62" t="s">
        <v>108</v>
      </c>
      <c r="AI62" s="1">
        <v>44743.80265046296</v>
      </c>
      <c r="AJ62">
        <v>111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161</v>
      </c>
      <c r="BG62">
        <v>99</v>
      </c>
      <c r="BH62" t="s">
        <v>97</v>
      </c>
    </row>
    <row r="63" spans="1:60">
      <c r="A63" t="s">
        <v>270</v>
      </c>
      <c r="B63" t="s">
        <v>85</v>
      </c>
      <c r="C63" t="s">
        <v>260</v>
      </c>
      <c r="D63" t="s">
        <v>87</v>
      </c>
      <c r="E63" s="2">
        <f>HYPERLINK("capsilon://?command=openfolder&amp;siteaddress=FAM.docvelocity-na8.net&amp;folderid=FXFCF08FCA-4AD6-8D02-BEF5-706FC1034468","FX22068724")</f>
        <v>0</v>
      </c>
      <c r="F63" t="s">
        <v>19</v>
      </c>
      <c r="G63" t="s">
        <v>19</v>
      </c>
      <c r="H63" t="s">
        <v>88</v>
      </c>
      <c r="I63" t="s">
        <v>271</v>
      </c>
      <c r="J63">
        <v>72</v>
      </c>
      <c r="K63" t="s">
        <v>90</v>
      </c>
      <c r="L63" t="s">
        <v>91</v>
      </c>
      <c r="M63" t="s">
        <v>92</v>
      </c>
      <c r="N63">
        <v>2</v>
      </c>
      <c r="O63" s="1">
        <v>44743.733912037038</v>
      </c>
      <c r="P63" s="1">
        <v>44743.803761574076</v>
      </c>
      <c r="Q63">
        <v>5315</v>
      </c>
      <c r="R63">
        <v>720</v>
      </c>
      <c r="S63" t="b">
        <v>0</v>
      </c>
      <c r="T63" t="s">
        <v>93</v>
      </c>
      <c r="U63" t="b">
        <v>0</v>
      </c>
      <c r="V63" t="s">
        <v>107</v>
      </c>
      <c r="W63" s="1">
        <v>44743.765856481485</v>
      </c>
      <c r="X63">
        <v>574</v>
      </c>
      <c r="Y63">
        <v>61</v>
      </c>
      <c r="Z63">
        <v>0</v>
      </c>
      <c r="AA63">
        <v>61</v>
      </c>
      <c r="AB63">
        <v>0</v>
      </c>
      <c r="AC63">
        <v>43</v>
      </c>
      <c r="AD63">
        <v>11</v>
      </c>
      <c r="AE63">
        <v>0</v>
      </c>
      <c r="AF63">
        <v>0</v>
      </c>
      <c r="AG63">
        <v>0</v>
      </c>
      <c r="AH63" t="s">
        <v>120</v>
      </c>
      <c r="AI63" s="1">
        <v>44743.803761574076</v>
      </c>
      <c r="AJ63">
        <v>115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161</v>
      </c>
      <c r="BG63">
        <v>100</v>
      </c>
      <c r="BH63" t="s">
        <v>97</v>
      </c>
    </row>
    <row r="64" spans="1:60">
      <c r="A64" t="s">
        <v>272</v>
      </c>
      <c r="B64" t="s">
        <v>85</v>
      </c>
      <c r="C64" t="s">
        <v>260</v>
      </c>
      <c r="D64" t="s">
        <v>87</v>
      </c>
      <c r="E64" s="2">
        <f>HYPERLINK("capsilon://?command=openfolder&amp;siteaddress=FAM.docvelocity-na8.net&amp;folderid=FXFCF08FCA-4AD6-8D02-BEF5-706FC1034468","FX22068724")</f>
        <v>0</v>
      </c>
      <c r="F64" t="s">
        <v>19</v>
      </c>
      <c r="G64" t="s">
        <v>19</v>
      </c>
      <c r="H64" t="s">
        <v>88</v>
      </c>
      <c r="I64" t="s">
        <v>273</v>
      </c>
      <c r="J64">
        <v>72</v>
      </c>
      <c r="K64" t="s">
        <v>90</v>
      </c>
      <c r="L64" t="s">
        <v>91</v>
      </c>
      <c r="M64" t="s">
        <v>92</v>
      </c>
      <c r="N64">
        <v>2</v>
      </c>
      <c r="O64" s="1">
        <v>44743.743101851855</v>
      </c>
      <c r="P64" s="1">
        <v>44743.804259259261</v>
      </c>
      <c r="Q64">
        <v>5005</v>
      </c>
      <c r="R64">
        <v>279</v>
      </c>
      <c r="S64" t="b">
        <v>0</v>
      </c>
      <c r="T64" t="s">
        <v>93</v>
      </c>
      <c r="U64" t="b">
        <v>0</v>
      </c>
      <c r="V64" t="s">
        <v>119</v>
      </c>
      <c r="W64" s="1">
        <v>44743.761122685188</v>
      </c>
      <c r="X64">
        <v>132</v>
      </c>
      <c r="Y64">
        <v>61</v>
      </c>
      <c r="Z64">
        <v>0</v>
      </c>
      <c r="AA64">
        <v>61</v>
      </c>
      <c r="AB64">
        <v>0</v>
      </c>
      <c r="AC64">
        <v>5</v>
      </c>
      <c r="AD64">
        <v>11</v>
      </c>
      <c r="AE64">
        <v>0</v>
      </c>
      <c r="AF64">
        <v>0</v>
      </c>
      <c r="AG64">
        <v>0</v>
      </c>
      <c r="AH64" t="s">
        <v>108</v>
      </c>
      <c r="AI64" s="1">
        <v>44743.804259259261</v>
      </c>
      <c r="AJ64">
        <v>138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161</v>
      </c>
      <c r="BG64">
        <v>88</v>
      </c>
      <c r="BH64" t="s">
        <v>97</v>
      </c>
    </row>
    <row r="65" spans="1:60">
      <c r="A65" t="s">
        <v>274</v>
      </c>
      <c r="B65" t="s">
        <v>85</v>
      </c>
      <c r="C65" t="s">
        <v>260</v>
      </c>
      <c r="D65" t="s">
        <v>87</v>
      </c>
      <c r="E65" s="2">
        <f>HYPERLINK("capsilon://?command=openfolder&amp;siteaddress=FAM.docvelocity-na8.net&amp;folderid=FXFCF08FCA-4AD6-8D02-BEF5-706FC1034468","FX22068724")</f>
        <v>0</v>
      </c>
      <c r="F65" t="s">
        <v>19</v>
      </c>
      <c r="G65" t="s">
        <v>19</v>
      </c>
      <c r="H65" t="s">
        <v>88</v>
      </c>
      <c r="I65" t="s">
        <v>275</v>
      </c>
      <c r="J65">
        <v>72</v>
      </c>
      <c r="K65" t="s">
        <v>90</v>
      </c>
      <c r="L65" t="s">
        <v>91</v>
      </c>
      <c r="M65" t="s">
        <v>92</v>
      </c>
      <c r="N65">
        <v>2</v>
      </c>
      <c r="O65" s="1">
        <v>44743.743287037039</v>
      </c>
      <c r="P65" s="1">
        <v>44743.805</v>
      </c>
      <c r="Q65">
        <v>5037</v>
      </c>
      <c r="R65">
        <v>295</v>
      </c>
      <c r="S65" t="b">
        <v>0</v>
      </c>
      <c r="T65" t="s">
        <v>93</v>
      </c>
      <c r="U65" t="b">
        <v>0</v>
      </c>
      <c r="V65" t="s">
        <v>119</v>
      </c>
      <c r="W65" s="1">
        <v>44743.763252314813</v>
      </c>
      <c r="X65">
        <v>184</v>
      </c>
      <c r="Y65">
        <v>61</v>
      </c>
      <c r="Z65">
        <v>0</v>
      </c>
      <c r="AA65">
        <v>61</v>
      </c>
      <c r="AB65">
        <v>0</v>
      </c>
      <c r="AC65">
        <v>9</v>
      </c>
      <c r="AD65">
        <v>11</v>
      </c>
      <c r="AE65">
        <v>0</v>
      </c>
      <c r="AF65">
        <v>0</v>
      </c>
      <c r="AG65">
        <v>0</v>
      </c>
      <c r="AH65" t="s">
        <v>120</v>
      </c>
      <c r="AI65" s="1">
        <v>44743.805</v>
      </c>
      <c r="AJ65">
        <v>106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161</v>
      </c>
      <c r="BG65">
        <v>88</v>
      </c>
      <c r="BH65" t="s">
        <v>97</v>
      </c>
    </row>
    <row r="66" spans="1:60">
      <c r="A66" t="s">
        <v>276</v>
      </c>
      <c r="B66" t="s">
        <v>85</v>
      </c>
      <c r="C66" t="s">
        <v>277</v>
      </c>
      <c r="D66" t="s">
        <v>87</v>
      </c>
      <c r="E66" s="2">
        <f>HYPERLINK("capsilon://?command=openfolder&amp;siteaddress=FAM.docvelocity-na8.net&amp;folderid=FX19366BA1-8B67-3832-5907-8D7E6CA3E5B1","FX22072614")</f>
        <v>0</v>
      </c>
      <c r="F66" t="s">
        <v>19</v>
      </c>
      <c r="G66" t="s">
        <v>19</v>
      </c>
      <c r="H66" t="s">
        <v>88</v>
      </c>
      <c r="I66" t="s">
        <v>278</v>
      </c>
      <c r="J66">
        <v>1003</v>
      </c>
      <c r="K66" t="s">
        <v>90</v>
      </c>
      <c r="L66" t="s">
        <v>91</v>
      </c>
      <c r="M66" t="s">
        <v>92</v>
      </c>
      <c r="N66">
        <v>2</v>
      </c>
      <c r="O66" s="1">
        <v>44757.252615740741</v>
      </c>
      <c r="P66" s="1">
        <v>44757.295763888891</v>
      </c>
      <c r="Q66">
        <v>1063</v>
      </c>
      <c r="R66">
        <v>2665</v>
      </c>
      <c r="S66" t="b">
        <v>0</v>
      </c>
      <c r="T66" t="s">
        <v>93</v>
      </c>
      <c r="U66" t="b">
        <v>0</v>
      </c>
      <c r="V66" t="s">
        <v>193</v>
      </c>
      <c r="W66" s="1">
        <v>44757.275821759256</v>
      </c>
      <c r="X66">
        <v>1119</v>
      </c>
      <c r="Y66">
        <v>189</v>
      </c>
      <c r="Z66">
        <v>0</v>
      </c>
      <c r="AA66">
        <v>189</v>
      </c>
      <c r="AB66">
        <v>707</v>
      </c>
      <c r="AC66">
        <v>11</v>
      </c>
      <c r="AD66">
        <v>814</v>
      </c>
      <c r="AE66">
        <v>0</v>
      </c>
      <c r="AF66">
        <v>0</v>
      </c>
      <c r="AG66">
        <v>0</v>
      </c>
      <c r="AH66" t="s">
        <v>147</v>
      </c>
      <c r="AI66" s="1">
        <v>44757.295763888891</v>
      </c>
      <c r="AJ66">
        <v>1455</v>
      </c>
      <c r="AK66">
        <v>51</v>
      </c>
      <c r="AL66">
        <v>0</v>
      </c>
      <c r="AM66">
        <v>51</v>
      </c>
      <c r="AN66">
        <v>662</v>
      </c>
      <c r="AO66">
        <v>6</v>
      </c>
      <c r="AP66">
        <v>763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279</v>
      </c>
      <c r="BG66">
        <v>62</v>
      </c>
      <c r="BH66" t="s">
        <v>97</v>
      </c>
    </row>
    <row r="67" spans="1:60">
      <c r="A67" t="s">
        <v>280</v>
      </c>
      <c r="B67" t="s">
        <v>85</v>
      </c>
      <c r="C67" t="s">
        <v>281</v>
      </c>
      <c r="D67" t="s">
        <v>87</v>
      </c>
      <c r="E67" s="2">
        <f>HYPERLINK("capsilon://?command=openfolder&amp;siteaddress=FAM.docvelocity-na8.net&amp;folderid=FX4A8E4B01-CDF3-3834-BF18-345FB0CB4DF9","FX22073726")</f>
        <v>0</v>
      </c>
      <c r="F67" t="s">
        <v>19</v>
      </c>
      <c r="G67" t="s">
        <v>19</v>
      </c>
      <c r="H67" t="s">
        <v>88</v>
      </c>
      <c r="I67" t="s">
        <v>282</v>
      </c>
      <c r="J67">
        <v>144</v>
      </c>
      <c r="K67" t="s">
        <v>90</v>
      </c>
      <c r="L67" t="s">
        <v>91</v>
      </c>
      <c r="M67" t="s">
        <v>92</v>
      </c>
      <c r="N67">
        <v>2</v>
      </c>
      <c r="O67" s="1">
        <v>44757.323391203703</v>
      </c>
      <c r="P67" s="1">
        <v>44757.350127314814</v>
      </c>
      <c r="Q67">
        <v>1599</v>
      </c>
      <c r="R67">
        <v>711</v>
      </c>
      <c r="S67" t="b">
        <v>0</v>
      </c>
      <c r="T67" t="s">
        <v>93</v>
      </c>
      <c r="U67" t="b">
        <v>0</v>
      </c>
      <c r="V67" t="s">
        <v>140</v>
      </c>
      <c r="W67" s="1">
        <v>44757.339571759258</v>
      </c>
      <c r="X67">
        <v>338</v>
      </c>
      <c r="Y67">
        <v>127</v>
      </c>
      <c r="Z67">
        <v>0</v>
      </c>
      <c r="AA67">
        <v>127</v>
      </c>
      <c r="AB67">
        <v>0</v>
      </c>
      <c r="AC67">
        <v>2</v>
      </c>
      <c r="AD67">
        <v>17</v>
      </c>
      <c r="AE67">
        <v>0</v>
      </c>
      <c r="AF67">
        <v>0</v>
      </c>
      <c r="AG67">
        <v>0</v>
      </c>
      <c r="AH67" t="s">
        <v>95</v>
      </c>
      <c r="AI67" s="1">
        <v>44757.350127314814</v>
      </c>
      <c r="AJ67">
        <v>302</v>
      </c>
      <c r="AK67">
        <v>3</v>
      </c>
      <c r="AL67">
        <v>0</v>
      </c>
      <c r="AM67">
        <v>3</v>
      </c>
      <c r="AN67">
        <v>0</v>
      </c>
      <c r="AO67">
        <v>2</v>
      </c>
      <c r="AP67">
        <v>14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279</v>
      </c>
      <c r="BG67">
        <v>38</v>
      </c>
      <c r="BH67" t="s">
        <v>97</v>
      </c>
    </row>
    <row r="68" spans="1:60">
      <c r="A68" t="s">
        <v>283</v>
      </c>
      <c r="B68" t="s">
        <v>85</v>
      </c>
      <c r="C68" t="s">
        <v>284</v>
      </c>
      <c r="D68" t="s">
        <v>87</v>
      </c>
      <c r="E68" s="2">
        <f>HYPERLINK("capsilon://?command=openfolder&amp;siteaddress=FAM.docvelocity-na8.net&amp;folderid=FXC2CBCF64-B936-B4C6-B61E-C067A6A7DCB7","FX220211108")</f>
        <v>0</v>
      </c>
      <c r="F68" t="s">
        <v>19</v>
      </c>
      <c r="G68" t="s">
        <v>19</v>
      </c>
      <c r="H68" t="s">
        <v>88</v>
      </c>
      <c r="I68" t="s">
        <v>285</v>
      </c>
      <c r="J68">
        <v>67</v>
      </c>
      <c r="K68" t="s">
        <v>90</v>
      </c>
      <c r="L68" t="s">
        <v>91</v>
      </c>
      <c r="M68" t="s">
        <v>92</v>
      </c>
      <c r="N68">
        <v>2</v>
      </c>
      <c r="O68" s="1">
        <v>44757.363738425927</v>
      </c>
      <c r="P68" s="1">
        <v>44757.377812500003</v>
      </c>
      <c r="Q68">
        <v>860</v>
      </c>
      <c r="R68">
        <v>356</v>
      </c>
      <c r="S68" t="b">
        <v>0</v>
      </c>
      <c r="T68" t="s">
        <v>93</v>
      </c>
      <c r="U68" t="b">
        <v>0</v>
      </c>
      <c r="V68" t="s">
        <v>193</v>
      </c>
      <c r="W68" s="1">
        <v>44757.373668981483</v>
      </c>
      <c r="X68">
        <v>127</v>
      </c>
      <c r="Y68">
        <v>58</v>
      </c>
      <c r="Z68">
        <v>0</v>
      </c>
      <c r="AA68">
        <v>58</v>
      </c>
      <c r="AB68">
        <v>0</v>
      </c>
      <c r="AC68">
        <v>9</v>
      </c>
      <c r="AD68">
        <v>9</v>
      </c>
      <c r="AE68">
        <v>0</v>
      </c>
      <c r="AF68">
        <v>0</v>
      </c>
      <c r="AG68">
        <v>0</v>
      </c>
      <c r="AH68" t="s">
        <v>95</v>
      </c>
      <c r="AI68" s="1">
        <v>44757.377812500003</v>
      </c>
      <c r="AJ68">
        <v>229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279</v>
      </c>
      <c r="BG68">
        <v>20</v>
      </c>
      <c r="BH68" t="s">
        <v>97</v>
      </c>
    </row>
    <row r="69" spans="1:60">
      <c r="A69" t="s">
        <v>286</v>
      </c>
      <c r="B69" t="s">
        <v>85</v>
      </c>
      <c r="C69" t="s">
        <v>287</v>
      </c>
      <c r="D69" t="s">
        <v>87</v>
      </c>
      <c r="E69" s="2">
        <f>HYPERLINK("capsilon://?command=openfolder&amp;siteaddress=FAM.docvelocity-na8.net&amp;folderid=FX58C322A1-F966-8593-2D1B-2096B7AAE502","FX22059370")</f>
        <v>0</v>
      </c>
      <c r="F69" t="s">
        <v>19</v>
      </c>
      <c r="G69" t="s">
        <v>19</v>
      </c>
      <c r="H69" t="s">
        <v>88</v>
      </c>
      <c r="I69" t="s">
        <v>288</v>
      </c>
      <c r="J69">
        <v>232</v>
      </c>
      <c r="K69" t="s">
        <v>90</v>
      </c>
      <c r="L69" t="s">
        <v>91</v>
      </c>
      <c r="M69" t="s">
        <v>92</v>
      </c>
      <c r="N69">
        <v>2</v>
      </c>
      <c r="O69" s="1">
        <v>44757.379224537035</v>
      </c>
      <c r="P69" s="1">
        <v>44757.386956018519</v>
      </c>
      <c r="Q69">
        <v>192</v>
      </c>
      <c r="R69">
        <v>476</v>
      </c>
      <c r="S69" t="b">
        <v>0</v>
      </c>
      <c r="T69" t="s">
        <v>93</v>
      </c>
      <c r="U69" t="b">
        <v>0</v>
      </c>
      <c r="V69" t="s">
        <v>193</v>
      </c>
      <c r="W69" s="1">
        <v>44757.383715277778</v>
      </c>
      <c r="X69">
        <v>210</v>
      </c>
      <c r="Y69">
        <v>208</v>
      </c>
      <c r="Z69">
        <v>0</v>
      </c>
      <c r="AA69">
        <v>208</v>
      </c>
      <c r="AB69">
        <v>0</v>
      </c>
      <c r="AC69">
        <v>6</v>
      </c>
      <c r="AD69">
        <v>24</v>
      </c>
      <c r="AE69">
        <v>0</v>
      </c>
      <c r="AF69">
        <v>0</v>
      </c>
      <c r="AG69">
        <v>0</v>
      </c>
      <c r="AH69" t="s">
        <v>147</v>
      </c>
      <c r="AI69" s="1">
        <v>44757.386956018519</v>
      </c>
      <c r="AJ69">
        <v>266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279</v>
      </c>
      <c r="BG69">
        <v>11</v>
      </c>
      <c r="BH69" t="s">
        <v>97</v>
      </c>
    </row>
    <row r="70" spans="1:60">
      <c r="A70" t="s">
        <v>289</v>
      </c>
      <c r="B70" t="s">
        <v>85</v>
      </c>
      <c r="C70" t="s">
        <v>138</v>
      </c>
      <c r="D70" t="s">
        <v>87</v>
      </c>
      <c r="E70" s="2">
        <f>HYPERLINK("capsilon://?command=openfolder&amp;siteaddress=FAM.docvelocity-na8.net&amp;folderid=FXA3E65905-9257-4F4B-88D2-84C42F1DDF23","FX22064340")</f>
        <v>0</v>
      </c>
      <c r="F70" t="s">
        <v>19</v>
      </c>
      <c r="G70" t="s">
        <v>19</v>
      </c>
      <c r="H70" t="s">
        <v>88</v>
      </c>
      <c r="I70" t="s">
        <v>290</v>
      </c>
      <c r="J70">
        <v>30</v>
      </c>
      <c r="K70" t="s">
        <v>90</v>
      </c>
      <c r="L70" t="s">
        <v>91</v>
      </c>
      <c r="M70" t="s">
        <v>92</v>
      </c>
      <c r="N70">
        <v>2</v>
      </c>
      <c r="O70" s="1">
        <v>44757.383587962962</v>
      </c>
      <c r="P70" s="1">
        <v>44757.387592592589</v>
      </c>
      <c r="Q70">
        <v>220</v>
      </c>
      <c r="R70">
        <v>126</v>
      </c>
      <c r="S70" t="b">
        <v>0</v>
      </c>
      <c r="T70" t="s">
        <v>93</v>
      </c>
      <c r="U70" t="b">
        <v>0</v>
      </c>
      <c r="V70" t="s">
        <v>193</v>
      </c>
      <c r="W70" s="1">
        <v>44757.384560185186</v>
      </c>
      <c r="X70">
        <v>72</v>
      </c>
      <c r="Y70">
        <v>9</v>
      </c>
      <c r="Z70">
        <v>0</v>
      </c>
      <c r="AA70">
        <v>9</v>
      </c>
      <c r="AB70">
        <v>0</v>
      </c>
      <c r="AC70">
        <v>1</v>
      </c>
      <c r="AD70">
        <v>21</v>
      </c>
      <c r="AE70">
        <v>0</v>
      </c>
      <c r="AF70">
        <v>0</v>
      </c>
      <c r="AG70">
        <v>0</v>
      </c>
      <c r="AH70" t="s">
        <v>147</v>
      </c>
      <c r="AI70" s="1">
        <v>44757.387592592589</v>
      </c>
      <c r="AJ70">
        <v>54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21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279</v>
      </c>
      <c r="BG70">
        <v>5</v>
      </c>
      <c r="BH70" t="s">
        <v>97</v>
      </c>
    </row>
    <row r="71" spans="1:60">
      <c r="A71" t="s">
        <v>291</v>
      </c>
      <c r="B71" t="s">
        <v>85</v>
      </c>
      <c r="C71" t="s">
        <v>203</v>
      </c>
      <c r="D71" t="s">
        <v>87</v>
      </c>
      <c r="E71" s="2">
        <f>HYPERLINK("capsilon://?command=openfolder&amp;siteaddress=FAM.docvelocity-na8.net&amp;folderid=FXDDAA6A89-0940-85C7-52DE-0A34F3639517","FX22028843")</f>
        <v>0</v>
      </c>
      <c r="F71" t="s">
        <v>19</v>
      </c>
      <c r="G71" t="s">
        <v>19</v>
      </c>
      <c r="H71" t="s">
        <v>88</v>
      </c>
      <c r="I71" t="s">
        <v>292</v>
      </c>
      <c r="J71">
        <v>171</v>
      </c>
      <c r="K71" t="s">
        <v>90</v>
      </c>
      <c r="L71" t="s">
        <v>91</v>
      </c>
      <c r="M71" t="s">
        <v>92</v>
      </c>
      <c r="N71">
        <v>1</v>
      </c>
      <c r="O71" s="1">
        <v>44757.406053240738</v>
      </c>
      <c r="P71" s="1">
        <v>44757.410752314812</v>
      </c>
      <c r="Q71">
        <v>206</v>
      </c>
      <c r="R71">
        <v>200</v>
      </c>
      <c r="S71" t="b">
        <v>0</v>
      </c>
      <c r="T71" t="s">
        <v>93</v>
      </c>
      <c r="U71" t="b">
        <v>0</v>
      </c>
      <c r="V71" t="s">
        <v>94</v>
      </c>
      <c r="W71" s="1">
        <v>44757.410752314812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171</v>
      </c>
      <c r="AE71">
        <v>166</v>
      </c>
      <c r="AF71">
        <v>0</v>
      </c>
      <c r="AG71">
        <v>3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279</v>
      </c>
      <c r="BG71">
        <v>6</v>
      </c>
      <c r="BH71" t="s">
        <v>97</v>
      </c>
    </row>
    <row r="72" spans="1:60">
      <c r="A72" t="s">
        <v>293</v>
      </c>
      <c r="B72" t="s">
        <v>85</v>
      </c>
      <c r="C72" t="s">
        <v>203</v>
      </c>
      <c r="D72" t="s">
        <v>87</v>
      </c>
      <c r="E72" s="2">
        <f>HYPERLINK("capsilon://?command=openfolder&amp;siteaddress=FAM.docvelocity-na8.net&amp;folderid=FXDDAA6A89-0940-85C7-52DE-0A34F3639517","FX22028843")</f>
        <v>0</v>
      </c>
      <c r="F72" t="s">
        <v>19</v>
      </c>
      <c r="G72" t="s">
        <v>19</v>
      </c>
      <c r="H72" t="s">
        <v>88</v>
      </c>
      <c r="I72" t="s">
        <v>292</v>
      </c>
      <c r="J72">
        <v>219</v>
      </c>
      <c r="K72" t="s">
        <v>90</v>
      </c>
      <c r="L72" t="s">
        <v>91</v>
      </c>
      <c r="M72" t="s">
        <v>92</v>
      </c>
      <c r="N72">
        <v>2</v>
      </c>
      <c r="O72" s="1">
        <v>44757.411412037036</v>
      </c>
      <c r="P72" s="1">
        <v>44757.418958333335</v>
      </c>
      <c r="Q72">
        <v>15</v>
      </c>
      <c r="R72">
        <v>637</v>
      </c>
      <c r="S72" t="b">
        <v>0</v>
      </c>
      <c r="T72" t="s">
        <v>93</v>
      </c>
      <c r="U72" t="b">
        <v>1</v>
      </c>
      <c r="V72" t="s">
        <v>94</v>
      </c>
      <c r="W72" s="1">
        <v>44757.417326388888</v>
      </c>
      <c r="X72">
        <v>503</v>
      </c>
      <c r="Y72">
        <v>204</v>
      </c>
      <c r="Z72">
        <v>0</v>
      </c>
      <c r="AA72">
        <v>204</v>
      </c>
      <c r="AB72">
        <v>0</v>
      </c>
      <c r="AC72">
        <v>34</v>
      </c>
      <c r="AD72">
        <v>15</v>
      </c>
      <c r="AE72">
        <v>0</v>
      </c>
      <c r="AF72">
        <v>0</v>
      </c>
      <c r="AG72">
        <v>0</v>
      </c>
      <c r="AH72" t="s">
        <v>147</v>
      </c>
      <c r="AI72" s="1">
        <v>44757.418958333335</v>
      </c>
      <c r="AJ72">
        <v>134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279</v>
      </c>
      <c r="BG72">
        <v>10</v>
      </c>
      <c r="BH72" t="s">
        <v>97</v>
      </c>
    </row>
    <row r="73" spans="1:60">
      <c r="A73" t="s">
        <v>294</v>
      </c>
      <c r="B73" t="s">
        <v>85</v>
      </c>
      <c r="C73" t="s">
        <v>117</v>
      </c>
      <c r="D73" t="s">
        <v>87</v>
      </c>
      <c r="E73" s="2">
        <f>HYPERLINK("capsilon://?command=openfolder&amp;siteaddress=FAM.docvelocity-na8.net&amp;folderid=FXBA17BDED-4309-CC79-222A-1FB6D920A63A","FX22049245")</f>
        <v>0</v>
      </c>
      <c r="F73" t="s">
        <v>19</v>
      </c>
      <c r="G73" t="s">
        <v>19</v>
      </c>
      <c r="H73" t="s">
        <v>88</v>
      </c>
      <c r="I73" t="s">
        <v>295</v>
      </c>
      <c r="J73">
        <v>71</v>
      </c>
      <c r="K73" t="s">
        <v>90</v>
      </c>
      <c r="L73" t="s">
        <v>91</v>
      </c>
      <c r="M73" t="s">
        <v>92</v>
      </c>
      <c r="N73">
        <v>2</v>
      </c>
      <c r="O73" s="1">
        <v>44757.425497685188</v>
      </c>
      <c r="P73" s="1">
        <v>44757.456562500003</v>
      </c>
      <c r="Q73">
        <v>2094</v>
      </c>
      <c r="R73">
        <v>590</v>
      </c>
      <c r="S73" t="b">
        <v>0</v>
      </c>
      <c r="T73" t="s">
        <v>93</v>
      </c>
      <c r="U73" t="b">
        <v>0</v>
      </c>
      <c r="V73" t="s">
        <v>140</v>
      </c>
      <c r="W73" s="1">
        <v>44757.431666666664</v>
      </c>
      <c r="X73">
        <v>495</v>
      </c>
      <c r="Y73">
        <v>66</v>
      </c>
      <c r="Z73">
        <v>0</v>
      </c>
      <c r="AA73">
        <v>66</v>
      </c>
      <c r="AB73">
        <v>0</v>
      </c>
      <c r="AC73">
        <v>4</v>
      </c>
      <c r="AD73">
        <v>5</v>
      </c>
      <c r="AE73">
        <v>0</v>
      </c>
      <c r="AF73">
        <v>0</v>
      </c>
      <c r="AG73">
        <v>0</v>
      </c>
      <c r="AH73" t="s">
        <v>147</v>
      </c>
      <c r="AI73" s="1">
        <v>44757.456562500003</v>
      </c>
      <c r="AJ73">
        <v>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279</v>
      </c>
      <c r="BG73">
        <v>44</v>
      </c>
      <c r="BH73" t="s">
        <v>97</v>
      </c>
    </row>
    <row r="74" spans="1:60">
      <c r="A74" t="s">
        <v>296</v>
      </c>
      <c r="B74" t="s">
        <v>85</v>
      </c>
      <c r="C74" t="s">
        <v>260</v>
      </c>
      <c r="D74" t="s">
        <v>87</v>
      </c>
      <c r="E74" s="2">
        <f>HYPERLINK("capsilon://?command=openfolder&amp;siteaddress=FAM.docvelocity-na8.net&amp;folderid=FXFCF08FCA-4AD6-8D02-BEF5-706FC1034468","FX22068724")</f>
        <v>0</v>
      </c>
      <c r="F74" t="s">
        <v>19</v>
      </c>
      <c r="G74" t="s">
        <v>19</v>
      </c>
      <c r="H74" t="s">
        <v>88</v>
      </c>
      <c r="I74" t="s">
        <v>297</v>
      </c>
      <c r="J74">
        <v>0</v>
      </c>
      <c r="K74" t="s">
        <v>90</v>
      </c>
      <c r="L74" t="s">
        <v>91</v>
      </c>
      <c r="M74" t="s">
        <v>92</v>
      </c>
      <c r="N74">
        <v>1</v>
      </c>
      <c r="O74" s="1">
        <v>44757.589224537034</v>
      </c>
      <c r="P74" s="1">
        <v>44757.604641203703</v>
      </c>
      <c r="Q74">
        <v>899</v>
      </c>
      <c r="R74">
        <v>433</v>
      </c>
      <c r="S74" t="b">
        <v>0</v>
      </c>
      <c r="T74" t="s">
        <v>93</v>
      </c>
      <c r="U74" t="b">
        <v>0</v>
      </c>
      <c r="V74" t="s">
        <v>107</v>
      </c>
      <c r="W74" s="1">
        <v>44757.604641203703</v>
      </c>
      <c r="X74">
        <v>336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37</v>
      </c>
      <c r="AF74">
        <v>0</v>
      </c>
      <c r="AG74">
        <v>1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279</v>
      </c>
      <c r="BG74">
        <v>22</v>
      </c>
      <c r="BH74" t="s">
        <v>97</v>
      </c>
    </row>
    <row r="75" spans="1:60">
      <c r="A75" t="s">
        <v>298</v>
      </c>
      <c r="B75" t="s">
        <v>85</v>
      </c>
      <c r="C75" t="s">
        <v>260</v>
      </c>
      <c r="D75" t="s">
        <v>87</v>
      </c>
      <c r="E75" s="2">
        <f>HYPERLINK("capsilon://?command=openfolder&amp;siteaddress=FAM.docvelocity-na8.net&amp;folderid=FXFCF08FCA-4AD6-8D02-BEF5-706FC1034468","FX22068724")</f>
        <v>0</v>
      </c>
      <c r="F75" t="s">
        <v>19</v>
      </c>
      <c r="G75" t="s">
        <v>19</v>
      </c>
      <c r="H75" t="s">
        <v>88</v>
      </c>
      <c r="I75" t="s">
        <v>297</v>
      </c>
      <c r="J75">
        <v>66</v>
      </c>
      <c r="K75" t="s">
        <v>90</v>
      </c>
      <c r="L75" t="s">
        <v>91</v>
      </c>
      <c r="M75" t="s">
        <v>92</v>
      </c>
      <c r="N75">
        <v>2</v>
      </c>
      <c r="O75" s="1">
        <v>44757.605416666665</v>
      </c>
      <c r="P75" s="1">
        <v>44757.718078703707</v>
      </c>
      <c r="Q75">
        <v>9375</v>
      </c>
      <c r="R75">
        <v>359</v>
      </c>
      <c r="S75" t="b">
        <v>0</v>
      </c>
      <c r="T75" t="s">
        <v>93</v>
      </c>
      <c r="U75" t="b">
        <v>1</v>
      </c>
      <c r="V75" t="s">
        <v>107</v>
      </c>
      <c r="W75" s="1">
        <v>44757.62023148148</v>
      </c>
      <c r="X75">
        <v>208</v>
      </c>
      <c r="Y75">
        <v>52</v>
      </c>
      <c r="Z75">
        <v>0</v>
      </c>
      <c r="AA75">
        <v>52</v>
      </c>
      <c r="AB75">
        <v>0</v>
      </c>
      <c r="AC75">
        <v>12</v>
      </c>
      <c r="AD75">
        <v>14</v>
      </c>
      <c r="AE75">
        <v>0</v>
      </c>
      <c r="AF75">
        <v>0</v>
      </c>
      <c r="AG75">
        <v>0</v>
      </c>
      <c r="AH75" t="s">
        <v>189</v>
      </c>
      <c r="AI75" s="1">
        <v>44757.718078703707</v>
      </c>
      <c r="AJ75">
        <v>151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279</v>
      </c>
      <c r="BG75">
        <v>162</v>
      </c>
      <c r="BH75" t="s">
        <v>97</v>
      </c>
    </row>
    <row r="76" spans="1:60">
      <c r="A76" t="s">
        <v>299</v>
      </c>
      <c r="B76" t="s">
        <v>85</v>
      </c>
      <c r="C76" t="s">
        <v>99</v>
      </c>
      <c r="D76" t="s">
        <v>87</v>
      </c>
      <c r="E76" s="2">
        <f>HYPERLINK("capsilon://?command=openfolder&amp;siteaddress=FAM.docvelocity-na8.net&amp;folderid=FXE21846C8-71ED-4849-DA3C-65CB34609ACF","FX22067239")</f>
        <v>0</v>
      </c>
      <c r="F76" t="s">
        <v>19</v>
      </c>
      <c r="G76" t="s">
        <v>19</v>
      </c>
      <c r="H76" t="s">
        <v>88</v>
      </c>
      <c r="I76" t="s">
        <v>300</v>
      </c>
      <c r="J76">
        <v>67</v>
      </c>
      <c r="K76" t="s">
        <v>90</v>
      </c>
      <c r="L76" t="s">
        <v>91</v>
      </c>
      <c r="M76" t="s">
        <v>92</v>
      </c>
      <c r="N76">
        <v>2</v>
      </c>
      <c r="O76" s="1">
        <v>44760.557893518519</v>
      </c>
      <c r="P76" s="1">
        <v>44760.570925925924</v>
      </c>
      <c r="Q76">
        <v>978</v>
      </c>
      <c r="R76">
        <v>148</v>
      </c>
      <c r="S76" t="b">
        <v>0</v>
      </c>
      <c r="T76" t="s">
        <v>93</v>
      </c>
      <c r="U76" t="b">
        <v>0</v>
      </c>
      <c r="V76" t="s">
        <v>107</v>
      </c>
      <c r="W76" s="1">
        <v>44760.566643518519</v>
      </c>
      <c r="X76">
        <v>122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67</v>
      </c>
      <c r="AE76">
        <v>0</v>
      </c>
      <c r="AF76">
        <v>0</v>
      </c>
      <c r="AG76">
        <v>0</v>
      </c>
      <c r="AH76" t="s">
        <v>189</v>
      </c>
      <c r="AI76" s="1">
        <v>44760.570925925924</v>
      </c>
      <c r="AJ76">
        <v>26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67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301</v>
      </c>
      <c r="BG76">
        <v>18</v>
      </c>
      <c r="BH76" t="s">
        <v>97</v>
      </c>
    </row>
    <row r="77" spans="1:60">
      <c r="A77" t="s">
        <v>302</v>
      </c>
      <c r="B77" t="s">
        <v>85</v>
      </c>
      <c r="C77" t="s">
        <v>303</v>
      </c>
      <c r="D77" t="s">
        <v>87</v>
      </c>
      <c r="E77" s="2">
        <f>HYPERLINK("capsilon://?command=openfolder&amp;siteaddress=FAM.docvelocity-na8.net&amp;folderid=FX56DA3258-A6FF-CDD2-A3EF-58DA6812D31D","FX22059319")</f>
        <v>0</v>
      </c>
      <c r="F77" t="s">
        <v>19</v>
      </c>
      <c r="G77" t="s">
        <v>19</v>
      </c>
      <c r="H77" t="s">
        <v>88</v>
      </c>
      <c r="I77" t="s">
        <v>304</v>
      </c>
      <c r="J77">
        <v>41</v>
      </c>
      <c r="K77" t="s">
        <v>90</v>
      </c>
      <c r="L77" t="s">
        <v>91</v>
      </c>
      <c r="M77" t="s">
        <v>92</v>
      </c>
      <c r="N77">
        <v>2</v>
      </c>
      <c r="O77" s="1">
        <v>44747.303969907407</v>
      </c>
      <c r="P77" s="1">
        <v>44747.32503472222</v>
      </c>
      <c r="Q77">
        <v>1219</v>
      </c>
      <c r="R77">
        <v>601</v>
      </c>
      <c r="S77" t="b">
        <v>0</v>
      </c>
      <c r="T77" t="s">
        <v>93</v>
      </c>
      <c r="U77" t="b">
        <v>0</v>
      </c>
      <c r="V77" t="s">
        <v>94</v>
      </c>
      <c r="W77" s="1">
        <v>44747.322662037041</v>
      </c>
      <c r="X77">
        <v>397</v>
      </c>
      <c r="Y77">
        <v>36</v>
      </c>
      <c r="Z77">
        <v>0</v>
      </c>
      <c r="AA77">
        <v>36</v>
      </c>
      <c r="AB77">
        <v>0</v>
      </c>
      <c r="AC77">
        <v>7</v>
      </c>
      <c r="AD77">
        <v>5</v>
      </c>
      <c r="AE77">
        <v>0</v>
      </c>
      <c r="AF77">
        <v>0</v>
      </c>
      <c r="AG77">
        <v>0</v>
      </c>
      <c r="AH77" t="s">
        <v>305</v>
      </c>
      <c r="AI77" s="1">
        <v>44747.32503472222</v>
      </c>
      <c r="AJ77">
        <v>195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4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306</v>
      </c>
      <c r="BG77">
        <v>30</v>
      </c>
      <c r="BH77" t="s">
        <v>97</v>
      </c>
    </row>
    <row r="78" spans="1:60">
      <c r="A78" t="s">
        <v>307</v>
      </c>
      <c r="B78" t="s">
        <v>85</v>
      </c>
      <c r="C78" t="s">
        <v>221</v>
      </c>
      <c r="D78" t="s">
        <v>87</v>
      </c>
      <c r="E78" s="2">
        <f>HYPERLINK("capsilon://?command=openfolder&amp;siteaddress=FAM.docvelocity-na8.net&amp;folderid=FX0862B27C-1225-4B0D-5A2A-E748C4365999","FX22018872")</f>
        <v>0</v>
      </c>
      <c r="F78" t="s">
        <v>19</v>
      </c>
      <c r="G78" t="s">
        <v>19</v>
      </c>
      <c r="H78" t="s">
        <v>88</v>
      </c>
      <c r="I78" t="s">
        <v>308</v>
      </c>
      <c r="J78">
        <v>28</v>
      </c>
      <c r="K78" t="s">
        <v>90</v>
      </c>
      <c r="L78" t="s">
        <v>91</v>
      </c>
      <c r="M78" t="s">
        <v>92</v>
      </c>
      <c r="N78">
        <v>2</v>
      </c>
      <c r="O78" s="1">
        <v>44747.3356712963</v>
      </c>
      <c r="P78" s="1">
        <v>44747.354467592595</v>
      </c>
      <c r="Q78">
        <v>1275</v>
      </c>
      <c r="R78">
        <v>349</v>
      </c>
      <c r="S78" t="b">
        <v>0</v>
      </c>
      <c r="T78" t="s">
        <v>93</v>
      </c>
      <c r="U78" t="b">
        <v>0</v>
      </c>
      <c r="V78" t="s">
        <v>94</v>
      </c>
      <c r="W78" s="1">
        <v>44747.345567129632</v>
      </c>
      <c r="X78">
        <v>112</v>
      </c>
      <c r="Y78">
        <v>21</v>
      </c>
      <c r="Z78">
        <v>0</v>
      </c>
      <c r="AA78">
        <v>21</v>
      </c>
      <c r="AB78">
        <v>0</v>
      </c>
      <c r="AC78">
        <v>1</v>
      </c>
      <c r="AD78">
        <v>7</v>
      </c>
      <c r="AE78">
        <v>0</v>
      </c>
      <c r="AF78">
        <v>0</v>
      </c>
      <c r="AG78">
        <v>0</v>
      </c>
      <c r="AH78" t="s">
        <v>309</v>
      </c>
      <c r="AI78" s="1">
        <v>44747.354467592595</v>
      </c>
      <c r="AJ78">
        <v>226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21</v>
      </c>
      <c r="AR78">
        <v>0</v>
      </c>
      <c r="AS78">
        <v>2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306</v>
      </c>
      <c r="BG78">
        <v>27</v>
      </c>
      <c r="BH78" t="s">
        <v>97</v>
      </c>
    </row>
    <row r="79" spans="1:60">
      <c r="A79" t="s">
        <v>310</v>
      </c>
      <c r="B79" t="s">
        <v>85</v>
      </c>
      <c r="C79" t="s">
        <v>311</v>
      </c>
      <c r="D79" t="s">
        <v>87</v>
      </c>
      <c r="E79" s="2">
        <f>HYPERLINK("capsilon://?command=openfolder&amp;siteaddress=FAM.docvelocity-na8.net&amp;folderid=FX334A6E62-54E6-61FB-D776-130853B7FB5E","FX22045140")</f>
        <v>0</v>
      </c>
      <c r="F79" t="s">
        <v>19</v>
      </c>
      <c r="G79" t="s">
        <v>19</v>
      </c>
      <c r="H79" t="s">
        <v>88</v>
      </c>
      <c r="I79" t="s">
        <v>312</v>
      </c>
      <c r="J79">
        <v>396</v>
      </c>
      <c r="K79" t="s">
        <v>90</v>
      </c>
      <c r="L79" t="s">
        <v>91</v>
      </c>
      <c r="M79" t="s">
        <v>92</v>
      </c>
      <c r="N79">
        <v>2</v>
      </c>
      <c r="O79" s="1">
        <v>44761.477418981478</v>
      </c>
      <c r="P79" s="1">
        <v>44762.512615740743</v>
      </c>
      <c r="Q79">
        <v>86286</v>
      </c>
      <c r="R79">
        <v>3155</v>
      </c>
      <c r="S79" t="b">
        <v>0</v>
      </c>
      <c r="T79" t="s">
        <v>93</v>
      </c>
      <c r="U79" t="b">
        <v>0</v>
      </c>
      <c r="V79" t="s">
        <v>94</v>
      </c>
      <c r="W79" s="1">
        <v>44762.465821759259</v>
      </c>
      <c r="X79">
        <v>662</v>
      </c>
      <c r="Y79">
        <v>139</v>
      </c>
      <c r="Z79">
        <v>0</v>
      </c>
      <c r="AA79">
        <v>139</v>
      </c>
      <c r="AB79">
        <v>10</v>
      </c>
      <c r="AC79">
        <v>43</v>
      </c>
      <c r="AD79">
        <v>257</v>
      </c>
      <c r="AE79">
        <v>0</v>
      </c>
      <c r="AF79">
        <v>0</v>
      </c>
      <c r="AG79">
        <v>0</v>
      </c>
      <c r="AH79" t="s">
        <v>189</v>
      </c>
      <c r="AI79" s="1">
        <v>44762.512615740743</v>
      </c>
      <c r="AJ79">
        <v>839</v>
      </c>
      <c r="AK79">
        <v>6</v>
      </c>
      <c r="AL79">
        <v>0</v>
      </c>
      <c r="AM79">
        <v>6</v>
      </c>
      <c r="AN79">
        <v>0</v>
      </c>
      <c r="AO79">
        <v>7</v>
      </c>
      <c r="AP79">
        <v>251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313</v>
      </c>
      <c r="BG79">
        <v>1490</v>
      </c>
      <c r="BH79" t="s">
        <v>97</v>
      </c>
    </row>
    <row r="80" spans="1:60">
      <c r="A80" t="s">
        <v>314</v>
      </c>
      <c r="B80" t="s">
        <v>85</v>
      </c>
      <c r="C80" t="s">
        <v>315</v>
      </c>
      <c r="D80" t="s">
        <v>87</v>
      </c>
      <c r="E80" s="2">
        <f>HYPERLINK("capsilon://?command=openfolder&amp;siteaddress=FAM.docvelocity-na8.net&amp;folderid=FX8281600B-B2C4-F1C8-353F-7B6254E22696","FX22068226")</f>
        <v>0</v>
      </c>
      <c r="F80" t="s">
        <v>19</v>
      </c>
      <c r="G80" t="s">
        <v>19</v>
      </c>
      <c r="H80" t="s">
        <v>88</v>
      </c>
      <c r="I80" t="s">
        <v>316</v>
      </c>
      <c r="J80">
        <v>30</v>
      </c>
      <c r="K80" t="s">
        <v>90</v>
      </c>
      <c r="L80" t="s">
        <v>91</v>
      </c>
      <c r="M80" t="s">
        <v>92</v>
      </c>
      <c r="N80">
        <v>2</v>
      </c>
      <c r="O80" s="1">
        <v>44761.514872685184</v>
      </c>
      <c r="P80" s="1">
        <v>44761.577337962961</v>
      </c>
      <c r="Q80">
        <v>5283</v>
      </c>
      <c r="R80">
        <v>114</v>
      </c>
      <c r="S80" t="b">
        <v>0</v>
      </c>
      <c r="T80" t="s">
        <v>93</v>
      </c>
      <c r="U80" t="b">
        <v>0</v>
      </c>
      <c r="V80" t="s">
        <v>177</v>
      </c>
      <c r="W80" s="1">
        <v>44761.520127314812</v>
      </c>
      <c r="X80">
        <v>77</v>
      </c>
      <c r="Y80">
        <v>10</v>
      </c>
      <c r="Z80">
        <v>0</v>
      </c>
      <c r="AA80">
        <v>10</v>
      </c>
      <c r="AB80">
        <v>0</v>
      </c>
      <c r="AC80">
        <v>1</v>
      </c>
      <c r="AD80">
        <v>20</v>
      </c>
      <c r="AE80">
        <v>0</v>
      </c>
      <c r="AF80">
        <v>0</v>
      </c>
      <c r="AG80">
        <v>0</v>
      </c>
      <c r="AH80" t="s">
        <v>108</v>
      </c>
      <c r="AI80" s="1">
        <v>44761.577337962961</v>
      </c>
      <c r="AJ80">
        <v>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20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313</v>
      </c>
      <c r="BG80">
        <v>89</v>
      </c>
      <c r="BH80" t="s">
        <v>97</v>
      </c>
    </row>
    <row r="81" spans="1:60">
      <c r="A81" t="s">
        <v>317</v>
      </c>
      <c r="B81" t="s">
        <v>85</v>
      </c>
      <c r="C81" t="s">
        <v>221</v>
      </c>
      <c r="D81" t="s">
        <v>87</v>
      </c>
      <c r="E81" s="2">
        <f>HYPERLINK("capsilon://?command=openfolder&amp;siteaddress=FAM.docvelocity-na8.net&amp;folderid=FX0862B27C-1225-4B0D-5A2A-E748C4365999","FX22018872")</f>
        <v>0</v>
      </c>
      <c r="F81" t="s">
        <v>19</v>
      </c>
      <c r="G81" t="s">
        <v>19</v>
      </c>
      <c r="H81" t="s">
        <v>88</v>
      </c>
      <c r="I81" t="s">
        <v>308</v>
      </c>
      <c r="J81">
        <v>56</v>
      </c>
      <c r="K81" t="s">
        <v>90</v>
      </c>
      <c r="L81" t="s">
        <v>91</v>
      </c>
      <c r="M81" t="s">
        <v>92</v>
      </c>
      <c r="N81">
        <v>2</v>
      </c>
      <c r="O81" s="1">
        <v>44747.355428240742</v>
      </c>
      <c r="P81" s="1">
        <v>44747.361597222225</v>
      </c>
      <c r="Q81">
        <v>157</v>
      </c>
      <c r="R81">
        <v>376</v>
      </c>
      <c r="S81" t="b">
        <v>0</v>
      </c>
      <c r="T81" t="s">
        <v>93</v>
      </c>
      <c r="U81" t="b">
        <v>1</v>
      </c>
      <c r="V81" t="s">
        <v>94</v>
      </c>
      <c r="W81" s="1">
        <v>44747.358680555553</v>
      </c>
      <c r="X81">
        <v>248</v>
      </c>
      <c r="Y81">
        <v>42</v>
      </c>
      <c r="Z81">
        <v>0</v>
      </c>
      <c r="AA81">
        <v>42</v>
      </c>
      <c r="AB81">
        <v>0</v>
      </c>
      <c r="AC81">
        <v>17</v>
      </c>
      <c r="AD81">
        <v>14</v>
      </c>
      <c r="AE81">
        <v>0</v>
      </c>
      <c r="AF81">
        <v>0</v>
      </c>
      <c r="AG81">
        <v>0</v>
      </c>
      <c r="AH81" t="s">
        <v>309</v>
      </c>
      <c r="AI81" s="1">
        <v>44747.361597222225</v>
      </c>
      <c r="AJ81">
        <v>122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12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306</v>
      </c>
      <c r="BG81">
        <v>8</v>
      </c>
      <c r="BH81" t="s">
        <v>97</v>
      </c>
    </row>
    <row r="82" spans="1:60">
      <c r="A82" t="s">
        <v>318</v>
      </c>
      <c r="B82" t="s">
        <v>85</v>
      </c>
      <c r="C82" t="s">
        <v>319</v>
      </c>
      <c r="D82" t="s">
        <v>87</v>
      </c>
      <c r="E82" s="2">
        <f>HYPERLINK("capsilon://?command=openfolder&amp;siteaddress=FAM.docvelocity-na8.net&amp;folderid=FX244C2AC3-2411-BDED-1134-D46814E298A0","FX22037354")</f>
        <v>0</v>
      </c>
      <c r="F82" t="s">
        <v>19</v>
      </c>
      <c r="G82" t="s">
        <v>19</v>
      </c>
      <c r="H82" t="s">
        <v>88</v>
      </c>
      <c r="I82" t="s">
        <v>320</v>
      </c>
      <c r="J82">
        <v>130</v>
      </c>
      <c r="K82" t="s">
        <v>90</v>
      </c>
      <c r="L82" t="s">
        <v>91</v>
      </c>
      <c r="M82" t="s">
        <v>92</v>
      </c>
      <c r="N82">
        <v>2</v>
      </c>
      <c r="O82" s="1">
        <v>44747.379513888889</v>
      </c>
      <c r="P82" s="1">
        <v>44747.3903125</v>
      </c>
      <c r="Q82">
        <v>338</v>
      </c>
      <c r="R82">
        <v>595</v>
      </c>
      <c r="S82" t="b">
        <v>0</v>
      </c>
      <c r="T82" t="s">
        <v>93</v>
      </c>
      <c r="U82" t="b">
        <v>0</v>
      </c>
      <c r="V82" t="s">
        <v>94</v>
      </c>
      <c r="W82" s="1">
        <v>44747.384212962963</v>
      </c>
      <c r="X82">
        <v>315</v>
      </c>
      <c r="Y82">
        <v>120</v>
      </c>
      <c r="Z82">
        <v>0</v>
      </c>
      <c r="AA82">
        <v>120</v>
      </c>
      <c r="AB82">
        <v>0</v>
      </c>
      <c r="AC82">
        <v>2</v>
      </c>
      <c r="AD82">
        <v>10</v>
      </c>
      <c r="AE82">
        <v>0</v>
      </c>
      <c r="AF82">
        <v>0</v>
      </c>
      <c r="AG82">
        <v>0</v>
      </c>
      <c r="AH82" t="s">
        <v>305</v>
      </c>
      <c r="AI82" s="1">
        <v>44747.3903125</v>
      </c>
      <c r="AJ82">
        <v>280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306</v>
      </c>
      <c r="BG82">
        <v>15</v>
      </c>
      <c r="BH82" t="s">
        <v>97</v>
      </c>
    </row>
    <row r="83" spans="1:60">
      <c r="A83" t="s">
        <v>321</v>
      </c>
      <c r="B83" t="s">
        <v>85</v>
      </c>
      <c r="C83" t="s">
        <v>315</v>
      </c>
      <c r="D83" t="s">
        <v>87</v>
      </c>
      <c r="E83" s="2">
        <f>HYPERLINK("capsilon://?command=openfolder&amp;siteaddress=FAM.docvelocity-na8.net&amp;folderid=FX8281600B-B2C4-F1C8-353F-7B6254E22696","FX22068226")</f>
        <v>0</v>
      </c>
      <c r="F83" t="s">
        <v>19</v>
      </c>
      <c r="G83" t="s">
        <v>19</v>
      </c>
      <c r="H83" t="s">
        <v>88</v>
      </c>
      <c r="I83" t="s">
        <v>322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44747.384652777779</v>
      </c>
      <c r="P83" s="1">
        <v>44747.396319444444</v>
      </c>
      <c r="Q83">
        <v>349</v>
      </c>
      <c r="R83">
        <v>659</v>
      </c>
      <c r="S83" t="b">
        <v>0</v>
      </c>
      <c r="T83" t="s">
        <v>93</v>
      </c>
      <c r="U83" t="b">
        <v>0</v>
      </c>
      <c r="V83" t="s">
        <v>94</v>
      </c>
      <c r="W83" s="1">
        <v>44747.390555555554</v>
      </c>
      <c r="X83">
        <v>311</v>
      </c>
      <c r="Y83">
        <v>37</v>
      </c>
      <c r="Z83">
        <v>0</v>
      </c>
      <c r="AA83">
        <v>37</v>
      </c>
      <c r="AB83">
        <v>0</v>
      </c>
      <c r="AC83">
        <v>24</v>
      </c>
      <c r="AD83">
        <v>-37</v>
      </c>
      <c r="AE83">
        <v>0</v>
      </c>
      <c r="AF83">
        <v>0</v>
      </c>
      <c r="AG83">
        <v>0</v>
      </c>
      <c r="AH83" t="s">
        <v>147</v>
      </c>
      <c r="AI83" s="1">
        <v>44747.396319444444</v>
      </c>
      <c r="AJ83">
        <v>332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-39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306</v>
      </c>
      <c r="BG83">
        <v>16</v>
      </c>
      <c r="BH83" t="s">
        <v>97</v>
      </c>
    </row>
    <row r="84" spans="1:60">
      <c r="A84" t="s">
        <v>323</v>
      </c>
      <c r="B84" t="s">
        <v>85</v>
      </c>
      <c r="C84" t="s">
        <v>324</v>
      </c>
      <c r="D84" t="s">
        <v>87</v>
      </c>
      <c r="E84" s="2">
        <f>HYPERLINK("capsilon://?command=openfolder&amp;siteaddress=FAM.docvelocity-na8.net&amp;folderid=FX4245F977-D77A-11C3-F0D3-CF0ED705A68E","FX22068119")</f>
        <v>0</v>
      </c>
      <c r="F84" t="s">
        <v>19</v>
      </c>
      <c r="G84" t="s">
        <v>19</v>
      </c>
      <c r="H84" t="s">
        <v>88</v>
      </c>
      <c r="I84" t="s">
        <v>325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44762.423680555556</v>
      </c>
      <c r="P84" s="1">
        <v>44762.512499999997</v>
      </c>
      <c r="Q84">
        <v>7615</v>
      </c>
      <c r="R84">
        <v>59</v>
      </c>
      <c r="S84" t="b">
        <v>0</v>
      </c>
      <c r="T84" t="s">
        <v>93</v>
      </c>
      <c r="U84" t="b">
        <v>0</v>
      </c>
      <c r="V84" t="s">
        <v>193</v>
      </c>
      <c r="W84" s="1">
        <v>44762.43577546296</v>
      </c>
      <c r="X84">
        <v>21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67</v>
      </c>
      <c r="AE84">
        <v>0</v>
      </c>
      <c r="AF84">
        <v>0</v>
      </c>
      <c r="AG84">
        <v>0</v>
      </c>
      <c r="AH84" t="s">
        <v>108</v>
      </c>
      <c r="AI84" s="1">
        <v>44762.512499999997</v>
      </c>
      <c r="AJ84">
        <v>30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67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326</v>
      </c>
      <c r="BG84">
        <v>127</v>
      </c>
      <c r="BH84" t="s">
        <v>97</v>
      </c>
    </row>
    <row r="85" spans="1:60">
      <c r="A85" t="s">
        <v>327</v>
      </c>
      <c r="B85" t="s">
        <v>85</v>
      </c>
      <c r="C85" t="s">
        <v>319</v>
      </c>
      <c r="D85" t="s">
        <v>87</v>
      </c>
      <c r="E85" s="2">
        <f>HYPERLINK("capsilon://?command=openfolder&amp;siteaddress=FAM.docvelocity-na8.net&amp;folderid=FX244C2AC3-2411-BDED-1134-D46814E298A0","FX22037354")</f>
        <v>0</v>
      </c>
      <c r="F85" t="s">
        <v>19</v>
      </c>
      <c r="G85" t="s">
        <v>19</v>
      </c>
      <c r="H85" t="s">
        <v>88</v>
      </c>
      <c r="I85" t="s">
        <v>328</v>
      </c>
      <c r="J85">
        <v>213</v>
      </c>
      <c r="K85" t="s">
        <v>90</v>
      </c>
      <c r="L85" t="s">
        <v>91</v>
      </c>
      <c r="M85" t="s">
        <v>92</v>
      </c>
      <c r="N85">
        <v>2</v>
      </c>
      <c r="O85" s="1">
        <v>44763.514050925929</v>
      </c>
      <c r="P85" s="1">
        <v>44763.61755787037</v>
      </c>
      <c r="Q85">
        <v>7061</v>
      </c>
      <c r="R85">
        <v>1882</v>
      </c>
      <c r="S85" t="b">
        <v>0</v>
      </c>
      <c r="T85" t="s">
        <v>93</v>
      </c>
      <c r="U85" t="b">
        <v>0</v>
      </c>
      <c r="V85" t="s">
        <v>177</v>
      </c>
      <c r="W85" s="1">
        <v>44763.531574074077</v>
      </c>
      <c r="X85">
        <v>1494</v>
      </c>
      <c r="Y85">
        <v>156</v>
      </c>
      <c r="Z85">
        <v>0</v>
      </c>
      <c r="AA85">
        <v>156</v>
      </c>
      <c r="AB85">
        <v>0</v>
      </c>
      <c r="AC85">
        <v>7</v>
      </c>
      <c r="AD85">
        <v>57</v>
      </c>
      <c r="AE85">
        <v>0</v>
      </c>
      <c r="AF85">
        <v>0</v>
      </c>
      <c r="AG85">
        <v>0</v>
      </c>
      <c r="AH85" t="s">
        <v>108</v>
      </c>
      <c r="AI85" s="1">
        <v>44763.61755787037</v>
      </c>
      <c r="AJ85">
        <v>378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329</v>
      </c>
      <c r="BG85">
        <v>149</v>
      </c>
      <c r="BH85" t="s">
        <v>97</v>
      </c>
    </row>
    <row r="86" spans="1:60">
      <c r="A86" t="s">
        <v>330</v>
      </c>
      <c r="B86" t="s">
        <v>85</v>
      </c>
      <c r="C86" t="s">
        <v>331</v>
      </c>
      <c r="D86" t="s">
        <v>87</v>
      </c>
      <c r="E86" s="2">
        <f>HYPERLINK("capsilon://?command=openfolder&amp;siteaddress=FAM.docvelocity-na8.net&amp;folderid=FX67D6BDB1-0BBE-4F63-7E3D-EC922B5F748D","FX220312236")</f>
        <v>0</v>
      </c>
      <c r="F86" t="s">
        <v>19</v>
      </c>
      <c r="G86" t="s">
        <v>19</v>
      </c>
      <c r="H86" t="s">
        <v>88</v>
      </c>
      <c r="I86" t="s">
        <v>332</v>
      </c>
      <c r="J86">
        <v>57</v>
      </c>
      <c r="K86" t="s">
        <v>90</v>
      </c>
      <c r="L86" t="s">
        <v>91</v>
      </c>
      <c r="M86" t="s">
        <v>92</v>
      </c>
      <c r="N86">
        <v>2</v>
      </c>
      <c r="O86" s="1">
        <v>44747.440381944441</v>
      </c>
      <c r="P86" s="1">
        <v>44747.458692129629</v>
      </c>
      <c r="Q86">
        <v>1393</v>
      </c>
      <c r="R86">
        <v>189</v>
      </c>
      <c r="S86" t="b">
        <v>0</v>
      </c>
      <c r="T86" t="s">
        <v>93</v>
      </c>
      <c r="U86" t="b">
        <v>0</v>
      </c>
      <c r="V86" t="s">
        <v>193</v>
      </c>
      <c r="W86" s="1">
        <v>44747.44804398148</v>
      </c>
      <c r="X86">
        <v>92</v>
      </c>
      <c r="Y86">
        <v>52</v>
      </c>
      <c r="Z86">
        <v>0</v>
      </c>
      <c r="AA86">
        <v>52</v>
      </c>
      <c r="AB86">
        <v>0</v>
      </c>
      <c r="AC86">
        <v>2</v>
      </c>
      <c r="AD86">
        <v>5</v>
      </c>
      <c r="AE86">
        <v>0</v>
      </c>
      <c r="AF86">
        <v>0</v>
      </c>
      <c r="AG86">
        <v>0</v>
      </c>
      <c r="AH86" t="s">
        <v>147</v>
      </c>
      <c r="AI86" s="1">
        <v>44747.458692129629</v>
      </c>
      <c r="AJ86">
        <v>97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306</v>
      </c>
      <c r="BG86">
        <v>26</v>
      </c>
      <c r="BH86" t="s">
        <v>97</v>
      </c>
    </row>
    <row r="87" spans="1:60">
      <c r="A87" t="s">
        <v>333</v>
      </c>
      <c r="B87" t="s">
        <v>85</v>
      </c>
      <c r="C87" t="s">
        <v>117</v>
      </c>
      <c r="D87" t="s">
        <v>87</v>
      </c>
      <c r="E87" s="2">
        <f>HYPERLINK("capsilon://?command=openfolder&amp;siteaddress=FAM.docvelocity-na8.net&amp;folderid=FXBA17BDED-4309-CC79-222A-1FB6D920A63A","FX22049245")</f>
        <v>0</v>
      </c>
      <c r="F87" t="s">
        <v>19</v>
      </c>
      <c r="G87" t="s">
        <v>19</v>
      </c>
      <c r="H87" t="s">
        <v>88</v>
      </c>
      <c r="I87" t="s">
        <v>334</v>
      </c>
      <c r="J87">
        <v>66</v>
      </c>
      <c r="K87" t="s">
        <v>90</v>
      </c>
      <c r="L87" t="s">
        <v>91</v>
      </c>
      <c r="M87" t="s">
        <v>92</v>
      </c>
      <c r="N87">
        <v>2</v>
      </c>
      <c r="O87" s="1">
        <v>44747.445486111108</v>
      </c>
      <c r="P87" s="1">
        <v>44747.458923611113</v>
      </c>
      <c r="Q87">
        <v>1102</v>
      </c>
      <c r="R87">
        <v>59</v>
      </c>
      <c r="S87" t="b">
        <v>0</v>
      </c>
      <c r="T87" t="s">
        <v>93</v>
      </c>
      <c r="U87" t="b">
        <v>0</v>
      </c>
      <c r="V87" t="s">
        <v>193</v>
      </c>
      <c r="W87" s="1">
        <v>44747.448506944442</v>
      </c>
      <c r="X87">
        <v>40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66</v>
      </c>
      <c r="AE87">
        <v>0</v>
      </c>
      <c r="AF87">
        <v>0</v>
      </c>
      <c r="AG87">
        <v>0</v>
      </c>
      <c r="AH87" t="s">
        <v>147</v>
      </c>
      <c r="AI87" s="1">
        <v>44747.458923611113</v>
      </c>
      <c r="AJ87">
        <v>19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66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306</v>
      </c>
      <c r="BG87">
        <v>19</v>
      </c>
      <c r="BH87" t="s">
        <v>97</v>
      </c>
    </row>
    <row r="88" spans="1:60">
      <c r="A88" t="s">
        <v>335</v>
      </c>
      <c r="B88" t="s">
        <v>85</v>
      </c>
      <c r="C88" t="s">
        <v>336</v>
      </c>
      <c r="D88" t="s">
        <v>87</v>
      </c>
      <c r="E88" s="2">
        <f>HYPERLINK("capsilon://?command=openfolder&amp;siteaddress=FAM.docvelocity-na8.net&amp;folderid=FX64931098-5D70-379D-1627-08E46757A4E4","FX22048507")</f>
        <v>0</v>
      </c>
      <c r="F88" t="s">
        <v>19</v>
      </c>
      <c r="G88" t="s">
        <v>19</v>
      </c>
      <c r="H88" t="s">
        <v>88</v>
      </c>
      <c r="I88" t="s">
        <v>337</v>
      </c>
      <c r="J88">
        <v>30</v>
      </c>
      <c r="K88" t="s">
        <v>90</v>
      </c>
      <c r="L88" t="s">
        <v>91</v>
      </c>
      <c r="M88" t="s">
        <v>92</v>
      </c>
      <c r="N88">
        <v>2</v>
      </c>
      <c r="O88" s="1">
        <v>44763.599930555552</v>
      </c>
      <c r="P88" s="1">
        <v>44763.628761574073</v>
      </c>
      <c r="Q88">
        <v>2318</v>
      </c>
      <c r="R88">
        <v>173</v>
      </c>
      <c r="S88" t="b">
        <v>0</v>
      </c>
      <c r="T88" t="s">
        <v>93</v>
      </c>
      <c r="U88" t="b">
        <v>0</v>
      </c>
      <c r="V88" t="s">
        <v>177</v>
      </c>
      <c r="W88" s="1">
        <v>44763.622118055559</v>
      </c>
      <c r="X88">
        <v>75</v>
      </c>
      <c r="Y88">
        <v>10</v>
      </c>
      <c r="Z88">
        <v>0</v>
      </c>
      <c r="AA88">
        <v>10</v>
      </c>
      <c r="AB88">
        <v>0</v>
      </c>
      <c r="AC88">
        <v>0</v>
      </c>
      <c r="AD88">
        <v>20</v>
      </c>
      <c r="AE88">
        <v>0</v>
      </c>
      <c r="AF88">
        <v>0</v>
      </c>
      <c r="AG88">
        <v>0</v>
      </c>
      <c r="AH88" t="s">
        <v>338</v>
      </c>
      <c r="AI88" s="1">
        <v>44763.628761574073</v>
      </c>
      <c r="AJ88">
        <v>98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329</v>
      </c>
      <c r="BG88">
        <v>41</v>
      </c>
      <c r="BH88" t="s">
        <v>97</v>
      </c>
    </row>
    <row r="89" spans="1:60">
      <c r="A89" t="s">
        <v>339</v>
      </c>
      <c r="B89" t="s">
        <v>85</v>
      </c>
      <c r="C89" t="s">
        <v>340</v>
      </c>
      <c r="D89" t="s">
        <v>87</v>
      </c>
      <c r="E89" s="2">
        <f>HYPERLINK("capsilon://?command=openfolder&amp;siteaddress=FAM.docvelocity-na8.net&amp;folderid=FXCCDF8117-DC28-56B8-938B-4F7FBB0BCF01","FX22055642")</f>
        <v>0</v>
      </c>
      <c r="F89" t="s">
        <v>19</v>
      </c>
      <c r="G89" t="s">
        <v>19</v>
      </c>
      <c r="H89" t="s">
        <v>88</v>
      </c>
      <c r="I89" t="s">
        <v>341</v>
      </c>
      <c r="J89">
        <v>30</v>
      </c>
      <c r="K89" t="s">
        <v>90</v>
      </c>
      <c r="L89" t="s">
        <v>91</v>
      </c>
      <c r="M89" t="s">
        <v>92</v>
      </c>
      <c r="N89">
        <v>2</v>
      </c>
      <c r="O89" s="1">
        <v>44763.600011574075</v>
      </c>
      <c r="P89" s="1">
        <v>44763.629594907405</v>
      </c>
      <c r="Q89">
        <v>2414</v>
      </c>
      <c r="R89">
        <v>142</v>
      </c>
      <c r="S89" t="b">
        <v>0</v>
      </c>
      <c r="T89" t="s">
        <v>93</v>
      </c>
      <c r="U89" t="b">
        <v>0</v>
      </c>
      <c r="V89" t="s">
        <v>177</v>
      </c>
      <c r="W89" s="1">
        <v>44763.62295138889</v>
      </c>
      <c r="X89">
        <v>71</v>
      </c>
      <c r="Y89">
        <v>10</v>
      </c>
      <c r="Z89">
        <v>0</v>
      </c>
      <c r="AA89">
        <v>10</v>
      </c>
      <c r="AB89">
        <v>0</v>
      </c>
      <c r="AC89">
        <v>1</v>
      </c>
      <c r="AD89">
        <v>20</v>
      </c>
      <c r="AE89">
        <v>0</v>
      </c>
      <c r="AF89">
        <v>0</v>
      </c>
      <c r="AG89">
        <v>0</v>
      </c>
      <c r="AH89" t="s">
        <v>338</v>
      </c>
      <c r="AI89" s="1">
        <v>44763.629594907405</v>
      </c>
      <c r="AJ89">
        <v>71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329</v>
      </c>
      <c r="BG89">
        <v>42</v>
      </c>
      <c r="BH89" t="s">
        <v>97</v>
      </c>
    </row>
    <row r="90" spans="1:60">
      <c r="A90" t="s">
        <v>342</v>
      </c>
      <c r="B90" t="s">
        <v>85</v>
      </c>
      <c r="C90" t="s">
        <v>343</v>
      </c>
      <c r="D90" t="s">
        <v>87</v>
      </c>
      <c r="E90" s="2">
        <f>HYPERLINK("capsilon://?command=openfolder&amp;siteaddress=FAM.docvelocity-na8.net&amp;folderid=FX20B5A706-7AA3-F433-1CBF-281CE85F1AA5","FX22052407")</f>
        <v>0</v>
      </c>
      <c r="F90" t="s">
        <v>19</v>
      </c>
      <c r="G90" t="s">
        <v>19</v>
      </c>
      <c r="H90" t="s">
        <v>88</v>
      </c>
      <c r="I90" t="s">
        <v>344</v>
      </c>
      <c r="J90">
        <v>21</v>
      </c>
      <c r="K90" t="s">
        <v>90</v>
      </c>
      <c r="L90" t="s">
        <v>91</v>
      </c>
      <c r="M90" t="s">
        <v>92</v>
      </c>
      <c r="N90">
        <v>2</v>
      </c>
      <c r="O90" s="1">
        <v>44764.445324074077</v>
      </c>
      <c r="P90" s="1">
        <v>44764.44730324074</v>
      </c>
      <c r="Q90">
        <v>90</v>
      </c>
      <c r="R90">
        <v>81</v>
      </c>
      <c r="S90" t="b">
        <v>0</v>
      </c>
      <c r="T90" t="s">
        <v>93</v>
      </c>
      <c r="U90" t="b">
        <v>0</v>
      </c>
      <c r="V90" t="s">
        <v>94</v>
      </c>
      <c r="W90" s="1">
        <v>44764.44630787037</v>
      </c>
      <c r="X90">
        <v>65</v>
      </c>
      <c r="Y90">
        <v>0</v>
      </c>
      <c r="Z90">
        <v>0</v>
      </c>
      <c r="AA90">
        <v>0</v>
      </c>
      <c r="AB90">
        <v>10</v>
      </c>
      <c r="AC90">
        <v>0</v>
      </c>
      <c r="AD90">
        <v>21</v>
      </c>
      <c r="AE90">
        <v>0</v>
      </c>
      <c r="AF90">
        <v>0</v>
      </c>
      <c r="AG90">
        <v>0</v>
      </c>
      <c r="AH90" t="s">
        <v>147</v>
      </c>
      <c r="AI90" s="1">
        <v>44764.44730324074</v>
      </c>
      <c r="AJ90">
        <v>16</v>
      </c>
      <c r="AK90">
        <v>0</v>
      </c>
      <c r="AL90">
        <v>0</v>
      </c>
      <c r="AM90">
        <v>0</v>
      </c>
      <c r="AN90">
        <v>10</v>
      </c>
      <c r="AO90">
        <v>0</v>
      </c>
      <c r="AP90">
        <v>21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345</v>
      </c>
      <c r="BG90">
        <v>2</v>
      </c>
      <c r="BH90" t="s">
        <v>97</v>
      </c>
    </row>
    <row r="91" spans="1:60">
      <c r="A91" t="s">
        <v>346</v>
      </c>
      <c r="B91" t="s">
        <v>85</v>
      </c>
      <c r="C91" t="s">
        <v>260</v>
      </c>
      <c r="D91" t="s">
        <v>87</v>
      </c>
      <c r="E91" s="2">
        <f>HYPERLINK("capsilon://?command=openfolder&amp;siteaddress=FAM.docvelocity-na8.net&amp;folderid=FXFCF08FCA-4AD6-8D02-BEF5-706FC1034468","FX22068724")</f>
        <v>0</v>
      </c>
      <c r="F91" t="s">
        <v>19</v>
      </c>
      <c r="G91" t="s">
        <v>19</v>
      </c>
      <c r="H91" t="s">
        <v>88</v>
      </c>
      <c r="I91" t="s">
        <v>347</v>
      </c>
      <c r="J91">
        <v>30</v>
      </c>
      <c r="K91" t="s">
        <v>90</v>
      </c>
      <c r="L91" t="s">
        <v>91</v>
      </c>
      <c r="M91" t="s">
        <v>92</v>
      </c>
      <c r="N91">
        <v>2</v>
      </c>
      <c r="O91" s="1">
        <v>44767.364270833335</v>
      </c>
      <c r="P91" s="1">
        <v>44767.397418981483</v>
      </c>
      <c r="Q91">
        <v>2732</v>
      </c>
      <c r="R91">
        <v>132</v>
      </c>
      <c r="S91" t="b">
        <v>0</v>
      </c>
      <c r="T91" t="s">
        <v>93</v>
      </c>
      <c r="U91" t="b">
        <v>0</v>
      </c>
      <c r="V91" t="s">
        <v>193</v>
      </c>
      <c r="W91" s="1">
        <v>44767.395868055559</v>
      </c>
      <c r="X91">
        <v>46</v>
      </c>
      <c r="Y91">
        <v>10</v>
      </c>
      <c r="Z91">
        <v>0</v>
      </c>
      <c r="AA91">
        <v>10</v>
      </c>
      <c r="AB91">
        <v>0</v>
      </c>
      <c r="AC91">
        <v>1</v>
      </c>
      <c r="AD91">
        <v>20</v>
      </c>
      <c r="AE91">
        <v>0</v>
      </c>
      <c r="AF91">
        <v>0</v>
      </c>
      <c r="AG91">
        <v>0</v>
      </c>
      <c r="AH91" t="s">
        <v>305</v>
      </c>
      <c r="AI91" s="1">
        <v>44767.397418981483</v>
      </c>
      <c r="AJ91">
        <v>86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348</v>
      </c>
      <c r="BG91">
        <v>47</v>
      </c>
      <c r="BH91" t="s">
        <v>97</v>
      </c>
    </row>
    <row r="92" spans="1:60">
      <c r="A92" t="s">
        <v>349</v>
      </c>
      <c r="B92" t="s">
        <v>85</v>
      </c>
      <c r="C92" t="s">
        <v>350</v>
      </c>
      <c r="D92" t="s">
        <v>87</v>
      </c>
      <c r="E92" s="2">
        <f>HYPERLINK("capsilon://?command=openfolder&amp;siteaddress=FAM.docvelocity-na8.net&amp;folderid=FX5F5CBC38-D243-54EA-30C5-2BEF829049AD","FX22065173")</f>
        <v>0</v>
      </c>
      <c r="F92" t="s">
        <v>19</v>
      </c>
      <c r="G92" t="s">
        <v>19</v>
      </c>
      <c r="H92" t="s">
        <v>88</v>
      </c>
      <c r="I92" t="s">
        <v>351</v>
      </c>
      <c r="J92">
        <v>67</v>
      </c>
      <c r="K92" t="s">
        <v>90</v>
      </c>
      <c r="L92" t="s">
        <v>91</v>
      </c>
      <c r="M92" t="s">
        <v>92</v>
      </c>
      <c r="N92">
        <v>2</v>
      </c>
      <c r="O92" s="1">
        <v>44767.375543981485</v>
      </c>
      <c r="P92" s="1">
        <v>44767.397557870368</v>
      </c>
      <c r="Q92">
        <v>1857</v>
      </c>
      <c r="R92">
        <v>45</v>
      </c>
      <c r="S92" t="b">
        <v>0</v>
      </c>
      <c r="T92" t="s">
        <v>93</v>
      </c>
      <c r="U92" t="b">
        <v>0</v>
      </c>
      <c r="V92" t="s">
        <v>193</v>
      </c>
      <c r="W92" s="1">
        <v>44767.396273148152</v>
      </c>
      <c r="X92">
        <v>34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67</v>
      </c>
      <c r="AE92">
        <v>0</v>
      </c>
      <c r="AF92">
        <v>0</v>
      </c>
      <c r="AG92">
        <v>0</v>
      </c>
      <c r="AH92" t="s">
        <v>305</v>
      </c>
      <c r="AI92" s="1">
        <v>44767.397557870368</v>
      </c>
      <c r="AJ92">
        <v>11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67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348</v>
      </c>
      <c r="BG92">
        <v>31</v>
      </c>
      <c r="BH92" t="s">
        <v>97</v>
      </c>
    </row>
    <row r="93" spans="1:60">
      <c r="A93" t="s">
        <v>352</v>
      </c>
      <c r="B93" t="s">
        <v>85</v>
      </c>
      <c r="C93" t="s">
        <v>353</v>
      </c>
      <c r="D93" t="s">
        <v>87</v>
      </c>
      <c r="E93" s="2">
        <f>HYPERLINK("capsilon://?command=openfolder&amp;siteaddress=FAM.docvelocity-na8.net&amp;folderid=FXAFF1419C-D35A-0CD3-8697-569CD41003E8","FX22064837")</f>
        <v>0</v>
      </c>
      <c r="F93" t="s">
        <v>19</v>
      </c>
      <c r="G93" t="s">
        <v>19</v>
      </c>
      <c r="H93" t="s">
        <v>88</v>
      </c>
      <c r="I93" t="s">
        <v>354</v>
      </c>
      <c r="J93">
        <v>469</v>
      </c>
      <c r="K93" t="s">
        <v>90</v>
      </c>
      <c r="L93" t="s">
        <v>91</v>
      </c>
      <c r="M93" t="s">
        <v>92</v>
      </c>
      <c r="N93">
        <v>1</v>
      </c>
      <c r="O93" s="1">
        <v>44747.508344907408</v>
      </c>
      <c r="P93" s="1">
        <v>44747.548611111109</v>
      </c>
      <c r="Q93">
        <v>3228</v>
      </c>
      <c r="R93">
        <v>251</v>
      </c>
      <c r="S93" t="b">
        <v>0</v>
      </c>
      <c r="T93" t="s">
        <v>93</v>
      </c>
      <c r="U93" t="b">
        <v>0</v>
      </c>
      <c r="V93" t="s">
        <v>124</v>
      </c>
      <c r="W93" s="1">
        <v>44747.548611111109</v>
      </c>
      <c r="X93">
        <v>216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469</v>
      </c>
      <c r="AE93">
        <v>432</v>
      </c>
      <c r="AF93">
        <v>0</v>
      </c>
      <c r="AG93">
        <v>8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306</v>
      </c>
      <c r="BG93">
        <v>57</v>
      </c>
      <c r="BH93" t="s">
        <v>97</v>
      </c>
    </row>
    <row r="94" spans="1:60">
      <c r="A94" t="s">
        <v>355</v>
      </c>
      <c r="B94" t="s">
        <v>85</v>
      </c>
      <c r="C94" t="s">
        <v>356</v>
      </c>
      <c r="D94" t="s">
        <v>87</v>
      </c>
      <c r="E94" s="2">
        <f>HYPERLINK("capsilon://?command=openfolder&amp;siteaddress=FAM.docvelocity-na8.net&amp;folderid=FX86A85205-385A-0EE3-07A3-705310C3E972","FX22066420")</f>
        <v>0</v>
      </c>
      <c r="F94" t="s">
        <v>19</v>
      </c>
      <c r="G94" t="s">
        <v>19</v>
      </c>
      <c r="H94" t="s">
        <v>88</v>
      </c>
      <c r="I94" t="s">
        <v>357</v>
      </c>
      <c r="J94">
        <v>67</v>
      </c>
      <c r="K94" t="s">
        <v>90</v>
      </c>
      <c r="L94" t="s">
        <v>91</v>
      </c>
      <c r="M94" t="s">
        <v>92</v>
      </c>
      <c r="N94">
        <v>1</v>
      </c>
      <c r="O94" s="1">
        <v>44768.36859953704</v>
      </c>
      <c r="P94" s="1">
        <v>44768.371122685188</v>
      </c>
      <c r="Q94">
        <v>111</v>
      </c>
      <c r="R94">
        <v>107</v>
      </c>
      <c r="S94" t="b">
        <v>0</v>
      </c>
      <c r="T94" t="s">
        <v>93</v>
      </c>
      <c r="U94" t="b">
        <v>0</v>
      </c>
      <c r="V94" t="s">
        <v>193</v>
      </c>
      <c r="W94" s="1">
        <v>44768.371122685188</v>
      </c>
      <c r="X94">
        <v>107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67</v>
      </c>
      <c r="AE94">
        <v>52</v>
      </c>
      <c r="AF94">
        <v>0</v>
      </c>
      <c r="AG94">
        <v>1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358</v>
      </c>
      <c r="BG94">
        <v>3</v>
      </c>
      <c r="BH94" t="s">
        <v>97</v>
      </c>
    </row>
    <row r="95" spans="1:60">
      <c r="A95" t="s">
        <v>359</v>
      </c>
      <c r="B95" t="s">
        <v>85</v>
      </c>
      <c r="C95" t="s">
        <v>356</v>
      </c>
      <c r="D95" t="s">
        <v>87</v>
      </c>
      <c r="E95" s="2">
        <f>HYPERLINK("capsilon://?command=openfolder&amp;siteaddress=FAM.docvelocity-na8.net&amp;folderid=FX86A85205-385A-0EE3-07A3-705310C3E972","FX22066420")</f>
        <v>0</v>
      </c>
      <c r="F95" t="s">
        <v>19</v>
      </c>
      <c r="G95" t="s">
        <v>19</v>
      </c>
      <c r="H95" t="s">
        <v>88</v>
      </c>
      <c r="I95" t="s">
        <v>357</v>
      </c>
      <c r="J95">
        <v>0</v>
      </c>
      <c r="K95" t="s">
        <v>90</v>
      </c>
      <c r="L95" t="s">
        <v>91</v>
      </c>
      <c r="M95" t="s">
        <v>92</v>
      </c>
      <c r="N95">
        <v>2</v>
      </c>
      <c r="O95" s="1">
        <v>44768.371469907404</v>
      </c>
      <c r="P95" s="1">
        <v>44768.397881944446</v>
      </c>
      <c r="Q95">
        <v>1567</v>
      </c>
      <c r="R95">
        <v>715</v>
      </c>
      <c r="S95" t="b">
        <v>0</v>
      </c>
      <c r="T95" t="s">
        <v>93</v>
      </c>
      <c r="U95" t="b">
        <v>1</v>
      </c>
      <c r="V95" t="s">
        <v>193</v>
      </c>
      <c r="W95" s="1">
        <v>44768.381967592592</v>
      </c>
      <c r="X95">
        <v>478</v>
      </c>
      <c r="Y95">
        <v>37</v>
      </c>
      <c r="Z95">
        <v>0</v>
      </c>
      <c r="AA95">
        <v>37</v>
      </c>
      <c r="AB95">
        <v>0</v>
      </c>
      <c r="AC95">
        <v>15</v>
      </c>
      <c r="AD95">
        <v>-37</v>
      </c>
      <c r="AE95">
        <v>0</v>
      </c>
      <c r="AF95">
        <v>0</v>
      </c>
      <c r="AG95">
        <v>0</v>
      </c>
      <c r="AH95" t="s">
        <v>147</v>
      </c>
      <c r="AI95" s="1">
        <v>44768.397881944446</v>
      </c>
      <c r="AJ95">
        <v>148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-37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358</v>
      </c>
      <c r="BG95">
        <v>38</v>
      </c>
      <c r="BH95" t="s">
        <v>97</v>
      </c>
    </row>
    <row r="96" spans="1:60">
      <c r="A96" t="s">
        <v>360</v>
      </c>
      <c r="B96" t="s">
        <v>85</v>
      </c>
      <c r="C96" t="s">
        <v>260</v>
      </c>
      <c r="D96" t="s">
        <v>87</v>
      </c>
      <c r="E96" s="2">
        <f>HYPERLINK("capsilon://?command=openfolder&amp;siteaddress=FAM.docvelocity-na8.net&amp;folderid=FXFCF08FCA-4AD6-8D02-BEF5-706FC1034468","FX22068724")</f>
        <v>0</v>
      </c>
      <c r="F96" t="s">
        <v>19</v>
      </c>
      <c r="G96" t="s">
        <v>19</v>
      </c>
      <c r="H96" t="s">
        <v>88</v>
      </c>
      <c r="I96" t="s">
        <v>361</v>
      </c>
      <c r="J96">
        <v>30</v>
      </c>
      <c r="K96" t="s">
        <v>90</v>
      </c>
      <c r="L96" t="s">
        <v>91</v>
      </c>
      <c r="M96" t="s">
        <v>92</v>
      </c>
      <c r="N96">
        <v>2</v>
      </c>
      <c r="O96" s="1">
        <v>44768.456087962964</v>
      </c>
      <c r="P96" s="1">
        <v>44768.459166666667</v>
      </c>
      <c r="Q96">
        <v>158</v>
      </c>
      <c r="R96">
        <v>108</v>
      </c>
      <c r="S96" t="b">
        <v>0</v>
      </c>
      <c r="T96" t="s">
        <v>93</v>
      </c>
      <c r="U96" t="b">
        <v>0</v>
      </c>
      <c r="V96" t="s">
        <v>193</v>
      </c>
      <c r="W96" s="1">
        <v>44768.457604166666</v>
      </c>
      <c r="X96">
        <v>59</v>
      </c>
      <c r="Y96">
        <v>10</v>
      </c>
      <c r="Z96">
        <v>0</v>
      </c>
      <c r="AA96">
        <v>10</v>
      </c>
      <c r="AB96">
        <v>0</v>
      </c>
      <c r="AC96">
        <v>1</v>
      </c>
      <c r="AD96">
        <v>20</v>
      </c>
      <c r="AE96">
        <v>0</v>
      </c>
      <c r="AF96">
        <v>0</v>
      </c>
      <c r="AG96">
        <v>0</v>
      </c>
      <c r="AH96" t="s">
        <v>147</v>
      </c>
      <c r="AI96" s="1">
        <v>44768.459166666667</v>
      </c>
      <c r="AJ96">
        <v>49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20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358</v>
      </c>
      <c r="BG96">
        <v>4</v>
      </c>
      <c r="BH96" t="s">
        <v>97</v>
      </c>
    </row>
    <row r="97" spans="1:60">
      <c r="A97" t="s">
        <v>362</v>
      </c>
      <c r="B97" t="s">
        <v>85</v>
      </c>
      <c r="C97" t="s">
        <v>353</v>
      </c>
      <c r="D97" t="s">
        <v>87</v>
      </c>
      <c r="E97" s="2">
        <f>HYPERLINK("capsilon://?command=openfolder&amp;siteaddress=FAM.docvelocity-na8.net&amp;folderid=FXAFF1419C-D35A-0CD3-8697-569CD41003E8","FX22064837")</f>
        <v>0</v>
      </c>
      <c r="F97" t="s">
        <v>19</v>
      </c>
      <c r="G97" t="s">
        <v>19</v>
      </c>
      <c r="H97" t="s">
        <v>88</v>
      </c>
      <c r="I97" t="s">
        <v>354</v>
      </c>
      <c r="J97">
        <v>517</v>
      </c>
      <c r="K97" t="s">
        <v>90</v>
      </c>
      <c r="L97" t="s">
        <v>91</v>
      </c>
      <c r="M97" t="s">
        <v>92</v>
      </c>
      <c r="N97">
        <v>2</v>
      </c>
      <c r="O97" s="1">
        <v>44747.549664351849</v>
      </c>
      <c r="P97" s="1">
        <v>44747.610277777778</v>
      </c>
      <c r="Q97">
        <v>2174</v>
      </c>
      <c r="R97">
        <v>3063</v>
      </c>
      <c r="S97" t="b">
        <v>0</v>
      </c>
      <c r="T97" t="s">
        <v>93</v>
      </c>
      <c r="U97" t="b">
        <v>1</v>
      </c>
      <c r="V97" t="s">
        <v>115</v>
      </c>
      <c r="W97" s="1">
        <v>44747.573576388888</v>
      </c>
      <c r="X97">
        <v>1890</v>
      </c>
      <c r="Y97">
        <v>425</v>
      </c>
      <c r="Z97">
        <v>0</v>
      </c>
      <c r="AA97">
        <v>425</v>
      </c>
      <c r="AB97">
        <v>0</v>
      </c>
      <c r="AC97">
        <v>41</v>
      </c>
      <c r="AD97">
        <v>92</v>
      </c>
      <c r="AE97">
        <v>0</v>
      </c>
      <c r="AF97">
        <v>0</v>
      </c>
      <c r="AG97">
        <v>0</v>
      </c>
      <c r="AH97" t="s">
        <v>363</v>
      </c>
      <c r="AI97" s="1">
        <v>44747.610277777778</v>
      </c>
      <c r="AJ97">
        <v>1173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92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306</v>
      </c>
      <c r="BG97">
        <v>87</v>
      </c>
      <c r="BH97" t="s">
        <v>97</v>
      </c>
    </row>
    <row r="98" spans="1:60">
      <c r="A98" t="s">
        <v>364</v>
      </c>
      <c r="B98" t="s">
        <v>85</v>
      </c>
      <c r="C98" t="s">
        <v>365</v>
      </c>
      <c r="D98" t="s">
        <v>87</v>
      </c>
      <c r="E98" s="2">
        <f>HYPERLINK("capsilon://?command=openfolder&amp;siteaddress=FAM.docvelocity-na8.net&amp;folderid=FXF96F7ABF-06B7-0D25-F9A6-C207A175B8F4","FX22064242")</f>
        <v>0</v>
      </c>
      <c r="F98" t="s">
        <v>19</v>
      </c>
      <c r="G98" t="s">
        <v>19</v>
      </c>
      <c r="H98" t="s">
        <v>88</v>
      </c>
      <c r="I98" t="s">
        <v>366</v>
      </c>
      <c r="J98">
        <v>216</v>
      </c>
      <c r="K98" t="s">
        <v>90</v>
      </c>
      <c r="L98" t="s">
        <v>91</v>
      </c>
      <c r="M98" t="s">
        <v>92</v>
      </c>
      <c r="N98">
        <v>2</v>
      </c>
      <c r="O98" s="1">
        <v>44747.565868055557</v>
      </c>
      <c r="P98" s="1">
        <v>44747.60229166667</v>
      </c>
      <c r="Q98">
        <v>2638</v>
      </c>
      <c r="R98">
        <v>509</v>
      </c>
      <c r="S98" t="b">
        <v>0</v>
      </c>
      <c r="T98" t="s">
        <v>93</v>
      </c>
      <c r="U98" t="b">
        <v>0</v>
      </c>
      <c r="V98" t="s">
        <v>115</v>
      </c>
      <c r="W98" s="1">
        <v>44747.576493055552</v>
      </c>
      <c r="X98">
        <v>251</v>
      </c>
      <c r="Y98">
        <v>138</v>
      </c>
      <c r="Z98">
        <v>0</v>
      </c>
      <c r="AA98">
        <v>138</v>
      </c>
      <c r="AB98">
        <v>0</v>
      </c>
      <c r="AC98">
        <v>0</v>
      </c>
      <c r="AD98">
        <v>78</v>
      </c>
      <c r="AE98">
        <v>0</v>
      </c>
      <c r="AF98">
        <v>0</v>
      </c>
      <c r="AG98">
        <v>0</v>
      </c>
      <c r="AH98" t="s">
        <v>108</v>
      </c>
      <c r="AI98" s="1">
        <v>44747.60229166667</v>
      </c>
      <c r="AJ98">
        <v>258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78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306</v>
      </c>
      <c r="BG98">
        <v>52</v>
      </c>
      <c r="BH98" t="s">
        <v>97</v>
      </c>
    </row>
    <row r="99" spans="1:60">
      <c r="A99" t="s">
        <v>367</v>
      </c>
      <c r="B99" t="s">
        <v>85</v>
      </c>
      <c r="C99" t="s">
        <v>368</v>
      </c>
      <c r="D99" t="s">
        <v>87</v>
      </c>
      <c r="E99" s="2">
        <f>HYPERLINK("capsilon://?command=openfolder&amp;siteaddress=FAM.docvelocity-na8.net&amp;folderid=FXE9962D6F-E8A9-AC2C-0301-E457978670A0","FX22034034")</f>
        <v>0</v>
      </c>
      <c r="F99" t="s">
        <v>19</v>
      </c>
      <c r="G99" t="s">
        <v>19</v>
      </c>
      <c r="H99" t="s">
        <v>88</v>
      </c>
      <c r="I99" t="s">
        <v>369</v>
      </c>
      <c r="J99">
        <v>28</v>
      </c>
      <c r="K99" t="s">
        <v>90</v>
      </c>
      <c r="L99" t="s">
        <v>91</v>
      </c>
      <c r="M99" t="s">
        <v>92</v>
      </c>
      <c r="N99">
        <v>2</v>
      </c>
      <c r="O99" s="1">
        <v>44769.553043981483</v>
      </c>
      <c r="P99" s="1">
        <v>44769.643726851849</v>
      </c>
      <c r="Q99">
        <v>7413</v>
      </c>
      <c r="R99">
        <v>422</v>
      </c>
      <c r="S99" t="b">
        <v>0</v>
      </c>
      <c r="T99" t="s">
        <v>93</v>
      </c>
      <c r="U99" t="b">
        <v>0</v>
      </c>
      <c r="V99" t="s">
        <v>177</v>
      </c>
      <c r="W99" s="1">
        <v>44769.568518518521</v>
      </c>
      <c r="X99">
        <v>321</v>
      </c>
      <c r="Y99">
        <v>21</v>
      </c>
      <c r="Z99">
        <v>0</v>
      </c>
      <c r="AA99">
        <v>21</v>
      </c>
      <c r="AB99">
        <v>0</v>
      </c>
      <c r="AC99">
        <v>12</v>
      </c>
      <c r="AD99">
        <v>7</v>
      </c>
      <c r="AE99">
        <v>0</v>
      </c>
      <c r="AF99">
        <v>0</v>
      </c>
      <c r="AG99">
        <v>0</v>
      </c>
      <c r="AH99" t="s">
        <v>189</v>
      </c>
      <c r="AI99" s="1">
        <v>44769.643726851849</v>
      </c>
      <c r="AJ99">
        <v>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370</v>
      </c>
      <c r="BG99">
        <v>130</v>
      </c>
      <c r="BH99" t="s">
        <v>97</v>
      </c>
    </row>
    <row r="100" spans="1:60">
      <c r="A100" t="s">
        <v>371</v>
      </c>
      <c r="B100" t="s">
        <v>85</v>
      </c>
      <c r="C100" t="s">
        <v>372</v>
      </c>
      <c r="D100" t="s">
        <v>87</v>
      </c>
      <c r="E100" s="2">
        <f>HYPERLINK("capsilon://?command=openfolder&amp;siteaddress=FAM.docvelocity-na8.net&amp;folderid=FX09F5403C-B19C-90FF-1486-92BCD9D82102","FX22042888")</f>
        <v>0</v>
      </c>
      <c r="F100" t="s">
        <v>19</v>
      </c>
      <c r="G100" t="s">
        <v>19</v>
      </c>
      <c r="H100" t="s">
        <v>88</v>
      </c>
      <c r="I100" t="s">
        <v>373</v>
      </c>
      <c r="J100">
        <v>147</v>
      </c>
      <c r="K100" t="s">
        <v>90</v>
      </c>
      <c r="L100" t="s">
        <v>91</v>
      </c>
      <c r="M100" t="s">
        <v>92</v>
      </c>
      <c r="N100">
        <v>2</v>
      </c>
      <c r="O100" s="1">
        <v>44770.38</v>
      </c>
      <c r="P100" s="1">
        <v>44770.412708333337</v>
      </c>
      <c r="Q100">
        <v>1791</v>
      </c>
      <c r="R100">
        <v>1035</v>
      </c>
      <c r="S100" t="b">
        <v>0</v>
      </c>
      <c r="T100" t="s">
        <v>93</v>
      </c>
      <c r="U100" t="b">
        <v>0</v>
      </c>
      <c r="V100" t="s">
        <v>193</v>
      </c>
      <c r="W100" s="1">
        <v>44770.402465277781</v>
      </c>
      <c r="X100">
        <v>877</v>
      </c>
      <c r="Y100">
        <v>137</v>
      </c>
      <c r="Z100">
        <v>0</v>
      </c>
      <c r="AA100">
        <v>137</v>
      </c>
      <c r="AB100">
        <v>0</v>
      </c>
      <c r="AC100">
        <v>25</v>
      </c>
      <c r="AD100">
        <v>10</v>
      </c>
      <c r="AE100">
        <v>0</v>
      </c>
      <c r="AF100">
        <v>0</v>
      </c>
      <c r="AG100">
        <v>0</v>
      </c>
      <c r="AH100" t="s">
        <v>147</v>
      </c>
      <c r="AI100" s="1">
        <v>44770.412708333337</v>
      </c>
      <c r="AJ100">
        <v>158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10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374</v>
      </c>
      <c r="BG100">
        <v>47</v>
      </c>
      <c r="BH100" t="s">
        <v>97</v>
      </c>
    </row>
    <row r="101" spans="1:60">
      <c r="A101" t="s">
        <v>375</v>
      </c>
      <c r="B101" t="s">
        <v>85</v>
      </c>
      <c r="C101" t="s">
        <v>372</v>
      </c>
      <c r="D101" t="s">
        <v>87</v>
      </c>
      <c r="E101" s="2">
        <f>HYPERLINK("capsilon://?command=openfolder&amp;siteaddress=FAM.docvelocity-na8.net&amp;folderid=FX09F5403C-B19C-90FF-1486-92BCD9D82102","FX22042888")</f>
        <v>0</v>
      </c>
      <c r="F101" t="s">
        <v>19</v>
      </c>
      <c r="G101" t="s">
        <v>19</v>
      </c>
      <c r="H101" t="s">
        <v>88</v>
      </c>
      <c r="I101" t="s">
        <v>376</v>
      </c>
      <c r="J101">
        <v>389</v>
      </c>
      <c r="K101" t="s">
        <v>90</v>
      </c>
      <c r="L101" t="s">
        <v>91</v>
      </c>
      <c r="M101" t="s">
        <v>92</v>
      </c>
      <c r="N101">
        <v>2</v>
      </c>
      <c r="O101" s="1">
        <v>44770.380162037036</v>
      </c>
      <c r="P101" s="1">
        <v>44770.41847222222</v>
      </c>
      <c r="Q101">
        <v>2344</v>
      </c>
      <c r="R101">
        <v>966</v>
      </c>
      <c r="S101" t="b">
        <v>0</v>
      </c>
      <c r="T101" t="s">
        <v>93</v>
      </c>
      <c r="U101" t="b">
        <v>0</v>
      </c>
      <c r="V101" t="s">
        <v>193</v>
      </c>
      <c r="W101" s="1">
        <v>44770.413819444446</v>
      </c>
      <c r="X101">
        <v>561</v>
      </c>
      <c r="Y101">
        <v>364</v>
      </c>
      <c r="Z101">
        <v>0</v>
      </c>
      <c r="AA101">
        <v>364</v>
      </c>
      <c r="AB101">
        <v>0</v>
      </c>
      <c r="AC101">
        <v>62</v>
      </c>
      <c r="AD101">
        <v>25</v>
      </c>
      <c r="AE101">
        <v>0</v>
      </c>
      <c r="AF101">
        <v>0</v>
      </c>
      <c r="AG101">
        <v>0</v>
      </c>
      <c r="AH101" t="s">
        <v>147</v>
      </c>
      <c r="AI101" s="1">
        <v>44770.41847222222</v>
      </c>
      <c r="AJ101">
        <v>379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25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374</v>
      </c>
      <c r="BG101">
        <v>55</v>
      </c>
      <c r="BH101" t="s">
        <v>97</v>
      </c>
    </row>
    <row r="102" spans="1:60">
      <c r="A102" t="s">
        <v>377</v>
      </c>
      <c r="B102" t="s">
        <v>85</v>
      </c>
      <c r="C102" t="s">
        <v>372</v>
      </c>
      <c r="D102" t="s">
        <v>87</v>
      </c>
      <c r="E102" s="2">
        <f>HYPERLINK("capsilon://?command=openfolder&amp;siteaddress=FAM.docvelocity-na8.net&amp;folderid=FX09F5403C-B19C-90FF-1486-92BCD9D82102","FX22042888")</f>
        <v>0</v>
      </c>
      <c r="F102" t="s">
        <v>19</v>
      </c>
      <c r="G102" t="s">
        <v>19</v>
      </c>
      <c r="H102" t="s">
        <v>88</v>
      </c>
      <c r="I102" t="s">
        <v>378</v>
      </c>
      <c r="J102">
        <v>100</v>
      </c>
      <c r="K102" t="s">
        <v>90</v>
      </c>
      <c r="L102" t="s">
        <v>91</v>
      </c>
      <c r="M102" t="s">
        <v>92</v>
      </c>
      <c r="N102">
        <v>2</v>
      </c>
      <c r="O102" s="1">
        <v>44770.380879629629</v>
      </c>
      <c r="P102" s="1">
        <v>44770.419768518521</v>
      </c>
      <c r="Q102">
        <v>3168</v>
      </c>
      <c r="R102">
        <v>192</v>
      </c>
      <c r="S102" t="b">
        <v>0</v>
      </c>
      <c r="T102" t="s">
        <v>93</v>
      </c>
      <c r="U102" t="b">
        <v>0</v>
      </c>
      <c r="V102" t="s">
        <v>193</v>
      </c>
      <c r="W102" s="1">
        <v>44770.414768518516</v>
      </c>
      <c r="X102">
        <v>81</v>
      </c>
      <c r="Y102">
        <v>100</v>
      </c>
      <c r="Z102">
        <v>0</v>
      </c>
      <c r="AA102">
        <v>100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 t="s">
        <v>147</v>
      </c>
      <c r="AI102" s="1">
        <v>44770.419768518521</v>
      </c>
      <c r="AJ102">
        <v>111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374</v>
      </c>
      <c r="BG102">
        <v>56</v>
      </c>
      <c r="BH102" t="s">
        <v>97</v>
      </c>
    </row>
    <row r="103" spans="1:60">
      <c r="A103" t="s">
        <v>379</v>
      </c>
      <c r="B103" t="s">
        <v>85</v>
      </c>
      <c r="C103" t="s">
        <v>372</v>
      </c>
      <c r="D103" t="s">
        <v>87</v>
      </c>
      <c r="E103" s="2">
        <f>HYPERLINK("capsilon://?command=openfolder&amp;siteaddress=FAM.docvelocity-na8.net&amp;folderid=FX09F5403C-B19C-90FF-1486-92BCD9D82102","FX22042888")</f>
        <v>0</v>
      </c>
      <c r="F103" t="s">
        <v>19</v>
      </c>
      <c r="G103" t="s">
        <v>19</v>
      </c>
      <c r="H103" t="s">
        <v>88</v>
      </c>
      <c r="I103" t="s">
        <v>380</v>
      </c>
      <c r="J103">
        <v>142</v>
      </c>
      <c r="K103" t="s">
        <v>90</v>
      </c>
      <c r="L103" t="s">
        <v>91</v>
      </c>
      <c r="M103" t="s">
        <v>92</v>
      </c>
      <c r="N103">
        <v>2</v>
      </c>
      <c r="O103" s="1">
        <v>44770.381064814814</v>
      </c>
      <c r="P103" s="1">
        <v>44770.421064814815</v>
      </c>
      <c r="Q103">
        <v>3148</v>
      </c>
      <c r="R103">
        <v>308</v>
      </c>
      <c r="S103" t="b">
        <v>0</v>
      </c>
      <c r="T103" t="s">
        <v>93</v>
      </c>
      <c r="U103" t="b">
        <v>0</v>
      </c>
      <c r="V103" t="s">
        <v>193</v>
      </c>
      <c r="W103" s="1">
        <v>44770.417048611111</v>
      </c>
      <c r="X103">
        <v>197</v>
      </c>
      <c r="Y103">
        <v>127</v>
      </c>
      <c r="Z103">
        <v>0</v>
      </c>
      <c r="AA103">
        <v>127</v>
      </c>
      <c r="AB103">
        <v>0</v>
      </c>
      <c r="AC103">
        <v>27</v>
      </c>
      <c r="AD103">
        <v>15</v>
      </c>
      <c r="AE103">
        <v>0</v>
      </c>
      <c r="AF103">
        <v>0</v>
      </c>
      <c r="AG103">
        <v>0</v>
      </c>
      <c r="AH103" t="s">
        <v>147</v>
      </c>
      <c r="AI103" s="1">
        <v>44770.421064814815</v>
      </c>
      <c r="AJ103">
        <v>111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374</v>
      </c>
      <c r="BG103">
        <v>57</v>
      </c>
      <c r="BH103" t="s">
        <v>97</v>
      </c>
    </row>
    <row r="104" spans="1:60">
      <c r="A104" t="s">
        <v>381</v>
      </c>
      <c r="B104" t="s">
        <v>85</v>
      </c>
      <c r="C104" t="s">
        <v>372</v>
      </c>
      <c r="D104" t="s">
        <v>87</v>
      </c>
      <c r="E104" s="2">
        <f>HYPERLINK("capsilon://?command=openfolder&amp;siteaddress=FAM.docvelocity-na8.net&amp;folderid=FX09F5403C-B19C-90FF-1486-92BCD9D82102","FX22042888")</f>
        <v>0</v>
      </c>
      <c r="F104" t="s">
        <v>19</v>
      </c>
      <c r="G104" t="s">
        <v>19</v>
      </c>
      <c r="H104" t="s">
        <v>88</v>
      </c>
      <c r="I104" t="s">
        <v>382</v>
      </c>
      <c r="J104">
        <v>100</v>
      </c>
      <c r="K104" t="s">
        <v>90</v>
      </c>
      <c r="L104" t="s">
        <v>91</v>
      </c>
      <c r="M104" t="s">
        <v>92</v>
      </c>
      <c r="N104">
        <v>2</v>
      </c>
      <c r="O104" s="1">
        <v>44770.438576388886</v>
      </c>
      <c r="P104" s="1">
        <v>44770.465763888889</v>
      </c>
      <c r="Q104">
        <v>2106</v>
      </c>
      <c r="R104">
        <v>243</v>
      </c>
      <c r="S104" t="b">
        <v>0</v>
      </c>
      <c r="T104" t="s">
        <v>93</v>
      </c>
      <c r="U104" t="b">
        <v>0</v>
      </c>
      <c r="V104" t="s">
        <v>193</v>
      </c>
      <c r="W104" s="1">
        <v>44770.440358796295</v>
      </c>
      <c r="X104">
        <v>143</v>
      </c>
      <c r="Y104">
        <v>100</v>
      </c>
      <c r="Z104">
        <v>0</v>
      </c>
      <c r="AA104">
        <v>100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 t="s">
        <v>147</v>
      </c>
      <c r="AI104" s="1">
        <v>44770.465763888889</v>
      </c>
      <c r="AJ104">
        <v>100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374</v>
      </c>
      <c r="BG104">
        <v>39</v>
      </c>
      <c r="BH104" t="s">
        <v>97</v>
      </c>
    </row>
    <row r="105" spans="1:60">
      <c r="A105" t="s">
        <v>383</v>
      </c>
      <c r="B105" t="s">
        <v>85</v>
      </c>
      <c r="C105" t="s">
        <v>105</v>
      </c>
      <c r="D105" t="s">
        <v>87</v>
      </c>
      <c r="E105" s="2">
        <f>HYPERLINK("capsilon://?command=openfolder&amp;siteaddress=FAM.docvelocity-na8.net&amp;folderid=FX4854234A-A7B1-FDAB-1515-9AE6AABBA42E","FX22058887")</f>
        <v>0</v>
      </c>
      <c r="F105" t="s">
        <v>19</v>
      </c>
      <c r="G105" t="s">
        <v>19</v>
      </c>
      <c r="H105" t="s">
        <v>88</v>
      </c>
      <c r="I105" t="s">
        <v>384</v>
      </c>
      <c r="J105">
        <v>66</v>
      </c>
      <c r="K105" t="s">
        <v>90</v>
      </c>
      <c r="L105" t="s">
        <v>91</v>
      </c>
      <c r="M105" t="s">
        <v>92</v>
      </c>
      <c r="N105">
        <v>2</v>
      </c>
      <c r="O105" s="1">
        <v>44747.631886574076</v>
      </c>
      <c r="P105" s="1">
        <v>44747.858784722222</v>
      </c>
      <c r="Q105">
        <v>19501</v>
      </c>
      <c r="R105">
        <v>103</v>
      </c>
      <c r="S105" t="b">
        <v>0</v>
      </c>
      <c r="T105" t="s">
        <v>93</v>
      </c>
      <c r="U105" t="b">
        <v>0</v>
      </c>
      <c r="V105" t="s">
        <v>115</v>
      </c>
      <c r="W105" s="1">
        <v>44747.673680555556</v>
      </c>
      <c r="X105">
        <v>38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66</v>
      </c>
      <c r="AE105">
        <v>0</v>
      </c>
      <c r="AF105">
        <v>0</v>
      </c>
      <c r="AG105">
        <v>0</v>
      </c>
      <c r="AH105" t="s">
        <v>338</v>
      </c>
      <c r="AI105" s="1">
        <v>44747.858784722222</v>
      </c>
      <c r="AJ105">
        <v>14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66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306</v>
      </c>
      <c r="BG105">
        <v>326</v>
      </c>
      <c r="BH105" t="s">
        <v>97</v>
      </c>
    </row>
    <row r="106" spans="1:60">
      <c r="A106" t="s">
        <v>385</v>
      </c>
      <c r="B106" t="s">
        <v>85</v>
      </c>
      <c r="C106" t="s">
        <v>386</v>
      </c>
      <c r="D106" t="s">
        <v>87</v>
      </c>
      <c r="E106" s="2">
        <f>HYPERLINK("capsilon://?command=openfolder&amp;siteaddress=FAM.docvelocity-na8.net&amp;folderid=FX46F17036-2EE1-93B0-A866-3D23D48EBAAB","FX22062588")</f>
        <v>0</v>
      </c>
      <c r="F106" t="s">
        <v>19</v>
      </c>
      <c r="G106" t="s">
        <v>19</v>
      </c>
      <c r="H106" t="s">
        <v>88</v>
      </c>
      <c r="I106" t="s">
        <v>387</v>
      </c>
      <c r="J106">
        <v>134</v>
      </c>
      <c r="K106" t="s">
        <v>90</v>
      </c>
      <c r="L106" t="s">
        <v>91</v>
      </c>
      <c r="M106" t="s">
        <v>92</v>
      </c>
      <c r="N106">
        <v>2</v>
      </c>
      <c r="O106" s="1">
        <v>44747.643877314818</v>
      </c>
      <c r="P106" s="1">
        <v>44747.862766203703</v>
      </c>
      <c r="Q106">
        <v>18082</v>
      </c>
      <c r="R106">
        <v>830</v>
      </c>
      <c r="S106" t="b">
        <v>0</v>
      </c>
      <c r="T106" t="s">
        <v>93</v>
      </c>
      <c r="U106" t="b">
        <v>0</v>
      </c>
      <c r="V106" t="s">
        <v>115</v>
      </c>
      <c r="W106" s="1">
        <v>44747.678668981483</v>
      </c>
      <c r="X106">
        <v>430</v>
      </c>
      <c r="Y106">
        <v>74</v>
      </c>
      <c r="Z106">
        <v>0</v>
      </c>
      <c r="AA106">
        <v>74</v>
      </c>
      <c r="AB106">
        <v>0</v>
      </c>
      <c r="AC106">
        <v>13</v>
      </c>
      <c r="AD106">
        <v>60</v>
      </c>
      <c r="AE106">
        <v>0</v>
      </c>
      <c r="AF106">
        <v>0</v>
      </c>
      <c r="AG106">
        <v>0</v>
      </c>
      <c r="AH106" t="s">
        <v>338</v>
      </c>
      <c r="AI106" s="1">
        <v>44747.862766203703</v>
      </c>
      <c r="AJ106">
        <v>343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54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306</v>
      </c>
      <c r="BG106">
        <v>315</v>
      </c>
      <c r="BH106" t="s">
        <v>97</v>
      </c>
    </row>
    <row r="107" spans="1:60">
      <c r="A107" t="s">
        <v>388</v>
      </c>
      <c r="B107" t="s">
        <v>85</v>
      </c>
      <c r="C107" t="s">
        <v>389</v>
      </c>
      <c r="D107" t="s">
        <v>87</v>
      </c>
      <c r="E107" s="2">
        <f>HYPERLINK("capsilon://?command=openfolder&amp;siteaddress=FAM.docvelocity-na8.net&amp;folderid=FX419B8C46-692B-CE32-F531-CA8A46E6D3CD","FX22069299")</f>
        <v>0</v>
      </c>
      <c r="F107" t="s">
        <v>19</v>
      </c>
      <c r="G107" t="s">
        <v>19</v>
      </c>
      <c r="H107" t="s">
        <v>88</v>
      </c>
      <c r="I107" t="s">
        <v>390</v>
      </c>
      <c r="J107">
        <v>184</v>
      </c>
      <c r="K107" t="s">
        <v>90</v>
      </c>
      <c r="L107" t="s">
        <v>91</v>
      </c>
      <c r="M107" t="s">
        <v>92</v>
      </c>
      <c r="N107">
        <v>2</v>
      </c>
      <c r="O107" s="1">
        <v>44770.666446759256</v>
      </c>
      <c r="P107" s="1">
        <v>44770.769745370373</v>
      </c>
      <c r="Q107">
        <v>7562</v>
      </c>
      <c r="R107">
        <v>1363</v>
      </c>
      <c r="S107" t="b">
        <v>0</v>
      </c>
      <c r="T107" t="s">
        <v>93</v>
      </c>
      <c r="U107" t="b">
        <v>0</v>
      </c>
      <c r="V107" t="s">
        <v>107</v>
      </c>
      <c r="W107" s="1">
        <v>44770.68377314815</v>
      </c>
      <c r="X107">
        <v>817</v>
      </c>
      <c r="Y107">
        <v>170</v>
      </c>
      <c r="Z107">
        <v>0</v>
      </c>
      <c r="AA107">
        <v>170</v>
      </c>
      <c r="AB107">
        <v>0</v>
      </c>
      <c r="AC107">
        <v>2</v>
      </c>
      <c r="AD107">
        <v>14</v>
      </c>
      <c r="AE107">
        <v>0</v>
      </c>
      <c r="AF107">
        <v>0</v>
      </c>
      <c r="AG107">
        <v>0</v>
      </c>
      <c r="AH107" t="s">
        <v>391</v>
      </c>
      <c r="AI107" s="1">
        <v>44770.769745370373</v>
      </c>
      <c r="AJ107">
        <v>546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374</v>
      </c>
      <c r="BG107">
        <v>148</v>
      </c>
      <c r="BH107" t="s">
        <v>97</v>
      </c>
    </row>
    <row r="108" spans="1:60">
      <c r="A108" t="s">
        <v>392</v>
      </c>
      <c r="B108" t="s">
        <v>85</v>
      </c>
      <c r="C108" t="s">
        <v>218</v>
      </c>
      <c r="D108" t="s">
        <v>87</v>
      </c>
      <c r="E108" s="2">
        <f>HYPERLINK("capsilon://?command=openfolder&amp;siteaddress=FAM.docvelocity-na8.net&amp;folderid=FX580F093D-D925-7995-AD32-991346B0463F","FX22057842")</f>
        <v>0</v>
      </c>
      <c r="F108" t="s">
        <v>19</v>
      </c>
      <c r="G108" t="s">
        <v>19</v>
      </c>
      <c r="H108" t="s">
        <v>88</v>
      </c>
      <c r="I108" t="s">
        <v>393</v>
      </c>
      <c r="J108">
        <v>30</v>
      </c>
      <c r="K108" t="s">
        <v>90</v>
      </c>
      <c r="L108" t="s">
        <v>91</v>
      </c>
      <c r="M108" t="s">
        <v>92</v>
      </c>
      <c r="N108">
        <v>2</v>
      </c>
      <c r="O108" s="1">
        <v>44771.429513888892</v>
      </c>
      <c r="P108" s="1">
        <v>44771.457870370374</v>
      </c>
      <c r="Q108">
        <v>2316</v>
      </c>
      <c r="R108">
        <v>134</v>
      </c>
      <c r="S108" t="b">
        <v>0</v>
      </c>
      <c r="T108" t="s">
        <v>93</v>
      </c>
      <c r="U108" t="b">
        <v>0</v>
      </c>
      <c r="V108" t="s">
        <v>193</v>
      </c>
      <c r="W108" s="1">
        <v>44771.43105324074</v>
      </c>
      <c r="X108">
        <v>69</v>
      </c>
      <c r="Y108">
        <v>10</v>
      </c>
      <c r="Z108">
        <v>0</v>
      </c>
      <c r="AA108">
        <v>10</v>
      </c>
      <c r="AB108">
        <v>0</v>
      </c>
      <c r="AC108">
        <v>1</v>
      </c>
      <c r="AD108">
        <v>20</v>
      </c>
      <c r="AE108">
        <v>0</v>
      </c>
      <c r="AF108">
        <v>0</v>
      </c>
      <c r="AG108">
        <v>0</v>
      </c>
      <c r="AH108" t="s">
        <v>394</v>
      </c>
      <c r="AI108" s="1">
        <v>44771.457870370374</v>
      </c>
      <c r="AJ108">
        <v>65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395</v>
      </c>
      <c r="BG108">
        <v>40</v>
      </c>
      <c r="BH108" t="s">
        <v>97</v>
      </c>
    </row>
    <row r="109" spans="1:60">
      <c r="A109" t="s">
        <v>396</v>
      </c>
      <c r="B109" t="s">
        <v>85</v>
      </c>
      <c r="C109" t="s">
        <v>397</v>
      </c>
      <c r="D109" t="s">
        <v>87</v>
      </c>
      <c r="E109" s="2">
        <f>HYPERLINK("capsilon://?command=openfolder&amp;siteaddress=FAM.docvelocity-na8.net&amp;folderid=FXA36E5F9D-FA6D-070A-C678-185F61A7982E","FX22057906")</f>
        <v>0</v>
      </c>
      <c r="F109" t="s">
        <v>19</v>
      </c>
      <c r="G109" t="s">
        <v>19</v>
      </c>
      <c r="H109" t="s">
        <v>88</v>
      </c>
      <c r="I109" t="s">
        <v>398</v>
      </c>
      <c r="J109">
        <v>66</v>
      </c>
      <c r="K109" t="s">
        <v>90</v>
      </c>
      <c r="L109" t="s">
        <v>91</v>
      </c>
      <c r="M109" t="s">
        <v>92</v>
      </c>
      <c r="N109">
        <v>1</v>
      </c>
      <c r="O109" s="1">
        <v>44747.688460648147</v>
      </c>
      <c r="P109" s="1">
        <v>44747.706423611111</v>
      </c>
      <c r="Q109">
        <v>1420</v>
      </c>
      <c r="R109">
        <v>132</v>
      </c>
      <c r="S109" t="b">
        <v>0</v>
      </c>
      <c r="T109" t="s">
        <v>93</v>
      </c>
      <c r="U109" t="b">
        <v>0</v>
      </c>
      <c r="V109" t="s">
        <v>124</v>
      </c>
      <c r="W109" s="1">
        <v>44747.706423611111</v>
      </c>
      <c r="X109">
        <v>87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66</v>
      </c>
      <c r="AE109">
        <v>52</v>
      </c>
      <c r="AF109">
        <v>0</v>
      </c>
      <c r="AG109">
        <v>1</v>
      </c>
      <c r="AH109" t="s">
        <v>93</v>
      </c>
      <c r="AI109" t="s">
        <v>93</v>
      </c>
      <c r="AJ109" t="s">
        <v>93</v>
      </c>
      <c r="AK109" t="s">
        <v>93</v>
      </c>
      <c r="AL109" t="s">
        <v>93</v>
      </c>
      <c r="AM109" t="s">
        <v>93</v>
      </c>
      <c r="AN109" t="s">
        <v>93</v>
      </c>
      <c r="AO109" t="s">
        <v>93</v>
      </c>
      <c r="AP109" t="s">
        <v>93</v>
      </c>
      <c r="AQ109" t="s">
        <v>93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306</v>
      </c>
      <c r="BG109">
        <v>25</v>
      </c>
      <c r="BH109" t="s">
        <v>97</v>
      </c>
    </row>
    <row r="110" spans="1:60">
      <c r="A110" t="s">
        <v>399</v>
      </c>
      <c r="B110" t="s">
        <v>85</v>
      </c>
      <c r="C110" t="s">
        <v>397</v>
      </c>
      <c r="D110" t="s">
        <v>87</v>
      </c>
      <c r="E110" s="2">
        <f>HYPERLINK("capsilon://?command=openfolder&amp;siteaddress=FAM.docvelocity-na8.net&amp;folderid=FXA36E5F9D-FA6D-070A-C678-185F61A7982E","FX22057906")</f>
        <v>0</v>
      </c>
      <c r="F110" t="s">
        <v>19</v>
      </c>
      <c r="G110" t="s">
        <v>19</v>
      </c>
      <c r="H110" t="s">
        <v>88</v>
      </c>
      <c r="I110" t="s">
        <v>398</v>
      </c>
      <c r="J110">
        <v>0</v>
      </c>
      <c r="K110" t="s">
        <v>90</v>
      </c>
      <c r="L110" t="s">
        <v>91</v>
      </c>
      <c r="M110" t="s">
        <v>92</v>
      </c>
      <c r="N110">
        <v>2</v>
      </c>
      <c r="O110" s="1">
        <v>44747.706817129627</v>
      </c>
      <c r="P110" s="1">
        <v>44747.858611111114</v>
      </c>
      <c r="Q110">
        <v>12667</v>
      </c>
      <c r="R110">
        <v>448</v>
      </c>
      <c r="S110" t="b">
        <v>0</v>
      </c>
      <c r="T110" t="s">
        <v>93</v>
      </c>
      <c r="U110" t="b">
        <v>1</v>
      </c>
      <c r="V110" t="s">
        <v>115</v>
      </c>
      <c r="W110" s="1">
        <v>44747.720497685186</v>
      </c>
      <c r="X110">
        <v>345</v>
      </c>
      <c r="Y110">
        <v>37</v>
      </c>
      <c r="Z110">
        <v>0</v>
      </c>
      <c r="AA110">
        <v>37</v>
      </c>
      <c r="AB110">
        <v>0</v>
      </c>
      <c r="AC110">
        <v>15</v>
      </c>
      <c r="AD110">
        <v>-37</v>
      </c>
      <c r="AE110">
        <v>0</v>
      </c>
      <c r="AF110">
        <v>0</v>
      </c>
      <c r="AG110">
        <v>0</v>
      </c>
      <c r="AH110" t="s">
        <v>338</v>
      </c>
      <c r="AI110" s="1">
        <v>44747.858611111114</v>
      </c>
      <c r="AJ110">
        <v>75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-37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306</v>
      </c>
      <c r="BG110">
        <v>218</v>
      </c>
      <c r="BH110" t="s">
        <v>97</v>
      </c>
    </row>
    <row r="111" spans="1:60">
      <c r="A111" t="s">
        <v>400</v>
      </c>
      <c r="B111" t="s">
        <v>85</v>
      </c>
      <c r="C111" t="s">
        <v>401</v>
      </c>
      <c r="D111" t="s">
        <v>87</v>
      </c>
      <c r="E111" s="2">
        <f>HYPERLINK("capsilon://?command=openfolder&amp;siteaddress=FAM.docvelocity-na8.net&amp;folderid=FX88E891AF-F935-8504-ABBC-E1D1F464C104","FX22056459")</f>
        <v>0</v>
      </c>
      <c r="F111" t="s">
        <v>19</v>
      </c>
      <c r="G111" t="s">
        <v>19</v>
      </c>
      <c r="H111" t="s">
        <v>88</v>
      </c>
      <c r="I111" t="s">
        <v>402</v>
      </c>
      <c r="J111">
        <v>130</v>
      </c>
      <c r="K111" t="s">
        <v>90</v>
      </c>
      <c r="L111" t="s">
        <v>91</v>
      </c>
      <c r="M111" t="s">
        <v>92</v>
      </c>
      <c r="N111">
        <v>2</v>
      </c>
      <c r="O111" s="1">
        <v>44743.403067129628</v>
      </c>
      <c r="P111" s="1">
        <v>44743.445902777778</v>
      </c>
      <c r="Q111">
        <v>3387</v>
      </c>
      <c r="R111">
        <v>314</v>
      </c>
      <c r="S111" t="b">
        <v>0</v>
      </c>
      <c r="T111" t="s">
        <v>93</v>
      </c>
      <c r="U111" t="b">
        <v>0</v>
      </c>
      <c r="V111" t="s">
        <v>94</v>
      </c>
      <c r="W111" s="1">
        <v>44743.406064814815</v>
      </c>
      <c r="X111">
        <v>220</v>
      </c>
      <c r="Y111">
        <v>120</v>
      </c>
      <c r="Z111">
        <v>0</v>
      </c>
      <c r="AA111">
        <v>120</v>
      </c>
      <c r="AB111">
        <v>0</v>
      </c>
      <c r="AC111">
        <v>12</v>
      </c>
      <c r="AD111">
        <v>10</v>
      </c>
      <c r="AE111">
        <v>0</v>
      </c>
      <c r="AF111">
        <v>0</v>
      </c>
      <c r="AG111">
        <v>0</v>
      </c>
      <c r="AH111" t="s">
        <v>147</v>
      </c>
      <c r="AI111" s="1">
        <v>44743.445902777778</v>
      </c>
      <c r="AJ111">
        <v>94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161</v>
      </c>
      <c r="BG111">
        <v>61</v>
      </c>
      <c r="BH111" t="s">
        <v>97</v>
      </c>
    </row>
    <row r="112" spans="1:60">
      <c r="A112" t="s">
        <v>403</v>
      </c>
      <c r="B112" t="s">
        <v>85</v>
      </c>
      <c r="C112" t="s">
        <v>404</v>
      </c>
      <c r="D112" t="s">
        <v>87</v>
      </c>
      <c r="E112" s="2">
        <f>HYPERLINK("capsilon://?command=openfolder&amp;siteaddress=FAM.docvelocity-na8.net&amp;folderid=FX6DB51F74-AA04-C3B4-5381-080D2896B138","FX22045198")</f>
        <v>0</v>
      </c>
      <c r="F112" t="s">
        <v>19</v>
      </c>
      <c r="G112" t="s">
        <v>19</v>
      </c>
      <c r="H112" t="s">
        <v>88</v>
      </c>
      <c r="I112" t="s">
        <v>405</v>
      </c>
      <c r="J112">
        <v>424</v>
      </c>
      <c r="K112" t="s">
        <v>90</v>
      </c>
      <c r="L112" t="s">
        <v>91</v>
      </c>
      <c r="M112" t="s">
        <v>92</v>
      </c>
      <c r="N112">
        <v>2</v>
      </c>
      <c r="O112" s="1">
        <v>44748.214942129627</v>
      </c>
      <c r="P112" s="1">
        <v>44748.246446759258</v>
      </c>
      <c r="Q112">
        <v>1334</v>
      </c>
      <c r="R112">
        <v>1388</v>
      </c>
      <c r="S112" t="b">
        <v>0</v>
      </c>
      <c r="T112" t="s">
        <v>93</v>
      </c>
      <c r="U112" t="b">
        <v>0</v>
      </c>
      <c r="V112" t="s">
        <v>193</v>
      </c>
      <c r="W112" s="1">
        <v>44748.238715277781</v>
      </c>
      <c r="X112">
        <v>842</v>
      </c>
      <c r="Y112">
        <v>388</v>
      </c>
      <c r="Z112">
        <v>0</v>
      </c>
      <c r="AA112">
        <v>388</v>
      </c>
      <c r="AB112">
        <v>0</v>
      </c>
      <c r="AC112">
        <v>82</v>
      </c>
      <c r="AD112">
        <v>36</v>
      </c>
      <c r="AE112">
        <v>0</v>
      </c>
      <c r="AF112">
        <v>0</v>
      </c>
      <c r="AG112">
        <v>0</v>
      </c>
      <c r="AH112" t="s">
        <v>147</v>
      </c>
      <c r="AI112" s="1">
        <v>44748.246446759258</v>
      </c>
      <c r="AJ112">
        <v>546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36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406</v>
      </c>
      <c r="BG112">
        <v>45</v>
      </c>
      <c r="BH112" t="s">
        <v>97</v>
      </c>
    </row>
    <row r="113" spans="1:60">
      <c r="A113" t="s">
        <v>407</v>
      </c>
      <c r="B113" t="s">
        <v>85</v>
      </c>
      <c r="C113" t="s">
        <v>163</v>
      </c>
      <c r="D113" t="s">
        <v>87</v>
      </c>
      <c r="E113" s="2">
        <f>HYPERLINK("capsilon://?command=openfolder&amp;siteaddress=FAM.docvelocity-na8.net&amp;folderid=FX84FFE4B3-5369-7D53-392A-EFC16DB9A3E8","FX22063574")</f>
        <v>0</v>
      </c>
      <c r="F113" t="s">
        <v>19</v>
      </c>
      <c r="G113" t="s">
        <v>19</v>
      </c>
      <c r="H113" t="s">
        <v>88</v>
      </c>
      <c r="I113" t="s">
        <v>408</v>
      </c>
      <c r="J113">
        <v>186</v>
      </c>
      <c r="K113" t="s">
        <v>90</v>
      </c>
      <c r="L113" t="s">
        <v>91</v>
      </c>
      <c r="M113" t="s">
        <v>92</v>
      </c>
      <c r="N113">
        <v>2</v>
      </c>
      <c r="O113" s="1">
        <v>44748.27715277778</v>
      </c>
      <c r="P113" s="1">
        <v>44748.318599537037</v>
      </c>
      <c r="Q113">
        <v>2659</v>
      </c>
      <c r="R113">
        <v>922</v>
      </c>
      <c r="S113" t="b">
        <v>0</v>
      </c>
      <c r="T113" t="s">
        <v>93</v>
      </c>
      <c r="U113" t="b">
        <v>0</v>
      </c>
      <c r="V113" t="s">
        <v>409</v>
      </c>
      <c r="W113" s="1">
        <v>44748.312777777777</v>
      </c>
      <c r="X113">
        <v>559</v>
      </c>
      <c r="Y113">
        <v>149</v>
      </c>
      <c r="Z113">
        <v>0</v>
      </c>
      <c r="AA113">
        <v>149</v>
      </c>
      <c r="AB113">
        <v>0</v>
      </c>
      <c r="AC113">
        <v>6</v>
      </c>
      <c r="AD113">
        <v>37</v>
      </c>
      <c r="AE113">
        <v>0</v>
      </c>
      <c r="AF113">
        <v>0</v>
      </c>
      <c r="AG113">
        <v>0</v>
      </c>
      <c r="AH113" t="s">
        <v>305</v>
      </c>
      <c r="AI113" s="1">
        <v>44748.318599537037</v>
      </c>
      <c r="AJ113">
        <v>345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406</v>
      </c>
      <c r="BG113">
        <v>59</v>
      </c>
      <c r="BH113" t="s">
        <v>97</v>
      </c>
    </row>
    <row r="114" spans="1:60">
      <c r="A114" t="s">
        <v>410</v>
      </c>
      <c r="B114" t="s">
        <v>85</v>
      </c>
      <c r="C114" t="s">
        <v>411</v>
      </c>
      <c r="D114" t="s">
        <v>87</v>
      </c>
      <c r="E114" s="2">
        <f>HYPERLINK("capsilon://?command=openfolder&amp;siteaddress=FAM.docvelocity-na8.net&amp;folderid=FXFC89EDB0-61D4-276A-624D-9D8E86878AA9","FX22031415")</f>
        <v>0</v>
      </c>
      <c r="F114" t="s">
        <v>19</v>
      </c>
      <c r="G114" t="s">
        <v>19</v>
      </c>
      <c r="H114" t="s">
        <v>88</v>
      </c>
      <c r="I114" t="s">
        <v>412</v>
      </c>
      <c r="J114">
        <v>136</v>
      </c>
      <c r="K114" t="s">
        <v>90</v>
      </c>
      <c r="L114" t="s">
        <v>91</v>
      </c>
      <c r="M114" t="s">
        <v>92</v>
      </c>
      <c r="N114">
        <v>2</v>
      </c>
      <c r="O114" s="1">
        <v>44748.395798611113</v>
      </c>
      <c r="P114" s="1">
        <v>44748.418819444443</v>
      </c>
      <c r="Q114">
        <v>1541</v>
      </c>
      <c r="R114">
        <v>448</v>
      </c>
      <c r="S114" t="b">
        <v>0</v>
      </c>
      <c r="T114" t="s">
        <v>93</v>
      </c>
      <c r="U114" t="b">
        <v>0</v>
      </c>
      <c r="V114" t="s">
        <v>94</v>
      </c>
      <c r="W114" s="1">
        <v>44748.398472222223</v>
      </c>
      <c r="X114">
        <v>224</v>
      </c>
      <c r="Y114">
        <v>126</v>
      </c>
      <c r="Z114">
        <v>0</v>
      </c>
      <c r="AA114">
        <v>126</v>
      </c>
      <c r="AB114">
        <v>0</v>
      </c>
      <c r="AC114">
        <v>6</v>
      </c>
      <c r="AD114">
        <v>10</v>
      </c>
      <c r="AE114">
        <v>0</v>
      </c>
      <c r="AF114">
        <v>0</v>
      </c>
      <c r="AG114">
        <v>0</v>
      </c>
      <c r="AH114" t="s">
        <v>305</v>
      </c>
      <c r="AI114" s="1">
        <v>44748.418819444443</v>
      </c>
      <c r="AJ114">
        <v>224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10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406</v>
      </c>
      <c r="BG114">
        <v>33</v>
      </c>
      <c r="BH114" t="s">
        <v>97</v>
      </c>
    </row>
    <row r="115" spans="1:60">
      <c r="A115" t="s">
        <v>413</v>
      </c>
      <c r="B115" t="s">
        <v>85</v>
      </c>
      <c r="C115" t="s">
        <v>153</v>
      </c>
      <c r="D115" t="s">
        <v>87</v>
      </c>
      <c r="E115" s="2">
        <f>HYPERLINK("capsilon://?command=openfolder&amp;siteaddress=FAM.docvelocity-na8.net&amp;folderid=FX03F74F0A-0841-CBE2-92CA-5FCF474B09B3","FX22064133")</f>
        <v>0</v>
      </c>
      <c r="F115" t="s">
        <v>19</v>
      </c>
      <c r="G115" t="s">
        <v>19</v>
      </c>
      <c r="H115" t="s">
        <v>88</v>
      </c>
      <c r="I115" t="s">
        <v>414</v>
      </c>
      <c r="J115">
        <v>32</v>
      </c>
      <c r="K115" t="s">
        <v>90</v>
      </c>
      <c r="L115" t="s">
        <v>91</v>
      </c>
      <c r="M115" t="s">
        <v>92</v>
      </c>
      <c r="N115">
        <v>2</v>
      </c>
      <c r="O115" s="1">
        <v>44748.40284722222</v>
      </c>
      <c r="P115" s="1">
        <v>44748.41909722222</v>
      </c>
      <c r="Q115">
        <v>1316</v>
      </c>
      <c r="R115">
        <v>88</v>
      </c>
      <c r="S115" t="b">
        <v>0</v>
      </c>
      <c r="T115" t="s">
        <v>93</v>
      </c>
      <c r="U115" t="b">
        <v>0</v>
      </c>
      <c r="V115" t="s">
        <v>94</v>
      </c>
      <c r="W115" s="1">
        <v>44748.403715277775</v>
      </c>
      <c r="X115">
        <v>65</v>
      </c>
      <c r="Y115">
        <v>0</v>
      </c>
      <c r="Z115">
        <v>0</v>
      </c>
      <c r="AA115">
        <v>0</v>
      </c>
      <c r="AB115">
        <v>27</v>
      </c>
      <c r="AC115">
        <v>0</v>
      </c>
      <c r="AD115">
        <v>32</v>
      </c>
      <c r="AE115">
        <v>0</v>
      </c>
      <c r="AF115">
        <v>0</v>
      </c>
      <c r="AG115">
        <v>0</v>
      </c>
      <c r="AH115" t="s">
        <v>305</v>
      </c>
      <c r="AI115" s="1">
        <v>44748.41909722222</v>
      </c>
      <c r="AJ115">
        <v>23</v>
      </c>
      <c r="AK115">
        <v>0</v>
      </c>
      <c r="AL115">
        <v>0</v>
      </c>
      <c r="AM115">
        <v>0</v>
      </c>
      <c r="AN115">
        <v>27</v>
      </c>
      <c r="AO115">
        <v>0</v>
      </c>
      <c r="AP115">
        <v>32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406</v>
      </c>
      <c r="BG115">
        <v>23</v>
      </c>
      <c r="BH115" t="s">
        <v>97</v>
      </c>
    </row>
    <row r="116" spans="1:60">
      <c r="A116" t="s">
        <v>415</v>
      </c>
      <c r="B116" t="s">
        <v>85</v>
      </c>
      <c r="C116" t="s">
        <v>416</v>
      </c>
      <c r="D116" t="s">
        <v>87</v>
      </c>
      <c r="E116" s="2">
        <f>HYPERLINK("capsilon://?command=openfolder&amp;siteaddress=FAM.docvelocity-na8.net&amp;folderid=FX72177A3C-9C59-3578-F060-0DC84D413521","FX22034896")</f>
        <v>0</v>
      </c>
      <c r="F116" t="s">
        <v>19</v>
      </c>
      <c r="G116" t="s">
        <v>19</v>
      </c>
      <c r="H116" t="s">
        <v>88</v>
      </c>
      <c r="I116" t="s">
        <v>417</v>
      </c>
      <c r="J116">
        <v>932</v>
      </c>
      <c r="K116" t="s">
        <v>90</v>
      </c>
      <c r="L116" t="s">
        <v>91</v>
      </c>
      <c r="M116" t="s">
        <v>92</v>
      </c>
      <c r="N116">
        <v>2</v>
      </c>
      <c r="O116" s="1">
        <v>44743.413229166668</v>
      </c>
      <c r="P116" s="1">
        <v>44743.514849537038</v>
      </c>
      <c r="Q116">
        <v>3144</v>
      </c>
      <c r="R116">
        <v>5636</v>
      </c>
      <c r="S116" t="b">
        <v>0</v>
      </c>
      <c r="T116" t="s">
        <v>93</v>
      </c>
      <c r="U116" t="b">
        <v>0</v>
      </c>
      <c r="V116" t="s">
        <v>94</v>
      </c>
      <c r="W116" s="1">
        <v>44743.462870370371</v>
      </c>
      <c r="X116">
        <v>2677</v>
      </c>
      <c r="Y116">
        <v>631</v>
      </c>
      <c r="Z116">
        <v>0</v>
      </c>
      <c r="AA116">
        <v>631</v>
      </c>
      <c r="AB116">
        <v>191</v>
      </c>
      <c r="AC116">
        <v>39</v>
      </c>
      <c r="AD116">
        <v>301</v>
      </c>
      <c r="AE116">
        <v>0</v>
      </c>
      <c r="AF116">
        <v>0</v>
      </c>
      <c r="AG116">
        <v>0</v>
      </c>
      <c r="AH116" t="s">
        <v>120</v>
      </c>
      <c r="AI116" s="1">
        <v>44743.514849537038</v>
      </c>
      <c r="AJ116">
        <v>2354</v>
      </c>
      <c r="AK116">
        <v>11</v>
      </c>
      <c r="AL116">
        <v>0</v>
      </c>
      <c r="AM116">
        <v>11</v>
      </c>
      <c r="AN116">
        <v>191</v>
      </c>
      <c r="AO116">
        <v>11</v>
      </c>
      <c r="AP116">
        <v>290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161</v>
      </c>
      <c r="BG116">
        <v>146</v>
      </c>
      <c r="BH116" t="s">
        <v>97</v>
      </c>
    </row>
    <row r="117" spans="1:60">
      <c r="A117" t="s">
        <v>418</v>
      </c>
      <c r="B117" t="s">
        <v>85</v>
      </c>
      <c r="C117" t="s">
        <v>416</v>
      </c>
      <c r="D117" t="s">
        <v>87</v>
      </c>
      <c r="E117" s="2">
        <f>HYPERLINK("capsilon://?command=openfolder&amp;siteaddress=FAM.docvelocity-na8.net&amp;folderid=FX72177A3C-9C59-3578-F060-0DC84D413521","FX22034896")</f>
        <v>0</v>
      </c>
      <c r="F117" t="s">
        <v>19</v>
      </c>
      <c r="G117" t="s">
        <v>19</v>
      </c>
      <c r="H117" t="s">
        <v>88</v>
      </c>
      <c r="I117" t="s">
        <v>419</v>
      </c>
      <c r="J117">
        <v>66</v>
      </c>
      <c r="K117" t="s">
        <v>90</v>
      </c>
      <c r="L117" t="s">
        <v>91</v>
      </c>
      <c r="M117" t="s">
        <v>92</v>
      </c>
      <c r="N117">
        <v>2</v>
      </c>
      <c r="O117" s="1">
        <v>44748.446562500001</v>
      </c>
      <c r="P117" s="1">
        <v>44748.459421296298</v>
      </c>
      <c r="Q117">
        <v>1054</v>
      </c>
      <c r="R117">
        <v>57</v>
      </c>
      <c r="S117" t="b">
        <v>0</v>
      </c>
      <c r="T117" t="s">
        <v>93</v>
      </c>
      <c r="U117" t="b">
        <v>0</v>
      </c>
      <c r="V117" t="s">
        <v>94</v>
      </c>
      <c r="W117" s="1">
        <v>44748.449571759258</v>
      </c>
      <c r="X117">
        <v>38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66</v>
      </c>
      <c r="AE117">
        <v>0</v>
      </c>
      <c r="AF117">
        <v>0</v>
      </c>
      <c r="AG117">
        <v>0</v>
      </c>
      <c r="AH117" t="s">
        <v>147</v>
      </c>
      <c r="AI117" s="1">
        <v>44748.459421296298</v>
      </c>
      <c r="AJ117">
        <v>19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66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406</v>
      </c>
      <c r="BG117">
        <v>18</v>
      </c>
      <c r="BH117" t="s">
        <v>97</v>
      </c>
    </row>
    <row r="118" spans="1:60">
      <c r="A118" t="s">
        <v>420</v>
      </c>
      <c r="B118" t="s">
        <v>85</v>
      </c>
      <c r="C118" t="s">
        <v>319</v>
      </c>
      <c r="D118" t="s">
        <v>87</v>
      </c>
      <c r="E118" s="2">
        <f>HYPERLINK("capsilon://?command=openfolder&amp;siteaddress=FAM.docvelocity-na8.net&amp;folderid=FX244C2AC3-2411-BDED-1134-D46814E298A0","FX22037354")</f>
        <v>0</v>
      </c>
      <c r="F118" t="s">
        <v>19</v>
      </c>
      <c r="G118" t="s">
        <v>19</v>
      </c>
      <c r="H118" t="s">
        <v>88</v>
      </c>
      <c r="I118" t="s">
        <v>421</v>
      </c>
      <c r="J118">
        <v>66</v>
      </c>
      <c r="K118" t="s">
        <v>90</v>
      </c>
      <c r="L118" t="s">
        <v>91</v>
      </c>
      <c r="M118" t="s">
        <v>92</v>
      </c>
      <c r="N118">
        <v>2</v>
      </c>
      <c r="O118" s="1">
        <v>44748.494097222225</v>
      </c>
      <c r="P118" s="1">
        <v>44748.504166666666</v>
      </c>
      <c r="Q118">
        <v>841</v>
      </c>
      <c r="R118">
        <v>29</v>
      </c>
      <c r="S118" t="b">
        <v>0</v>
      </c>
      <c r="T118" t="s">
        <v>93</v>
      </c>
      <c r="U118" t="b">
        <v>0</v>
      </c>
      <c r="V118" t="s">
        <v>133</v>
      </c>
      <c r="W118" s="1">
        <v>44748.494340277779</v>
      </c>
      <c r="X118">
        <v>14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108</v>
      </c>
      <c r="AI118" s="1">
        <v>44748.504166666666</v>
      </c>
      <c r="AJ118">
        <v>15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406</v>
      </c>
      <c r="BG118">
        <v>14</v>
      </c>
      <c r="BH118" t="s">
        <v>97</v>
      </c>
    </row>
    <row r="119" spans="1:60">
      <c r="A119" t="s">
        <v>422</v>
      </c>
      <c r="B119" t="s">
        <v>85</v>
      </c>
      <c r="C119" t="s">
        <v>423</v>
      </c>
      <c r="D119" t="s">
        <v>87</v>
      </c>
      <c r="E119" s="2">
        <f>HYPERLINK("capsilon://?command=openfolder&amp;siteaddress=FAM.docvelocity-na8.net&amp;folderid=FXD5395475-7B5F-B3BE-A578-22FCD2DF5C82","FX2207282")</f>
        <v>0</v>
      </c>
      <c r="F119" t="s">
        <v>19</v>
      </c>
      <c r="G119" t="s">
        <v>19</v>
      </c>
      <c r="H119" t="s">
        <v>88</v>
      </c>
      <c r="I119" t="s">
        <v>424</v>
      </c>
      <c r="J119">
        <v>544</v>
      </c>
      <c r="K119" t="s">
        <v>90</v>
      </c>
      <c r="L119" t="s">
        <v>91</v>
      </c>
      <c r="M119" t="s">
        <v>92</v>
      </c>
      <c r="N119">
        <v>2</v>
      </c>
      <c r="O119" s="1">
        <v>44748.535428240742</v>
      </c>
      <c r="P119" s="1">
        <v>44748.591863425929</v>
      </c>
      <c r="Q119">
        <v>1504</v>
      </c>
      <c r="R119">
        <v>3372</v>
      </c>
      <c r="S119" t="b">
        <v>0</v>
      </c>
      <c r="T119" t="s">
        <v>93</v>
      </c>
      <c r="U119" t="b">
        <v>0</v>
      </c>
      <c r="V119" t="s">
        <v>133</v>
      </c>
      <c r="W119" s="1">
        <v>44748.565717592595</v>
      </c>
      <c r="X119">
        <v>1406</v>
      </c>
      <c r="Y119">
        <v>367</v>
      </c>
      <c r="Z119">
        <v>0</v>
      </c>
      <c r="AA119">
        <v>367</v>
      </c>
      <c r="AB119">
        <v>9</v>
      </c>
      <c r="AC119">
        <v>40</v>
      </c>
      <c r="AD119">
        <v>177</v>
      </c>
      <c r="AE119">
        <v>0</v>
      </c>
      <c r="AF119">
        <v>0</v>
      </c>
      <c r="AG119">
        <v>0</v>
      </c>
      <c r="AH119" t="s">
        <v>189</v>
      </c>
      <c r="AI119" s="1">
        <v>44748.591863425929</v>
      </c>
      <c r="AJ119">
        <v>1628</v>
      </c>
      <c r="AK119">
        <v>27</v>
      </c>
      <c r="AL119">
        <v>0</v>
      </c>
      <c r="AM119">
        <v>27</v>
      </c>
      <c r="AN119">
        <v>9</v>
      </c>
      <c r="AO119">
        <v>26</v>
      </c>
      <c r="AP119">
        <v>150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406</v>
      </c>
      <c r="BG119">
        <v>81</v>
      </c>
      <c r="BH119" t="s">
        <v>97</v>
      </c>
    </row>
    <row r="120" spans="1:60">
      <c r="A120" t="s">
        <v>425</v>
      </c>
      <c r="B120" t="s">
        <v>85</v>
      </c>
      <c r="C120" t="s">
        <v>138</v>
      </c>
      <c r="D120" t="s">
        <v>87</v>
      </c>
      <c r="E120" s="2">
        <f>HYPERLINK("capsilon://?command=openfolder&amp;siteaddress=FAM.docvelocity-na8.net&amp;folderid=FXA3E65905-9257-4F4B-88D2-84C42F1DDF23","FX22064340")</f>
        <v>0</v>
      </c>
      <c r="F120" t="s">
        <v>19</v>
      </c>
      <c r="G120" t="s">
        <v>19</v>
      </c>
      <c r="H120" t="s">
        <v>88</v>
      </c>
      <c r="I120" t="s">
        <v>426</v>
      </c>
      <c r="J120">
        <v>30</v>
      </c>
      <c r="K120" t="s">
        <v>90</v>
      </c>
      <c r="L120" t="s">
        <v>91</v>
      </c>
      <c r="M120" t="s">
        <v>92</v>
      </c>
      <c r="N120">
        <v>2</v>
      </c>
      <c r="O120" s="1">
        <v>44743.436030092591</v>
      </c>
      <c r="P120" s="1">
        <v>44743.467812499999</v>
      </c>
      <c r="Q120">
        <v>2563</v>
      </c>
      <c r="R120">
        <v>183</v>
      </c>
      <c r="S120" t="b">
        <v>0</v>
      </c>
      <c r="T120" t="s">
        <v>93</v>
      </c>
      <c r="U120" t="b">
        <v>0</v>
      </c>
      <c r="V120" t="s">
        <v>94</v>
      </c>
      <c r="W120" s="1">
        <v>44743.463854166665</v>
      </c>
      <c r="X120">
        <v>84</v>
      </c>
      <c r="Y120">
        <v>9</v>
      </c>
      <c r="Z120">
        <v>0</v>
      </c>
      <c r="AA120">
        <v>9</v>
      </c>
      <c r="AB120">
        <v>0</v>
      </c>
      <c r="AC120">
        <v>1</v>
      </c>
      <c r="AD120">
        <v>21</v>
      </c>
      <c r="AE120">
        <v>0</v>
      </c>
      <c r="AF120">
        <v>0</v>
      </c>
      <c r="AG120">
        <v>0</v>
      </c>
      <c r="AH120" t="s">
        <v>147</v>
      </c>
      <c r="AI120" s="1">
        <v>44743.467812499999</v>
      </c>
      <c r="AJ120">
        <v>99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21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161</v>
      </c>
      <c r="BG120">
        <v>45</v>
      </c>
      <c r="BH120" t="s">
        <v>97</v>
      </c>
    </row>
    <row r="121" spans="1:60">
      <c r="A121" t="s">
        <v>427</v>
      </c>
      <c r="B121" t="s">
        <v>85</v>
      </c>
      <c r="C121" t="s">
        <v>343</v>
      </c>
      <c r="D121" t="s">
        <v>87</v>
      </c>
      <c r="E121" s="2">
        <f>HYPERLINK("capsilon://?command=openfolder&amp;siteaddress=FAM.docvelocity-na8.net&amp;folderid=FX20B5A706-7AA3-F433-1CBF-281CE85F1AA5","FX22052407")</f>
        <v>0</v>
      </c>
      <c r="F121" t="s">
        <v>19</v>
      </c>
      <c r="G121" t="s">
        <v>19</v>
      </c>
      <c r="H121" t="s">
        <v>88</v>
      </c>
      <c r="I121" t="s">
        <v>428</v>
      </c>
      <c r="J121">
        <v>30</v>
      </c>
      <c r="K121" t="s">
        <v>90</v>
      </c>
      <c r="L121" t="s">
        <v>91</v>
      </c>
      <c r="M121" t="s">
        <v>92</v>
      </c>
      <c r="N121">
        <v>2</v>
      </c>
      <c r="O121" s="1">
        <v>44743.438136574077</v>
      </c>
      <c r="P121" s="1">
        <v>44743.469444444447</v>
      </c>
      <c r="Q121">
        <v>2547</v>
      </c>
      <c r="R121">
        <v>158</v>
      </c>
      <c r="S121" t="b">
        <v>0</v>
      </c>
      <c r="T121" t="s">
        <v>93</v>
      </c>
      <c r="U121" t="b">
        <v>0</v>
      </c>
      <c r="V121" t="s">
        <v>94</v>
      </c>
      <c r="W121" s="1">
        <v>44743.464745370373</v>
      </c>
      <c r="X121">
        <v>76</v>
      </c>
      <c r="Y121">
        <v>9</v>
      </c>
      <c r="Z121">
        <v>0</v>
      </c>
      <c r="AA121">
        <v>9</v>
      </c>
      <c r="AB121">
        <v>0</v>
      </c>
      <c r="AC121">
        <v>0</v>
      </c>
      <c r="AD121">
        <v>21</v>
      </c>
      <c r="AE121">
        <v>0</v>
      </c>
      <c r="AF121">
        <v>0</v>
      </c>
      <c r="AG121">
        <v>0</v>
      </c>
      <c r="AH121" t="s">
        <v>147</v>
      </c>
      <c r="AI121" s="1">
        <v>44743.469444444447</v>
      </c>
      <c r="AJ121">
        <v>61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161</v>
      </c>
      <c r="BG121">
        <v>45</v>
      </c>
      <c r="BH121" t="s">
        <v>97</v>
      </c>
    </row>
    <row r="122" spans="1:60">
      <c r="A122" t="s">
        <v>429</v>
      </c>
      <c r="B122" t="s">
        <v>85</v>
      </c>
      <c r="C122" t="s">
        <v>105</v>
      </c>
      <c r="D122" t="s">
        <v>87</v>
      </c>
      <c r="E122" s="2">
        <f>HYPERLINK("capsilon://?command=openfolder&amp;siteaddress=FAM.docvelocity-na8.net&amp;folderid=FX4854234A-A7B1-FDAB-1515-9AE6AABBA42E","FX22058887")</f>
        <v>0</v>
      </c>
      <c r="F122" t="s">
        <v>19</v>
      </c>
      <c r="G122" t="s">
        <v>19</v>
      </c>
      <c r="H122" t="s">
        <v>88</v>
      </c>
      <c r="I122" t="s">
        <v>430</v>
      </c>
      <c r="J122">
        <v>66</v>
      </c>
      <c r="K122" t="s">
        <v>90</v>
      </c>
      <c r="L122" t="s">
        <v>91</v>
      </c>
      <c r="M122" t="s">
        <v>92</v>
      </c>
      <c r="N122">
        <v>2</v>
      </c>
      <c r="O122" s="1">
        <v>44748.632199074076</v>
      </c>
      <c r="P122" s="1">
        <v>44748.674907407411</v>
      </c>
      <c r="Q122">
        <v>3202</v>
      </c>
      <c r="R122">
        <v>488</v>
      </c>
      <c r="S122" t="b">
        <v>0</v>
      </c>
      <c r="T122" t="s">
        <v>93</v>
      </c>
      <c r="U122" t="b">
        <v>0</v>
      </c>
      <c r="V122" t="s">
        <v>107</v>
      </c>
      <c r="W122" s="1">
        <v>44748.638819444444</v>
      </c>
      <c r="X122">
        <v>329</v>
      </c>
      <c r="Y122">
        <v>52</v>
      </c>
      <c r="Z122">
        <v>0</v>
      </c>
      <c r="AA122">
        <v>52</v>
      </c>
      <c r="AB122">
        <v>0</v>
      </c>
      <c r="AC122">
        <v>11</v>
      </c>
      <c r="AD122">
        <v>14</v>
      </c>
      <c r="AE122">
        <v>0</v>
      </c>
      <c r="AF122">
        <v>0</v>
      </c>
      <c r="AG122">
        <v>0</v>
      </c>
      <c r="AH122" t="s">
        <v>108</v>
      </c>
      <c r="AI122" s="1">
        <v>44748.674907407411</v>
      </c>
      <c r="AJ122">
        <v>159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13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406</v>
      </c>
      <c r="BG122">
        <v>61</v>
      </c>
      <c r="BH122" t="s">
        <v>97</v>
      </c>
    </row>
    <row r="123" spans="1:60">
      <c r="A123" t="s">
        <v>431</v>
      </c>
      <c r="B123" t="s">
        <v>85</v>
      </c>
      <c r="C123" t="s">
        <v>315</v>
      </c>
      <c r="D123" t="s">
        <v>87</v>
      </c>
      <c r="E123" s="2">
        <f>HYPERLINK("capsilon://?command=openfolder&amp;siteaddress=FAM.docvelocity-na8.net&amp;folderid=FX8281600B-B2C4-F1C8-353F-7B6254E22696","FX22068226")</f>
        <v>0</v>
      </c>
      <c r="F123" t="s">
        <v>19</v>
      </c>
      <c r="G123" t="s">
        <v>19</v>
      </c>
      <c r="H123" t="s">
        <v>88</v>
      </c>
      <c r="I123" t="s">
        <v>432</v>
      </c>
      <c r="J123">
        <v>30</v>
      </c>
      <c r="K123" t="s">
        <v>90</v>
      </c>
      <c r="L123" t="s">
        <v>91</v>
      </c>
      <c r="M123" t="s">
        <v>92</v>
      </c>
      <c r="N123">
        <v>2</v>
      </c>
      <c r="O123" s="1">
        <v>44748.66578703704</v>
      </c>
      <c r="P123" s="1">
        <v>44748.675335648149</v>
      </c>
      <c r="Q123">
        <v>719</v>
      </c>
      <c r="R123">
        <v>106</v>
      </c>
      <c r="S123" t="b">
        <v>0</v>
      </c>
      <c r="T123" t="s">
        <v>93</v>
      </c>
      <c r="U123" t="b">
        <v>0</v>
      </c>
      <c r="V123" t="s">
        <v>107</v>
      </c>
      <c r="W123" s="1">
        <v>44748.668761574074</v>
      </c>
      <c r="X123">
        <v>69</v>
      </c>
      <c r="Y123">
        <v>9</v>
      </c>
      <c r="Z123">
        <v>0</v>
      </c>
      <c r="AA123">
        <v>9</v>
      </c>
      <c r="AB123">
        <v>0</v>
      </c>
      <c r="AC123">
        <v>1</v>
      </c>
      <c r="AD123">
        <v>21</v>
      </c>
      <c r="AE123">
        <v>0</v>
      </c>
      <c r="AF123">
        <v>0</v>
      </c>
      <c r="AG123">
        <v>0</v>
      </c>
      <c r="AH123" t="s">
        <v>108</v>
      </c>
      <c r="AI123" s="1">
        <v>44748.675335648149</v>
      </c>
      <c r="AJ123">
        <v>37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21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406</v>
      </c>
      <c r="BG123">
        <v>13</v>
      </c>
      <c r="BH123" t="s">
        <v>97</v>
      </c>
    </row>
    <row r="124" spans="1:60">
      <c r="A124" t="s">
        <v>433</v>
      </c>
      <c r="B124" t="s">
        <v>85</v>
      </c>
      <c r="C124" t="s">
        <v>386</v>
      </c>
      <c r="D124" t="s">
        <v>87</v>
      </c>
      <c r="E124" s="2">
        <f>HYPERLINK("capsilon://?command=openfolder&amp;siteaddress=FAM.docvelocity-na8.net&amp;folderid=FX46F17036-2EE1-93B0-A866-3D23D48EBAAB","FX22062588")</f>
        <v>0</v>
      </c>
      <c r="F124" t="s">
        <v>19</v>
      </c>
      <c r="G124" t="s">
        <v>19</v>
      </c>
      <c r="H124" t="s">
        <v>88</v>
      </c>
      <c r="I124" t="s">
        <v>434</v>
      </c>
      <c r="J124">
        <v>67</v>
      </c>
      <c r="K124" t="s">
        <v>90</v>
      </c>
      <c r="L124" t="s">
        <v>91</v>
      </c>
      <c r="M124" t="s">
        <v>92</v>
      </c>
      <c r="N124">
        <v>2</v>
      </c>
      <c r="O124" s="1">
        <v>44749.312662037039</v>
      </c>
      <c r="P124" s="1">
        <v>44749.321747685186</v>
      </c>
      <c r="Q124">
        <v>329</v>
      </c>
      <c r="R124">
        <v>456</v>
      </c>
      <c r="S124" t="b">
        <v>0</v>
      </c>
      <c r="T124" t="s">
        <v>93</v>
      </c>
      <c r="U124" t="b">
        <v>0</v>
      </c>
      <c r="V124" t="s">
        <v>193</v>
      </c>
      <c r="W124" s="1">
        <v>44749.316145833334</v>
      </c>
      <c r="X124">
        <v>287</v>
      </c>
      <c r="Y124">
        <v>62</v>
      </c>
      <c r="Z124">
        <v>0</v>
      </c>
      <c r="AA124">
        <v>62</v>
      </c>
      <c r="AB124">
        <v>0</v>
      </c>
      <c r="AC124">
        <v>4</v>
      </c>
      <c r="AD124">
        <v>5</v>
      </c>
      <c r="AE124">
        <v>0</v>
      </c>
      <c r="AF124">
        <v>0</v>
      </c>
      <c r="AG124">
        <v>0</v>
      </c>
      <c r="AH124" t="s">
        <v>305</v>
      </c>
      <c r="AI124" s="1">
        <v>44749.321747685186</v>
      </c>
      <c r="AJ124">
        <v>169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3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129</v>
      </c>
      <c r="BG124">
        <v>13</v>
      </c>
      <c r="BH124" t="s">
        <v>97</v>
      </c>
    </row>
    <row r="125" spans="1:60">
      <c r="A125" t="s">
        <v>435</v>
      </c>
      <c r="B125" t="s">
        <v>85</v>
      </c>
      <c r="C125" t="s">
        <v>436</v>
      </c>
      <c r="D125" t="s">
        <v>87</v>
      </c>
      <c r="E125" s="2">
        <f>HYPERLINK("capsilon://?command=openfolder&amp;siteaddress=FAM.docvelocity-na8.net&amp;folderid=FXFB75C59D-6229-F090-F900-986FA22D08F9","FX22035327")</f>
        <v>0</v>
      </c>
      <c r="F125" t="s">
        <v>19</v>
      </c>
      <c r="G125" t="s">
        <v>19</v>
      </c>
      <c r="H125" t="s">
        <v>88</v>
      </c>
      <c r="I125" t="s">
        <v>437</v>
      </c>
      <c r="J125">
        <v>0</v>
      </c>
      <c r="K125" t="s">
        <v>90</v>
      </c>
      <c r="L125" t="s">
        <v>91</v>
      </c>
      <c r="M125" t="s">
        <v>92</v>
      </c>
      <c r="N125">
        <v>2</v>
      </c>
      <c r="O125" s="1">
        <v>44749.356238425928</v>
      </c>
      <c r="P125" s="1">
        <v>44749.36246527778</v>
      </c>
      <c r="Q125">
        <v>424</v>
      </c>
      <c r="R125">
        <v>114</v>
      </c>
      <c r="S125" t="b">
        <v>0</v>
      </c>
      <c r="T125" t="s">
        <v>93</v>
      </c>
      <c r="U125" t="b">
        <v>0</v>
      </c>
      <c r="V125" t="s">
        <v>94</v>
      </c>
      <c r="W125" s="1">
        <v>44749.358657407407</v>
      </c>
      <c r="X125">
        <v>100</v>
      </c>
      <c r="Y125">
        <v>0</v>
      </c>
      <c r="Z125">
        <v>0</v>
      </c>
      <c r="AA125">
        <v>0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147</v>
      </c>
      <c r="AI125" s="1">
        <v>44749.36246527778</v>
      </c>
      <c r="AJ125">
        <v>14</v>
      </c>
      <c r="AK125">
        <v>0</v>
      </c>
      <c r="AL125">
        <v>0</v>
      </c>
      <c r="AM125">
        <v>0</v>
      </c>
      <c r="AN125">
        <v>37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129</v>
      </c>
      <c r="BG125">
        <v>8</v>
      </c>
      <c r="BH125" t="s">
        <v>97</v>
      </c>
    </row>
    <row r="126" spans="1:60">
      <c r="A126" t="s">
        <v>438</v>
      </c>
      <c r="B126" t="s">
        <v>85</v>
      </c>
      <c r="C126" t="s">
        <v>436</v>
      </c>
      <c r="D126" t="s">
        <v>87</v>
      </c>
      <c r="E126" s="2">
        <f>HYPERLINK("capsilon://?command=openfolder&amp;siteaddress=FAM.docvelocity-na8.net&amp;folderid=FXFB75C59D-6229-F090-F900-986FA22D08F9","FX22035327")</f>
        <v>0</v>
      </c>
      <c r="F126" t="s">
        <v>19</v>
      </c>
      <c r="G126" t="s">
        <v>19</v>
      </c>
      <c r="H126" t="s">
        <v>88</v>
      </c>
      <c r="I126" t="s">
        <v>439</v>
      </c>
      <c r="J126">
        <v>66</v>
      </c>
      <c r="K126" t="s">
        <v>90</v>
      </c>
      <c r="L126" t="s">
        <v>91</v>
      </c>
      <c r="M126" t="s">
        <v>92</v>
      </c>
      <c r="N126">
        <v>2</v>
      </c>
      <c r="O126" s="1">
        <v>44749.357604166667</v>
      </c>
      <c r="P126" s="1">
        <v>44749.363171296296</v>
      </c>
      <c r="Q126">
        <v>361</v>
      </c>
      <c r="R126">
        <v>120</v>
      </c>
      <c r="S126" t="b">
        <v>0</v>
      </c>
      <c r="T126" t="s">
        <v>93</v>
      </c>
      <c r="U126" t="b">
        <v>0</v>
      </c>
      <c r="V126" t="s">
        <v>140</v>
      </c>
      <c r="W126" s="1">
        <v>44749.358518518522</v>
      </c>
      <c r="X126">
        <v>60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66</v>
      </c>
      <c r="AE126">
        <v>0</v>
      </c>
      <c r="AF126">
        <v>0</v>
      </c>
      <c r="AG126">
        <v>0</v>
      </c>
      <c r="AH126" t="s">
        <v>147</v>
      </c>
      <c r="AI126" s="1">
        <v>44749.363171296296</v>
      </c>
      <c r="AJ126">
        <v>60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66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129</v>
      </c>
      <c r="BG126">
        <v>8</v>
      </c>
      <c r="BH126" t="s">
        <v>97</v>
      </c>
    </row>
    <row r="127" spans="1:60">
      <c r="A127" t="s">
        <v>440</v>
      </c>
      <c r="B127" t="s">
        <v>85</v>
      </c>
      <c r="C127" t="s">
        <v>436</v>
      </c>
      <c r="D127" t="s">
        <v>87</v>
      </c>
      <c r="E127" s="2">
        <f>HYPERLINK("capsilon://?command=openfolder&amp;siteaddress=FAM.docvelocity-na8.net&amp;folderid=FXFB75C59D-6229-F090-F900-986FA22D08F9","FX22035327")</f>
        <v>0</v>
      </c>
      <c r="F127" t="s">
        <v>19</v>
      </c>
      <c r="G127" t="s">
        <v>19</v>
      </c>
      <c r="H127" t="s">
        <v>88</v>
      </c>
      <c r="I127" t="s">
        <v>441</v>
      </c>
      <c r="J127">
        <v>66</v>
      </c>
      <c r="K127" t="s">
        <v>90</v>
      </c>
      <c r="L127" t="s">
        <v>91</v>
      </c>
      <c r="M127" t="s">
        <v>92</v>
      </c>
      <c r="N127">
        <v>2</v>
      </c>
      <c r="O127" s="1">
        <v>44743.467152777775</v>
      </c>
      <c r="P127" s="1">
        <v>44743.469733796293</v>
      </c>
      <c r="Q127">
        <v>149</v>
      </c>
      <c r="R127">
        <v>74</v>
      </c>
      <c r="S127" t="b">
        <v>0</v>
      </c>
      <c r="T127" t="s">
        <v>93</v>
      </c>
      <c r="U127" t="b">
        <v>0</v>
      </c>
      <c r="V127" t="s">
        <v>94</v>
      </c>
      <c r="W127" s="1">
        <v>44743.467893518522</v>
      </c>
      <c r="X127">
        <v>50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66</v>
      </c>
      <c r="AE127">
        <v>0</v>
      </c>
      <c r="AF127">
        <v>0</v>
      </c>
      <c r="AG127">
        <v>0</v>
      </c>
      <c r="AH127" t="s">
        <v>147</v>
      </c>
      <c r="AI127" s="1">
        <v>44743.469733796293</v>
      </c>
      <c r="AJ127">
        <v>24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66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161</v>
      </c>
      <c r="BG127">
        <v>3</v>
      </c>
      <c r="BH127" t="s">
        <v>97</v>
      </c>
    </row>
    <row r="128" spans="1:60">
      <c r="A128" t="s">
        <v>442</v>
      </c>
      <c r="B128" t="s">
        <v>85</v>
      </c>
      <c r="C128" t="s">
        <v>99</v>
      </c>
      <c r="D128" t="s">
        <v>87</v>
      </c>
      <c r="E128" s="2">
        <f>HYPERLINK("capsilon://?command=openfolder&amp;siteaddress=FAM.docvelocity-na8.net&amp;folderid=FXE21846C8-71ED-4849-DA3C-65CB34609ACF","FX22067239")</f>
        <v>0</v>
      </c>
      <c r="F128" t="s">
        <v>19</v>
      </c>
      <c r="G128" t="s">
        <v>19</v>
      </c>
      <c r="H128" t="s">
        <v>88</v>
      </c>
      <c r="I128" t="s">
        <v>443</v>
      </c>
      <c r="J128">
        <v>0</v>
      </c>
      <c r="K128" t="s">
        <v>90</v>
      </c>
      <c r="L128" t="s">
        <v>91</v>
      </c>
      <c r="M128" t="s">
        <v>92</v>
      </c>
      <c r="N128">
        <v>2</v>
      </c>
      <c r="O128" s="1">
        <v>44749.423842592594</v>
      </c>
      <c r="P128" s="1">
        <v>44749.439131944448</v>
      </c>
      <c r="Q128">
        <v>1263</v>
      </c>
      <c r="R128">
        <v>58</v>
      </c>
      <c r="S128" t="b">
        <v>0</v>
      </c>
      <c r="T128" t="s">
        <v>93</v>
      </c>
      <c r="U128" t="b">
        <v>0</v>
      </c>
      <c r="V128" t="s">
        <v>140</v>
      </c>
      <c r="W128" s="1">
        <v>44749.438692129632</v>
      </c>
      <c r="X128">
        <v>35</v>
      </c>
      <c r="Y128">
        <v>0</v>
      </c>
      <c r="Z128">
        <v>0</v>
      </c>
      <c r="AA128">
        <v>0</v>
      </c>
      <c r="AB128">
        <v>37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305</v>
      </c>
      <c r="AI128" s="1">
        <v>44749.439131944448</v>
      </c>
      <c r="AJ128">
        <v>23</v>
      </c>
      <c r="AK128">
        <v>0</v>
      </c>
      <c r="AL128">
        <v>0</v>
      </c>
      <c r="AM128">
        <v>0</v>
      </c>
      <c r="AN128">
        <v>37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129</v>
      </c>
      <c r="BG128">
        <v>22</v>
      </c>
      <c r="BH128" t="s">
        <v>97</v>
      </c>
    </row>
    <row r="129" spans="1:60">
      <c r="A129" t="s">
        <v>444</v>
      </c>
      <c r="B129" t="s">
        <v>85</v>
      </c>
      <c r="C129" t="s">
        <v>423</v>
      </c>
      <c r="D129" t="s">
        <v>87</v>
      </c>
      <c r="E129" s="2">
        <f>HYPERLINK("capsilon://?command=openfolder&amp;siteaddress=FAM.docvelocity-na8.net&amp;folderid=FXD5395475-7B5F-B3BE-A578-22FCD2DF5C82","FX2207282")</f>
        <v>0</v>
      </c>
      <c r="F129" t="s">
        <v>19</v>
      </c>
      <c r="G129" t="s">
        <v>19</v>
      </c>
      <c r="H129" t="s">
        <v>88</v>
      </c>
      <c r="I129" t="s">
        <v>445</v>
      </c>
      <c r="J129">
        <v>30</v>
      </c>
      <c r="K129" t="s">
        <v>90</v>
      </c>
      <c r="L129" t="s">
        <v>91</v>
      </c>
      <c r="M129" t="s">
        <v>92</v>
      </c>
      <c r="N129">
        <v>2</v>
      </c>
      <c r="O129" s="1">
        <v>44749.440451388888</v>
      </c>
      <c r="P129" s="1">
        <v>44749.450682870367</v>
      </c>
      <c r="Q129">
        <v>716</v>
      </c>
      <c r="R129">
        <v>168</v>
      </c>
      <c r="S129" t="b">
        <v>0</v>
      </c>
      <c r="T129" t="s">
        <v>93</v>
      </c>
      <c r="U129" t="b">
        <v>0</v>
      </c>
      <c r="V129" t="s">
        <v>94</v>
      </c>
      <c r="W129" s="1">
        <v>44749.447789351849</v>
      </c>
      <c r="X129">
        <v>68</v>
      </c>
      <c r="Y129">
        <v>9</v>
      </c>
      <c r="Z129">
        <v>0</v>
      </c>
      <c r="AA129">
        <v>9</v>
      </c>
      <c r="AB129">
        <v>0</v>
      </c>
      <c r="AC129">
        <v>0</v>
      </c>
      <c r="AD129">
        <v>21</v>
      </c>
      <c r="AE129">
        <v>0</v>
      </c>
      <c r="AF129">
        <v>0</v>
      </c>
      <c r="AG129">
        <v>0</v>
      </c>
      <c r="AH129" t="s">
        <v>147</v>
      </c>
      <c r="AI129" s="1">
        <v>44749.450682870367</v>
      </c>
      <c r="AJ129">
        <v>100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21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129</v>
      </c>
      <c r="BG129">
        <v>14</v>
      </c>
      <c r="BH1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446</v>
      </c>
      <c r="C1" s="3" t="s">
        <v>447</v>
      </c>
      <c r="D1" s="3" t="s">
        <v>448</v>
      </c>
    </row>
    <row r="2" spans="1:4">
      <c r="A2" t="s">
        <v>96</v>
      </c>
      <c r="B2">
        <v>9</v>
      </c>
      <c r="C2">
        <v>0</v>
      </c>
      <c r="D2">
        <v>9</v>
      </c>
    </row>
    <row r="3" spans="1:4">
      <c r="A3" t="s">
        <v>161</v>
      </c>
      <c r="B3">
        <v>18</v>
      </c>
      <c r="C3">
        <v>0</v>
      </c>
      <c r="D3">
        <v>18</v>
      </c>
    </row>
    <row r="4" spans="1:4">
      <c r="A4" t="s">
        <v>306</v>
      </c>
      <c r="B4">
        <v>14</v>
      </c>
      <c r="C4">
        <v>0</v>
      </c>
      <c r="D4">
        <v>14</v>
      </c>
    </row>
    <row r="5" spans="1:4">
      <c r="A5" t="s">
        <v>406</v>
      </c>
      <c r="B5">
        <v>9</v>
      </c>
      <c r="C5">
        <v>0</v>
      </c>
      <c r="D5">
        <v>9</v>
      </c>
    </row>
    <row r="6" spans="1:4">
      <c r="A6" t="s">
        <v>129</v>
      </c>
      <c r="B6">
        <v>8</v>
      </c>
      <c r="C6">
        <v>0</v>
      </c>
      <c r="D6">
        <v>8</v>
      </c>
    </row>
    <row r="7" spans="1:4">
      <c r="A7" t="s">
        <v>141</v>
      </c>
      <c r="B7">
        <v>8</v>
      </c>
      <c r="C7">
        <v>0</v>
      </c>
      <c r="D7">
        <v>8</v>
      </c>
    </row>
    <row r="8" spans="1:4">
      <c r="A8" t="s">
        <v>170</v>
      </c>
      <c r="B8">
        <v>8</v>
      </c>
      <c r="C8">
        <v>0</v>
      </c>
      <c r="D8">
        <v>8</v>
      </c>
    </row>
    <row r="9" spans="1:4">
      <c r="A9" t="s">
        <v>194</v>
      </c>
      <c r="B9">
        <v>4</v>
      </c>
      <c r="C9">
        <v>0</v>
      </c>
      <c r="D9">
        <v>4</v>
      </c>
    </row>
    <row r="10" spans="1:4">
      <c r="A10" t="s">
        <v>210</v>
      </c>
      <c r="B10">
        <v>10</v>
      </c>
      <c r="C10">
        <v>0</v>
      </c>
      <c r="D10">
        <v>10</v>
      </c>
    </row>
    <row r="11" spans="1:4">
      <c r="A11" t="s">
        <v>236</v>
      </c>
      <c r="B11">
        <v>9</v>
      </c>
      <c r="C11">
        <v>0</v>
      </c>
      <c r="D11">
        <v>9</v>
      </c>
    </row>
    <row r="12" spans="1:4">
      <c r="A12" t="s">
        <v>279</v>
      </c>
      <c r="B12">
        <v>10</v>
      </c>
      <c r="C12">
        <v>0</v>
      </c>
      <c r="D12">
        <v>10</v>
      </c>
    </row>
    <row r="13" spans="1:4">
      <c r="A13" t="s">
        <v>301</v>
      </c>
      <c r="B13">
        <v>1</v>
      </c>
      <c r="C13">
        <v>0</v>
      </c>
      <c r="D13">
        <v>1</v>
      </c>
    </row>
    <row r="14" spans="1:4">
      <c r="A14" t="s">
        <v>313</v>
      </c>
      <c r="B14">
        <v>2</v>
      </c>
      <c r="C14">
        <v>0</v>
      </c>
      <c r="D14">
        <v>2</v>
      </c>
    </row>
    <row r="15" spans="1:4">
      <c r="A15" t="s">
        <v>326</v>
      </c>
      <c r="B15">
        <v>1</v>
      </c>
      <c r="C15">
        <v>0</v>
      </c>
      <c r="D15">
        <v>1</v>
      </c>
    </row>
    <row r="16" spans="1:4">
      <c r="A16" t="s">
        <v>329</v>
      </c>
      <c r="B16">
        <v>3</v>
      </c>
      <c r="C16">
        <v>0</v>
      </c>
      <c r="D16">
        <v>3</v>
      </c>
    </row>
    <row r="17" spans="1:4">
      <c r="A17" t="s">
        <v>345</v>
      </c>
      <c r="B17">
        <v>1</v>
      </c>
      <c r="C17">
        <v>0</v>
      </c>
      <c r="D17">
        <v>1</v>
      </c>
    </row>
    <row r="18" spans="1:4">
      <c r="A18" t="s">
        <v>348</v>
      </c>
      <c r="B18">
        <v>2</v>
      </c>
      <c r="C18">
        <v>0</v>
      </c>
      <c r="D18">
        <v>2</v>
      </c>
    </row>
    <row r="19" spans="1:4">
      <c r="A19" t="s">
        <v>358</v>
      </c>
      <c r="B19">
        <v>3</v>
      </c>
      <c r="C19">
        <v>0</v>
      </c>
      <c r="D19">
        <v>3</v>
      </c>
    </row>
    <row r="20" spans="1:4">
      <c r="A20" t="s">
        <v>370</v>
      </c>
      <c r="B20">
        <v>1</v>
      </c>
      <c r="C20">
        <v>0</v>
      </c>
      <c r="D20">
        <v>1</v>
      </c>
    </row>
    <row r="21" spans="1:4">
      <c r="A21" t="s">
        <v>374</v>
      </c>
      <c r="B21">
        <v>6</v>
      </c>
      <c r="C21">
        <v>0</v>
      </c>
      <c r="D21">
        <v>6</v>
      </c>
    </row>
    <row r="22" spans="1:4">
      <c r="A22" t="s">
        <v>395</v>
      </c>
      <c r="B22">
        <v>1</v>
      </c>
      <c r="C22">
        <v>0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2022-07-30T14:00:00Z</dcterms:created>
  <dcterms:modified xsi:type="dcterms:W3CDTF">2022-08-09T20:34:35Z</dcterms:modified>
  <cp:category/>
  <cp:contentStatus/>
</cp:coreProperties>
</file>