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tar\OneDrive - ICE Inc\Reports - Devendra Prakash Naidu's files\Income Analyzer\Fidelity\Year 2022 Reports\09_Sept 2022\EMAIQ\"/>
    </mc:Choice>
  </mc:AlternateContent>
  <xr:revisionPtr revIDLastSave="0" documentId="13_ncr:1_{35D33D0D-785E-4CE2-BBF8-5F9A3AE9D4D7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7" i="2" l="1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<sst xmlns="http://schemas.openxmlformats.org/spreadsheetml/2006/main" count="5002" uniqueCount="455">
  <si>
    <t>Site Address:</t>
  </si>
  <si>
    <t>fidelity.emaiq-na2.net</t>
  </si>
  <si>
    <t>Report Name:</t>
  </si>
  <si>
    <t>MTD Completed Workitem Report</t>
  </si>
  <si>
    <t>Report Type:</t>
  </si>
  <si>
    <t>Completed Workitem Report</t>
  </si>
  <si>
    <t>Report Period:</t>
  </si>
  <si>
    <t>Month-to-date</t>
  </si>
  <si>
    <t>Queue Id:</t>
  </si>
  <si>
    <t>QUE539C1DFD-8309-0589-CD0D-B55CB7A44B4A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</si>
  <si>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</si>
  <si>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</si>
  <si>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</si>
  <si>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</si>
  <si>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</si>
  <si>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</si>
  <si>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</si>
  <si>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</si>
  <si>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</si>
  <si>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</si>
  <si>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rohit.mawal@ice.com</t>
  </si>
  <si>
    <t>amrutavasant.erande@ice.com</t>
  </si>
  <si>
    <t>ashishrajaram.sutar@ice.com</t>
  </si>
  <si>
    <t>kishoragastin.gunjal@ice.com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</si>
  <si>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</si>
  <si>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</si>
  <si>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</si>
  <si>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</si>
  <si>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</si>
  <si>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</si>
  <si>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</si>
  <si>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</si>
  <si>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</si>
  <si>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</si>
  <si>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</si>
  <si>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</si>
  <si>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</si>
  <si>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</si>
  <si>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</si>
  <si>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</si>
  <si>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</si>
  <si>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</si>
  <si>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</si>
  <si>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</si>
  <si>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</si>
  <si>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</si>
  <si>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</si>
  <si>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</si>
  <si>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</si>
  <si>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</si>
  <si>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</si>
  <si>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</si>
  <si>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</si>
  <si>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</si>
  <si>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</si>
  <si>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</si>
  <si>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</si>
  <si>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</si>
  <si>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</si>
  <si>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</si>
  <si>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</si>
  <si>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</si>
  <si>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</si>
  <si>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</si>
  <si>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</si>
  <si>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</si>
  <si>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</si>
  <si>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</si>
  <si>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</si>
  <si>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</si>
  <si>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</si>
  <si>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</si>
  <si>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</si>
  <si>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</si>
  <si>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</si>
  <si>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</si>
  <si>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</si>
  <si>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</si>
  <si>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</si>
  <si>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</si>
  <si>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</si>
  <si>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</si>
  <si>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</si>
  <si>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</si>
  <si>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WI220910</t>
  </si>
  <si>
    <t>DATA_VALIDATION</t>
  </si>
  <si>
    <t>2209464</t>
  </si>
  <si>
    <t>Folder</t>
  </si>
  <si>
    <t>Mailitem</t>
  </si>
  <si>
    <t>MI220971</t>
  </si>
  <si>
    <t>COMPLETED</t>
  </si>
  <si>
    <t>MARK_AS_COMPLETED</t>
  </si>
  <si>
    <t>Queue</t>
  </si>
  <si>
    <t>N/A</t>
  </si>
  <si>
    <t>Aditya Tade</t>
  </si>
  <si>
    <t>Sumit Jarhad</t>
  </si>
  <si>
    <t>02-09-2022</t>
  </si>
  <si>
    <t>NO</t>
  </si>
  <si>
    <t>WI2209100</t>
  </si>
  <si>
    <t>1572208412</t>
  </si>
  <si>
    <t>MI22091624</t>
  </si>
  <si>
    <t>Varsha Dombale</t>
  </si>
  <si>
    <t>Akash Pawar</t>
  </si>
  <si>
    <t>20-09-2022</t>
  </si>
  <si>
    <t>WI2209101</t>
  </si>
  <si>
    <t>1572208425</t>
  </si>
  <si>
    <t>MI22091612</t>
  </si>
  <si>
    <t>WI2209102</t>
  </si>
  <si>
    <t>1572202291</t>
  </si>
  <si>
    <t>MI22091635</t>
  </si>
  <si>
    <t>WI2209103</t>
  </si>
  <si>
    <t>MI22091636</t>
  </si>
  <si>
    <t>WI2209104</t>
  </si>
  <si>
    <t>1572205781</t>
  </si>
  <si>
    <t>MI22091784</t>
  </si>
  <si>
    <t>Sunny Yadav</t>
  </si>
  <si>
    <t>Dasharath Soren</t>
  </si>
  <si>
    <t>WI2209105</t>
  </si>
  <si>
    <t>1572209525</t>
  </si>
  <si>
    <t>MI22091814</t>
  </si>
  <si>
    <t>WI2209107</t>
  </si>
  <si>
    <t>1572209532</t>
  </si>
  <si>
    <t>MI22091967</t>
  </si>
  <si>
    <t>Ganesh Bavdiwale</t>
  </si>
  <si>
    <t>21-09-2022</t>
  </si>
  <si>
    <t>WI2209108</t>
  </si>
  <si>
    <t>MI22091969</t>
  </si>
  <si>
    <t>WI2209109</t>
  </si>
  <si>
    <t>MI22091971</t>
  </si>
  <si>
    <t>WI220911</t>
  </si>
  <si>
    <t>MI220972</t>
  </si>
  <si>
    <t>WI2209110</t>
  </si>
  <si>
    <t>MI22091965</t>
  </si>
  <si>
    <t>WI2209119</t>
  </si>
  <si>
    <t>1572208337</t>
  </si>
  <si>
    <t>MI22092125</t>
  </si>
  <si>
    <t>WI2209120</t>
  </si>
  <si>
    <t>MI22092127</t>
  </si>
  <si>
    <t>WI2209122</t>
  </si>
  <si>
    <t>MI22092156</t>
  </si>
  <si>
    <t>WI2209123</t>
  </si>
  <si>
    <t>MI22092154</t>
  </si>
  <si>
    <t>WI2209124</t>
  </si>
  <si>
    <t>1452208455</t>
  </si>
  <si>
    <t>MI22092254</t>
  </si>
  <si>
    <t>22-09-2022</t>
  </si>
  <si>
    <t>WI2209125</t>
  </si>
  <si>
    <t>MI22092262</t>
  </si>
  <si>
    <t>WI2209126</t>
  </si>
  <si>
    <t>WI2209127</t>
  </si>
  <si>
    <t>1442208564</t>
  </si>
  <si>
    <t>MI22092296</t>
  </si>
  <si>
    <t>WI2209128</t>
  </si>
  <si>
    <t>MI22092300</t>
  </si>
  <si>
    <t>WI2209129</t>
  </si>
  <si>
    <t>MI22092302</t>
  </si>
  <si>
    <t>WI2209130</t>
  </si>
  <si>
    <t>MI22092298</t>
  </si>
  <si>
    <t>WI2209131</t>
  </si>
  <si>
    <t>MI22092313</t>
  </si>
  <si>
    <t>WI2209132</t>
  </si>
  <si>
    <t>MI22092317</t>
  </si>
  <si>
    <t>WI2209133</t>
  </si>
  <si>
    <t>MI22092315</t>
  </si>
  <si>
    <t>WI2209135</t>
  </si>
  <si>
    <t>MI22092319</t>
  </si>
  <si>
    <t>WI2209136</t>
  </si>
  <si>
    <t>MI22092321</t>
  </si>
  <si>
    <t>WI2209137</t>
  </si>
  <si>
    <t>MI22092326</t>
  </si>
  <si>
    <t>WI2209138</t>
  </si>
  <si>
    <t>WI2209140</t>
  </si>
  <si>
    <t>MI22092429</t>
  </si>
  <si>
    <t>Prajwal Kendre</t>
  </si>
  <si>
    <t>23-09-2022</t>
  </si>
  <si>
    <t>WI2209141</t>
  </si>
  <si>
    <t>1442209528</t>
  </si>
  <si>
    <t>MI22092547</t>
  </si>
  <si>
    <t>Shivani Rapariya</t>
  </si>
  <si>
    <t>WI2209142</t>
  </si>
  <si>
    <t>MI22092551</t>
  </si>
  <si>
    <t>WI2209143</t>
  </si>
  <si>
    <t>MI22092549</t>
  </si>
  <si>
    <t>WI2209144</t>
  </si>
  <si>
    <t>MI22092553</t>
  </si>
  <si>
    <t>WI2209145</t>
  </si>
  <si>
    <t>MI22092557</t>
  </si>
  <si>
    <t>WI2209146</t>
  </si>
  <si>
    <t>MI22092555</t>
  </si>
  <si>
    <t>WI2209147</t>
  </si>
  <si>
    <t>MI22092559</t>
  </si>
  <si>
    <t>WI2209148</t>
  </si>
  <si>
    <t>MI22092561</t>
  </si>
  <si>
    <t>WI2209149</t>
  </si>
  <si>
    <t>1442208553</t>
  </si>
  <si>
    <t>MI22092692</t>
  </si>
  <si>
    <t>WI220915</t>
  </si>
  <si>
    <t>1442207505</t>
  </si>
  <si>
    <t>MI2209697</t>
  </si>
  <si>
    <t>14-09-2022</t>
  </si>
  <si>
    <t>WI2209150</t>
  </si>
  <si>
    <t>MI22092689</t>
  </si>
  <si>
    <t>WI2209151</t>
  </si>
  <si>
    <t>MI22092696</t>
  </si>
  <si>
    <t>WI2209152</t>
  </si>
  <si>
    <t>MI22092698</t>
  </si>
  <si>
    <t>WI2209153</t>
  </si>
  <si>
    <t>MI22092700</t>
  </si>
  <si>
    <t>WI2209154</t>
  </si>
  <si>
    <t>WI2209155</t>
  </si>
  <si>
    <t>MI22092703</t>
  </si>
  <si>
    <t>WI2209156</t>
  </si>
  <si>
    <t>MI22092708</t>
  </si>
  <si>
    <t>WI2209157</t>
  </si>
  <si>
    <t>MI22092710</t>
  </si>
  <si>
    <t>WI2209158</t>
  </si>
  <si>
    <t>MI22092713</t>
  </si>
  <si>
    <t>WI2209159</t>
  </si>
  <si>
    <t>MI22092706</t>
  </si>
  <si>
    <t>WI220916</t>
  </si>
  <si>
    <t>1572208456</t>
  </si>
  <si>
    <t>MI2209715</t>
  </si>
  <si>
    <t>WI2209160</t>
  </si>
  <si>
    <t>MI22092715</t>
  </si>
  <si>
    <t>WI2209161</t>
  </si>
  <si>
    <t>WI2209162</t>
  </si>
  <si>
    <t>1572208376</t>
  </si>
  <si>
    <t>MI22092832</t>
  </si>
  <si>
    <t>WI2209163</t>
  </si>
  <si>
    <t>MI22092830</t>
  </si>
  <si>
    <t>WI2209164</t>
  </si>
  <si>
    <t>MI22092836</t>
  </si>
  <si>
    <t>WI2209165</t>
  </si>
  <si>
    <t>MI22092834</t>
  </si>
  <si>
    <t>WI2209166</t>
  </si>
  <si>
    <t>1572206027</t>
  </si>
  <si>
    <t>MI22092843</t>
  </si>
  <si>
    <t>WI2209167</t>
  </si>
  <si>
    <t>MI22092841</t>
  </si>
  <si>
    <t>WI2209168</t>
  </si>
  <si>
    <t>MI22092845</t>
  </si>
  <si>
    <t>WI2209169</t>
  </si>
  <si>
    <t>MI22092847</t>
  </si>
  <si>
    <t>WI220917</t>
  </si>
  <si>
    <t>WI2209170</t>
  </si>
  <si>
    <t>WI2209171</t>
  </si>
  <si>
    <t>WI2209172</t>
  </si>
  <si>
    <t>1452209473</t>
  </si>
  <si>
    <t>MI22092895</t>
  </si>
  <si>
    <t>Saloni Uttekar</t>
  </si>
  <si>
    <t>26-09-2022</t>
  </si>
  <si>
    <t>WI2209173</t>
  </si>
  <si>
    <t>MI22092897</t>
  </si>
  <si>
    <t>WI2209174</t>
  </si>
  <si>
    <t>MI22092893</t>
  </si>
  <si>
    <t>WI2209175</t>
  </si>
  <si>
    <t>MI22092899</t>
  </si>
  <si>
    <t>WI2209176</t>
  </si>
  <si>
    <t>1572209490</t>
  </si>
  <si>
    <t>MI22093026</t>
  </si>
  <si>
    <t>WI2209177</t>
  </si>
  <si>
    <t>MI22093037</t>
  </si>
  <si>
    <t>WI2209178</t>
  </si>
  <si>
    <t>MI22093085</t>
  </si>
  <si>
    <t>WI2209179</t>
  </si>
  <si>
    <t>MI22093087</t>
  </si>
  <si>
    <t>WI2209180</t>
  </si>
  <si>
    <t>1572209480</t>
  </si>
  <si>
    <t>MI22093090</t>
  </si>
  <si>
    <t>WI2209181</t>
  </si>
  <si>
    <t>WI2209182</t>
  </si>
  <si>
    <t>WI2209184</t>
  </si>
  <si>
    <t>1572209513</t>
  </si>
  <si>
    <t>MI22093128</t>
  </si>
  <si>
    <t>WI2209185</t>
  </si>
  <si>
    <t>MI22093133</t>
  </si>
  <si>
    <t>WI2209186</t>
  </si>
  <si>
    <t>WI2209187</t>
  </si>
  <si>
    <t>WI2209188</t>
  </si>
  <si>
    <t>1572209545</t>
  </si>
  <si>
    <t>MI22093152</t>
  </si>
  <si>
    <t>WI2209189</t>
  </si>
  <si>
    <t>MI22093155</t>
  </si>
  <si>
    <t>WI220919</t>
  </si>
  <si>
    <t>2142208452</t>
  </si>
  <si>
    <t>MI2209758</t>
  </si>
  <si>
    <t>15-09-2022</t>
  </si>
  <si>
    <t>WI2209190</t>
  </si>
  <si>
    <t>MI22093157</t>
  </si>
  <si>
    <t>WI2209191</t>
  </si>
  <si>
    <t>MI22093168</t>
  </si>
  <si>
    <t>WI2209192</t>
  </si>
  <si>
    <t>MI22093170</t>
  </si>
  <si>
    <t>WI2209193</t>
  </si>
  <si>
    <t>WI2209194</t>
  </si>
  <si>
    <t>1572209474</t>
  </si>
  <si>
    <t>MI22093189</t>
  </si>
  <si>
    <t>WI2209195</t>
  </si>
  <si>
    <t>MI22093187</t>
  </si>
  <si>
    <t>WI2209196</t>
  </si>
  <si>
    <t>WI2209197</t>
  </si>
  <si>
    <t>1572209524</t>
  </si>
  <si>
    <t>MI22093262</t>
  </si>
  <si>
    <t>WI2209198</t>
  </si>
  <si>
    <t>MI22093260</t>
  </si>
  <si>
    <t>WI2209199</t>
  </si>
  <si>
    <t>1572209526</t>
  </si>
  <si>
    <t>MI22093301</t>
  </si>
  <si>
    <t>WI220920</t>
  </si>
  <si>
    <t>1572209468</t>
  </si>
  <si>
    <t>MI2209805</t>
  </si>
  <si>
    <t>WI2209200</t>
  </si>
  <si>
    <t>MI22093303</t>
  </si>
  <si>
    <t>WI2209201</t>
  </si>
  <si>
    <t>MI22093305</t>
  </si>
  <si>
    <t>WI2209202</t>
  </si>
  <si>
    <t>MI22093307</t>
  </si>
  <si>
    <t>WI2209203</t>
  </si>
  <si>
    <t>WI220921</t>
  </si>
  <si>
    <t>MI2209807</t>
  </si>
  <si>
    <t>WI220922</t>
  </si>
  <si>
    <t>MI2209809</t>
  </si>
  <si>
    <t>WI220923</t>
  </si>
  <si>
    <t>1452209503</t>
  </si>
  <si>
    <t>MI2209822</t>
  </si>
  <si>
    <t>WI220924</t>
  </si>
  <si>
    <t>MI2209824</t>
  </si>
  <si>
    <t>WI220925</t>
  </si>
  <si>
    <t>MI2209830</t>
  </si>
  <si>
    <t>WI220926</t>
  </si>
  <si>
    <t>MI2209832</t>
  </si>
  <si>
    <t>WI220927</t>
  </si>
  <si>
    <t>MI2209834</t>
  </si>
  <si>
    <t>WI220928</t>
  </si>
  <si>
    <t>MI2209836</t>
  </si>
  <si>
    <t>WI220929</t>
  </si>
  <si>
    <t>MI2209838</t>
  </si>
  <si>
    <t>WI220930</t>
  </si>
  <si>
    <t>MI2209840</t>
  </si>
  <si>
    <t>WI220931</t>
  </si>
  <si>
    <t>MI2209842</t>
  </si>
  <si>
    <t>WI220932</t>
  </si>
  <si>
    <t>MI2209849</t>
  </si>
  <si>
    <t>WI220934</t>
  </si>
  <si>
    <t>MI2209851</t>
  </si>
  <si>
    <t>WI220935</t>
  </si>
  <si>
    <t>MI2209853</t>
  </si>
  <si>
    <t>WI220936</t>
  </si>
  <si>
    <t>MI2209858</t>
  </si>
  <si>
    <t>WI220937</t>
  </si>
  <si>
    <t>MI2209857</t>
  </si>
  <si>
    <t>WI220938</t>
  </si>
  <si>
    <t>MI2209867</t>
  </si>
  <si>
    <t>WI220939</t>
  </si>
  <si>
    <t>WI220940</t>
  </si>
  <si>
    <t>WI220941</t>
  </si>
  <si>
    <t>MI2209883</t>
  </si>
  <si>
    <t>WI220942</t>
  </si>
  <si>
    <t>MI2209896</t>
  </si>
  <si>
    <t>WI220943</t>
  </si>
  <si>
    <t>MI2209908</t>
  </si>
  <si>
    <t>WI220944</t>
  </si>
  <si>
    <t>MI2209912</t>
  </si>
  <si>
    <t>WI220945</t>
  </si>
  <si>
    <t>MI2209910</t>
  </si>
  <si>
    <t>WI220946</t>
  </si>
  <si>
    <t>MI2209914</t>
  </si>
  <si>
    <t>WI220947</t>
  </si>
  <si>
    <t>MI2209918</t>
  </si>
  <si>
    <t>WI220948</t>
  </si>
  <si>
    <t>MI2209916</t>
  </si>
  <si>
    <t>WI220949</t>
  </si>
  <si>
    <t>WI22095</t>
  </si>
  <si>
    <t>2209463</t>
  </si>
  <si>
    <t>MI220931</t>
  </si>
  <si>
    <t>WI220950</t>
  </si>
  <si>
    <t>WI220952</t>
  </si>
  <si>
    <t>1572209489</t>
  </si>
  <si>
    <t>MI2209975</t>
  </si>
  <si>
    <t>WI220953</t>
  </si>
  <si>
    <t>MI2209976</t>
  </si>
  <si>
    <t>WI220955</t>
  </si>
  <si>
    <t>MI2209997</t>
  </si>
  <si>
    <t>16-09-2022</t>
  </si>
  <si>
    <t>WI220956</t>
  </si>
  <si>
    <t>WI220959</t>
  </si>
  <si>
    <t>MI22091054</t>
  </si>
  <si>
    <t>WI220962</t>
  </si>
  <si>
    <t>MI22091143</t>
  </si>
  <si>
    <t>WI220963</t>
  </si>
  <si>
    <t>MI22091145</t>
  </si>
  <si>
    <t>WI220964</t>
  </si>
  <si>
    <t>MI22091148</t>
  </si>
  <si>
    <t>WI220965</t>
  </si>
  <si>
    <t>MI22091150</t>
  </si>
  <si>
    <t>WI220966</t>
  </si>
  <si>
    <t>MI22091154</t>
  </si>
  <si>
    <t>WI220967</t>
  </si>
  <si>
    <t>MI22091156</t>
  </si>
  <si>
    <t>WI220968</t>
  </si>
  <si>
    <t>MI22091158</t>
  </si>
  <si>
    <t>WI220969</t>
  </si>
  <si>
    <t>MI22091173</t>
  </si>
  <si>
    <t>WI220970</t>
  </si>
  <si>
    <t>MI22091187</t>
  </si>
  <si>
    <t>WI220971</t>
  </si>
  <si>
    <t>MI22091193</t>
  </si>
  <si>
    <t>WI220972</t>
  </si>
  <si>
    <t>MI22091194</t>
  </si>
  <si>
    <t>WI220974</t>
  </si>
  <si>
    <t>MI22091243</t>
  </si>
  <si>
    <t>WI220976</t>
  </si>
  <si>
    <t>MI22091331</t>
  </si>
  <si>
    <t>Nikita Mandage</t>
  </si>
  <si>
    <t>19-09-2022</t>
  </si>
  <si>
    <t>WI220977</t>
  </si>
  <si>
    <t>1572209469</t>
  </si>
  <si>
    <t>MI22091337</t>
  </si>
  <si>
    <t>WI220978</t>
  </si>
  <si>
    <t>MI22091335</t>
  </si>
  <si>
    <t>WI220979</t>
  </si>
  <si>
    <t>MI22091333</t>
  </si>
  <si>
    <t>WI220980</t>
  </si>
  <si>
    <t>MI22091339</t>
  </si>
  <si>
    <t>WI220981</t>
  </si>
  <si>
    <t>MI22091341</t>
  </si>
  <si>
    <t>WI220982</t>
  </si>
  <si>
    <t>WI220983</t>
  </si>
  <si>
    <t>MI22091373</t>
  </si>
  <si>
    <t>WI220984</t>
  </si>
  <si>
    <t>MI22091376</t>
  </si>
  <si>
    <t>WI220985</t>
  </si>
  <si>
    <t>MI22091378</t>
  </si>
  <si>
    <t>WI220986</t>
  </si>
  <si>
    <t>WI220990</t>
  </si>
  <si>
    <t>MI22091408</t>
  </si>
  <si>
    <t>WI220991</t>
  </si>
  <si>
    <t>MI22091416</t>
  </si>
  <si>
    <t>WI220992</t>
  </si>
  <si>
    <t>MI22091497</t>
  </si>
  <si>
    <t>WI220993</t>
  </si>
  <si>
    <t>WI220994</t>
  </si>
  <si>
    <t>MI22091592</t>
  </si>
  <si>
    <t>WI220995</t>
  </si>
  <si>
    <t>MI22091594</t>
  </si>
  <si>
    <t>WI220996</t>
  </si>
  <si>
    <t>WI220997</t>
  </si>
  <si>
    <t>MI22091611</t>
  </si>
  <si>
    <t>WI220998</t>
  </si>
  <si>
    <t>MI22091622</t>
  </si>
  <si>
    <t>WI220999</t>
  </si>
  <si>
    <t>MI22091619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</si>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</sst>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4.25" x14ac:dyDescent="0.45"/>
  <cols>
    <col min="1" max="1" width="17.53125" customWidth="1"/>
    <col min="2" max="2" width="44.86328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44831.291681354167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44804.958333333336</v>
      </c>
    </row>
    <row r="10" spans="1:2" x14ac:dyDescent="0.45">
      <c r="A10" t="s">
        <v>16</v>
      </c>
      <c r="B10" s="1">
        <v>44831.291681354167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67"/>
  <sheetViews>
    <sheetView workbookViewId="0"/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  <col min="58" max="58" width="37.265625" customWidth="1"/>
    <col min="59" max="59" width="30.73046875" customWidth="1"/>
    <col min="60" max="60" width="20" customWidth="1"/>
  </cols>
  <sheetData>
    <row r="1" spans="1:60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 x14ac:dyDescent="0.45">
      <c r="A2" t="s">
        <v>84</v>
      </c>
      <c r="B2" t="s">
        <v>85</v>
      </c>
      <c r="C2" t="s">
        <v>86</v>
      </c>
      <c r="D2" t="s">
        <v>87</v>
      </c>
      <c r="E2" s="2" t="str">
        <f>HYPERLINK("capsilon://?command=openfolder&amp;siteaddress=fidelity.emaiq-na2.net&amp;folderid=FX503472FA-66E3-6BE5-79B0-608805E34263","FX22093")</f>
        <v>FX22093</v>
      </c>
      <c r="F2" t="s">
        <v>19</v>
      </c>
      <c r="G2" t="s">
        <v>19</v>
      </c>
      <c r="H2" t="s">
        <v>88</v>
      </c>
      <c r="I2" t="s">
        <v>89</v>
      </c>
      <c r="J2">
        <v>269</v>
      </c>
      <c r="K2" t="s">
        <v>90</v>
      </c>
      <c r="L2" t="s">
        <v>91</v>
      </c>
      <c r="M2" t="s">
        <v>92</v>
      </c>
      <c r="N2">
        <v>2</v>
      </c>
      <c r="O2" s="1">
        <v>44806.464212962965</v>
      </c>
      <c r="P2" s="1">
        <v>44810.623715277776</v>
      </c>
      <c r="Q2">
        <v>356339</v>
      </c>
      <c r="R2">
        <v>3042</v>
      </c>
      <c r="S2" t="b">
        <v>0</v>
      </c>
      <c r="T2" t="s">
        <v>93</v>
      </c>
      <c r="U2" t="b">
        <v>0</v>
      </c>
      <c r="V2" t="s">
        <v>94</v>
      </c>
      <c r="W2" s="1">
        <v>44810.458738425928</v>
      </c>
      <c r="X2">
        <v>1237</v>
      </c>
      <c r="Y2">
        <v>223</v>
      </c>
      <c r="Z2">
        <v>0</v>
      </c>
      <c r="AA2">
        <v>223</v>
      </c>
      <c r="AB2">
        <v>0</v>
      </c>
      <c r="AC2">
        <v>15</v>
      </c>
      <c r="AD2">
        <v>46</v>
      </c>
      <c r="AE2">
        <v>0</v>
      </c>
      <c r="AF2">
        <v>0</v>
      </c>
      <c r="AG2">
        <v>0</v>
      </c>
      <c r="AH2" t="s">
        <v>95</v>
      </c>
      <c r="AI2" s="1">
        <v>44810.623715277776</v>
      </c>
      <c r="AJ2">
        <v>1095</v>
      </c>
      <c r="AK2">
        <v>5</v>
      </c>
      <c r="AL2">
        <v>0</v>
      </c>
      <c r="AM2">
        <v>5</v>
      </c>
      <c r="AN2">
        <v>0</v>
      </c>
      <c r="AO2">
        <v>5</v>
      </c>
      <c r="AP2">
        <v>41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5989</v>
      </c>
      <c r="BH2" t="s">
        <v>97</v>
      </c>
    </row>
    <row r="3" spans="1:60" x14ac:dyDescent="0.45">
      <c r="A3" t="s">
        <v>98</v>
      </c>
      <c r="B3" t="s">
        <v>85</v>
      </c>
      <c r="C3" t="s">
        <v>99</v>
      </c>
      <c r="D3" t="s">
        <v>87</v>
      </c>
      <c r="E3" s="2" t="str">
        <f>HYPERLINK("capsilon://?command=openfolder&amp;siteaddress=fidelity.emaiq-na2.net&amp;folderid=FXE2644DF9-3EA5-664F-83C7-821166F70EA2","FX220932")</f>
        <v>FX220932</v>
      </c>
      <c r="F3" t="s">
        <v>19</v>
      </c>
      <c r="G3" t="s">
        <v>19</v>
      </c>
      <c r="H3" t="s">
        <v>88</v>
      </c>
      <c r="I3" t="s">
        <v>100</v>
      </c>
      <c r="J3">
        <v>108</v>
      </c>
      <c r="K3" t="s">
        <v>90</v>
      </c>
      <c r="L3" t="s">
        <v>91</v>
      </c>
      <c r="M3" t="s">
        <v>92</v>
      </c>
      <c r="N3">
        <v>2</v>
      </c>
      <c r="O3" s="1">
        <v>44824.435497685183</v>
      </c>
      <c r="P3" s="1">
        <v>44824.458692129629</v>
      </c>
      <c r="Q3">
        <v>1723</v>
      </c>
      <c r="R3">
        <v>281</v>
      </c>
      <c r="S3" t="b">
        <v>0</v>
      </c>
      <c r="T3" t="s">
        <v>93</v>
      </c>
      <c r="U3" t="b">
        <v>0</v>
      </c>
      <c r="V3" t="s">
        <v>101</v>
      </c>
      <c r="W3" s="1">
        <v>44824.443402777775</v>
      </c>
      <c r="X3">
        <v>119</v>
      </c>
      <c r="Y3">
        <v>98</v>
      </c>
      <c r="Z3">
        <v>0</v>
      </c>
      <c r="AA3">
        <v>98</v>
      </c>
      <c r="AB3">
        <v>5</v>
      </c>
      <c r="AC3">
        <v>0</v>
      </c>
      <c r="AD3">
        <v>10</v>
      </c>
      <c r="AE3">
        <v>0</v>
      </c>
      <c r="AF3">
        <v>0</v>
      </c>
      <c r="AG3">
        <v>0</v>
      </c>
      <c r="AH3" t="s">
        <v>102</v>
      </c>
      <c r="AI3" s="1">
        <v>44824.458692129629</v>
      </c>
      <c r="AJ3">
        <v>162</v>
      </c>
      <c r="AK3">
        <v>0</v>
      </c>
      <c r="AL3">
        <v>0</v>
      </c>
      <c r="AM3">
        <v>0</v>
      </c>
      <c r="AN3">
        <v>0</v>
      </c>
      <c r="AO3">
        <v>0</v>
      </c>
      <c r="AP3">
        <v>10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103</v>
      </c>
      <c r="BG3">
        <v>33</v>
      </c>
      <c r="BH3" t="s">
        <v>97</v>
      </c>
    </row>
    <row r="4" spans="1:60" x14ac:dyDescent="0.45">
      <c r="A4" t="s">
        <v>104</v>
      </c>
      <c r="B4" t="s">
        <v>85</v>
      </c>
      <c r="C4" t="s">
        <v>105</v>
      </c>
      <c r="D4" t="s">
        <v>87</v>
      </c>
      <c r="E4" s="2" t="str">
        <f>HYPERLINK("capsilon://?command=openfolder&amp;siteaddress=fidelity.emaiq-na2.net&amp;folderid=FX8B7AE581-5CBF-341B-5B92-B193C420E5D0","FX220910")</f>
        <v>FX220910</v>
      </c>
      <c r="F4" t="s">
        <v>19</v>
      </c>
      <c r="G4" t="s">
        <v>19</v>
      </c>
      <c r="H4" t="s">
        <v>88</v>
      </c>
      <c r="I4" t="s">
        <v>106</v>
      </c>
      <c r="J4">
        <v>88</v>
      </c>
      <c r="K4" t="s">
        <v>90</v>
      </c>
      <c r="L4" t="s">
        <v>91</v>
      </c>
      <c r="M4" t="s">
        <v>92</v>
      </c>
      <c r="N4">
        <v>2</v>
      </c>
      <c r="O4" s="1">
        <v>44824.438194444447</v>
      </c>
      <c r="P4" s="1">
        <v>44824.449004629627</v>
      </c>
      <c r="Q4">
        <v>584</v>
      </c>
      <c r="R4">
        <v>350</v>
      </c>
      <c r="S4" t="b">
        <v>0</v>
      </c>
      <c r="T4" t="s">
        <v>93</v>
      </c>
      <c r="U4" t="b">
        <v>1</v>
      </c>
      <c r="V4" t="s">
        <v>101</v>
      </c>
      <c r="W4" s="1">
        <v>44824.441284722219</v>
      </c>
      <c r="X4">
        <v>170</v>
      </c>
      <c r="Y4">
        <v>74</v>
      </c>
      <c r="Z4">
        <v>0</v>
      </c>
      <c r="AA4">
        <v>74</v>
      </c>
      <c r="AB4">
        <v>0</v>
      </c>
      <c r="AC4">
        <v>19</v>
      </c>
      <c r="AD4">
        <v>14</v>
      </c>
      <c r="AE4">
        <v>0</v>
      </c>
      <c r="AF4">
        <v>0</v>
      </c>
      <c r="AG4">
        <v>0</v>
      </c>
      <c r="AH4" t="s">
        <v>102</v>
      </c>
      <c r="AI4" s="1">
        <v>44824.449004629627</v>
      </c>
      <c r="AJ4">
        <v>180</v>
      </c>
      <c r="AK4">
        <v>0</v>
      </c>
      <c r="AL4">
        <v>0</v>
      </c>
      <c r="AM4">
        <v>0</v>
      </c>
      <c r="AN4">
        <v>0</v>
      </c>
      <c r="AO4">
        <v>0</v>
      </c>
      <c r="AP4">
        <v>14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103</v>
      </c>
      <c r="BG4">
        <v>15</v>
      </c>
      <c r="BH4" t="s">
        <v>97</v>
      </c>
    </row>
    <row r="5" spans="1:60" x14ac:dyDescent="0.45">
      <c r="A5" t="s">
        <v>107</v>
      </c>
      <c r="B5" t="s">
        <v>85</v>
      </c>
      <c r="C5" t="s">
        <v>108</v>
      </c>
      <c r="D5" t="s">
        <v>87</v>
      </c>
      <c r="E5" s="2" t="str">
        <f>HYPERLINK("capsilon://?command=openfolder&amp;siteaddress=fidelity.emaiq-na2.net&amp;folderid=FX98D2CE8B-8C0E-F837-B14C-2E7BABE281D6","FX220931")</f>
        <v>FX220931</v>
      </c>
      <c r="F5" t="s">
        <v>19</v>
      </c>
      <c r="G5" t="s">
        <v>19</v>
      </c>
      <c r="H5" t="s">
        <v>88</v>
      </c>
      <c r="I5" t="s">
        <v>109</v>
      </c>
      <c r="J5">
        <v>28</v>
      </c>
      <c r="K5" t="s">
        <v>90</v>
      </c>
      <c r="L5" t="s">
        <v>91</v>
      </c>
      <c r="M5" t="s">
        <v>92</v>
      </c>
      <c r="N5">
        <v>2</v>
      </c>
      <c r="O5" s="1">
        <v>44824.44321759259</v>
      </c>
      <c r="P5" s="1">
        <v>44824.459814814814</v>
      </c>
      <c r="Q5">
        <v>1259</v>
      </c>
      <c r="R5">
        <v>175</v>
      </c>
      <c r="S5" t="b">
        <v>0</v>
      </c>
      <c r="T5" t="s">
        <v>93</v>
      </c>
      <c r="U5" t="b">
        <v>0</v>
      </c>
      <c r="V5" t="s">
        <v>101</v>
      </c>
      <c r="W5" s="1">
        <v>44824.444328703707</v>
      </c>
      <c r="X5">
        <v>79</v>
      </c>
      <c r="Y5">
        <v>21</v>
      </c>
      <c r="Z5">
        <v>0</v>
      </c>
      <c r="AA5">
        <v>21</v>
      </c>
      <c r="AB5">
        <v>0</v>
      </c>
      <c r="AC5">
        <v>1</v>
      </c>
      <c r="AD5">
        <v>7</v>
      </c>
      <c r="AE5">
        <v>0</v>
      </c>
      <c r="AF5">
        <v>0</v>
      </c>
      <c r="AG5">
        <v>0</v>
      </c>
      <c r="AH5" t="s">
        <v>102</v>
      </c>
      <c r="AI5" s="1">
        <v>44824.459814814814</v>
      </c>
      <c r="AJ5">
        <v>96</v>
      </c>
      <c r="AK5">
        <v>0</v>
      </c>
      <c r="AL5">
        <v>0</v>
      </c>
      <c r="AM5">
        <v>0</v>
      </c>
      <c r="AN5">
        <v>0</v>
      </c>
      <c r="AO5">
        <v>0</v>
      </c>
      <c r="AP5">
        <v>7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103</v>
      </c>
      <c r="BG5">
        <v>23</v>
      </c>
      <c r="BH5" t="s">
        <v>97</v>
      </c>
    </row>
    <row r="6" spans="1:60" x14ac:dyDescent="0.45">
      <c r="A6" t="s">
        <v>110</v>
      </c>
      <c r="B6" t="s">
        <v>85</v>
      </c>
      <c r="C6" t="s">
        <v>108</v>
      </c>
      <c r="D6" t="s">
        <v>87</v>
      </c>
      <c r="E6" s="2" t="str">
        <f>HYPERLINK("capsilon://?command=openfolder&amp;siteaddress=fidelity.emaiq-na2.net&amp;folderid=FX98D2CE8B-8C0E-F837-B14C-2E7BABE281D6","FX220931")</f>
        <v>FX220931</v>
      </c>
      <c r="F6" t="s">
        <v>19</v>
      </c>
      <c r="G6" t="s">
        <v>19</v>
      </c>
      <c r="H6" t="s">
        <v>88</v>
      </c>
      <c r="I6" t="s">
        <v>111</v>
      </c>
      <c r="J6">
        <v>107</v>
      </c>
      <c r="K6" t="s">
        <v>90</v>
      </c>
      <c r="L6" t="s">
        <v>91</v>
      </c>
      <c r="M6" t="s">
        <v>92</v>
      </c>
      <c r="N6">
        <v>2</v>
      </c>
      <c r="O6" s="1">
        <v>44824.443333333336</v>
      </c>
      <c r="P6" s="1">
        <v>44824.462083333332</v>
      </c>
      <c r="Q6">
        <v>1298</v>
      </c>
      <c r="R6">
        <v>322</v>
      </c>
      <c r="S6" t="b">
        <v>0</v>
      </c>
      <c r="T6" t="s">
        <v>93</v>
      </c>
      <c r="U6" t="b">
        <v>0</v>
      </c>
      <c r="V6" t="s">
        <v>101</v>
      </c>
      <c r="W6" s="1">
        <v>44824.445798611108</v>
      </c>
      <c r="X6">
        <v>127</v>
      </c>
      <c r="Y6">
        <v>97</v>
      </c>
      <c r="Z6">
        <v>0</v>
      </c>
      <c r="AA6">
        <v>97</v>
      </c>
      <c r="AB6">
        <v>5</v>
      </c>
      <c r="AC6">
        <v>0</v>
      </c>
      <c r="AD6">
        <v>10</v>
      </c>
      <c r="AE6">
        <v>0</v>
      </c>
      <c r="AF6">
        <v>0</v>
      </c>
      <c r="AG6">
        <v>0</v>
      </c>
      <c r="AH6" t="s">
        <v>102</v>
      </c>
      <c r="AI6" s="1">
        <v>44824.462083333332</v>
      </c>
      <c r="AJ6">
        <v>195</v>
      </c>
      <c r="AK6">
        <v>0</v>
      </c>
      <c r="AL6">
        <v>0</v>
      </c>
      <c r="AM6">
        <v>0</v>
      </c>
      <c r="AN6">
        <v>0</v>
      </c>
      <c r="AO6">
        <v>0</v>
      </c>
      <c r="AP6">
        <v>10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103</v>
      </c>
      <c r="BG6">
        <v>27</v>
      </c>
      <c r="BH6" t="s">
        <v>97</v>
      </c>
    </row>
    <row r="7" spans="1:60" x14ac:dyDescent="0.45">
      <c r="A7" t="s">
        <v>112</v>
      </c>
      <c r="B7" t="s">
        <v>85</v>
      </c>
      <c r="C7" t="s">
        <v>113</v>
      </c>
      <c r="D7" t="s">
        <v>87</v>
      </c>
      <c r="E7" s="2" t="str">
        <f>HYPERLINK("capsilon://?command=openfolder&amp;siteaddress=fidelity.emaiq-na2.net&amp;folderid=FX7297279A-A3A7-E3C4-69F3-49961FF47B48","FX220924")</f>
        <v>FX220924</v>
      </c>
      <c r="F7" t="s">
        <v>19</v>
      </c>
      <c r="G7" t="s">
        <v>19</v>
      </c>
      <c r="H7" t="s">
        <v>88</v>
      </c>
      <c r="I7" t="s">
        <v>114</v>
      </c>
      <c r="J7">
        <v>67</v>
      </c>
      <c r="K7" t="s">
        <v>90</v>
      </c>
      <c r="L7" t="s">
        <v>91</v>
      </c>
      <c r="M7" t="s">
        <v>92</v>
      </c>
      <c r="N7">
        <v>2</v>
      </c>
      <c r="O7" s="1">
        <v>44824.620567129627</v>
      </c>
      <c r="P7" s="1">
        <v>44824.760567129626</v>
      </c>
      <c r="Q7">
        <v>11631</v>
      </c>
      <c r="R7">
        <v>465</v>
      </c>
      <c r="S7" t="b">
        <v>0</v>
      </c>
      <c r="T7" t="s">
        <v>93</v>
      </c>
      <c r="U7" t="b">
        <v>0</v>
      </c>
      <c r="V7" t="s">
        <v>115</v>
      </c>
      <c r="W7" s="1">
        <v>44824.696631944447</v>
      </c>
      <c r="X7">
        <v>225</v>
      </c>
      <c r="Y7">
        <v>52</v>
      </c>
      <c r="Z7">
        <v>0</v>
      </c>
      <c r="AA7">
        <v>52</v>
      </c>
      <c r="AB7">
        <v>0</v>
      </c>
      <c r="AC7">
        <v>23</v>
      </c>
      <c r="AD7">
        <v>15</v>
      </c>
      <c r="AE7">
        <v>0</v>
      </c>
      <c r="AF7">
        <v>0</v>
      </c>
      <c r="AG7">
        <v>0</v>
      </c>
      <c r="AH7" t="s">
        <v>116</v>
      </c>
      <c r="AI7" s="1">
        <v>44824.760567129626</v>
      </c>
      <c r="AJ7">
        <v>240</v>
      </c>
      <c r="AK7">
        <v>4</v>
      </c>
      <c r="AL7">
        <v>0</v>
      </c>
      <c r="AM7">
        <v>4</v>
      </c>
      <c r="AN7">
        <v>0</v>
      </c>
      <c r="AO7">
        <v>4</v>
      </c>
      <c r="AP7">
        <v>11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103</v>
      </c>
      <c r="BG7">
        <v>201</v>
      </c>
      <c r="BH7" t="s">
        <v>97</v>
      </c>
    </row>
    <row r="8" spans="1:60" x14ac:dyDescent="0.45">
      <c r="A8" t="s">
        <v>117</v>
      </c>
      <c r="B8" t="s">
        <v>85</v>
      </c>
      <c r="C8" t="s">
        <v>118</v>
      </c>
      <c r="D8" t="s">
        <v>87</v>
      </c>
      <c r="E8" s="2" t="str">
        <f>HYPERLINK("capsilon://?command=openfolder&amp;siteaddress=fidelity.emaiq-na2.net&amp;folderid=FXF054E6EC-3DFB-3324-9684-0500C704164A","FX220933")</f>
        <v>FX220933</v>
      </c>
      <c r="F8" t="s">
        <v>19</v>
      </c>
      <c r="G8" t="s">
        <v>19</v>
      </c>
      <c r="H8" t="s">
        <v>88</v>
      </c>
      <c r="I8" t="s">
        <v>119</v>
      </c>
      <c r="J8">
        <v>67</v>
      </c>
      <c r="K8" t="s">
        <v>90</v>
      </c>
      <c r="L8" t="s">
        <v>91</v>
      </c>
      <c r="M8" t="s">
        <v>92</v>
      </c>
      <c r="N8">
        <v>2</v>
      </c>
      <c r="O8" s="1">
        <v>44824.683807870373</v>
      </c>
      <c r="P8" s="1">
        <v>44824.762245370373</v>
      </c>
      <c r="Q8">
        <v>6362</v>
      </c>
      <c r="R8">
        <v>415</v>
      </c>
      <c r="S8" t="b">
        <v>0</v>
      </c>
      <c r="T8" t="s">
        <v>93</v>
      </c>
      <c r="U8" t="b">
        <v>0</v>
      </c>
      <c r="V8" t="s">
        <v>115</v>
      </c>
      <c r="W8" s="1">
        <v>44824.699780092589</v>
      </c>
      <c r="X8">
        <v>271</v>
      </c>
      <c r="Y8">
        <v>52</v>
      </c>
      <c r="Z8">
        <v>0</v>
      </c>
      <c r="AA8">
        <v>52</v>
      </c>
      <c r="AB8">
        <v>0</v>
      </c>
      <c r="AC8">
        <v>7</v>
      </c>
      <c r="AD8">
        <v>15</v>
      </c>
      <c r="AE8">
        <v>0</v>
      </c>
      <c r="AF8">
        <v>0</v>
      </c>
      <c r="AG8">
        <v>0</v>
      </c>
      <c r="AH8" t="s">
        <v>116</v>
      </c>
      <c r="AI8" s="1">
        <v>44824.762245370373</v>
      </c>
      <c r="AJ8">
        <v>144</v>
      </c>
      <c r="AK8">
        <v>1</v>
      </c>
      <c r="AL8">
        <v>0</v>
      </c>
      <c r="AM8">
        <v>1</v>
      </c>
      <c r="AN8">
        <v>0</v>
      </c>
      <c r="AO8">
        <v>1</v>
      </c>
      <c r="AP8">
        <v>14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103</v>
      </c>
      <c r="BG8">
        <v>112</v>
      </c>
      <c r="BH8" t="s">
        <v>97</v>
      </c>
    </row>
    <row r="9" spans="1:60" x14ac:dyDescent="0.45">
      <c r="A9" t="s">
        <v>120</v>
      </c>
      <c r="B9" t="s">
        <v>85</v>
      </c>
      <c r="C9" t="s">
        <v>121</v>
      </c>
      <c r="D9" t="s">
        <v>87</v>
      </c>
      <c r="E9" s="2" t="str">
        <f>HYPERLINK("capsilon://?command=openfolder&amp;siteaddress=fidelity.emaiq-na2.net&amp;folderid=FX907EC380-EC1D-483E-0BB6-9F450F1F6632","FX220942")</f>
        <v>FX220942</v>
      </c>
      <c r="F9" t="s">
        <v>19</v>
      </c>
      <c r="G9" t="s">
        <v>19</v>
      </c>
      <c r="H9" t="s">
        <v>88</v>
      </c>
      <c r="I9" t="s">
        <v>122</v>
      </c>
      <c r="J9">
        <v>93</v>
      </c>
      <c r="K9" t="s">
        <v>90</v>
      </c>
      <c r="L9" t="s">
        <v>91</v>
      </c>
      <c r="M9" t="s">
        <v>92</v>
      </c>
      <c r="N9">
        <v>2</v>
      </c>
      <c r="O9" s="1">
        <v>44825.460034722222</v>
      </c>
      <c r="P9" s="1">
        <v>44825.62740740741</v>
      </c>
      <c r="Q9">
        <v>13549</v>
      </c>
      <c r="R9">
        <v>912</v>
      </c>
      <c r="S9" t="b">
        <v>0</v>
      </c>
      <c r="T9" t="s">
        <v>93</v>
      </c>
      <c r="U9" t="b">
        <v>0</v>
      </c>
      <c r="V9" t="s">
        <v>123</v>
      </c>
      <c r="W9" s="1">
        <v>44825.504421296297</v>
      </c>
      <c r="X9">
        <v>425</v>
      </c>
      <c r="Y9">
        <v>88</v>
      </c>
      <c r="Z9">
        <v>0</v>
      </c>
      <c r="AA9">
        <v>88</v>
      </c>
      <c r="AB9">
        <v>0</v>
      </c>
      <c r="AC9">
        <v>3</v>
      </c>
      <c r="AD9">
        <v>5</v>
      </c>
      <c r="AE9">
        <v>0</v>
      </c>
      <c r="AF9">
        <v>0</v>
      </c>
      <c r="AG9">
        <v>0</v>
      </c>
      <c r="AH9" t="s">
        <v>116</v>
      </c>
      <c r="AI9" s="1">
        <v>44825.62740740741</v>
      </c>
      <c r="AJ9">
        <v>470</v>
      </c>
      <c r="AK9">
        <v>0</v>
      </c>
      <c r="AL9">
        <v>0</v>
      </c>
      <c r="AM9">
        <v>0</v>
      </c>
      <c r="AN9">
        <v>0</v>
      </c>
      <c r="AO9">
        <v>0</v>
      </c>
      <c r="AP9">
        <v>5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124</v>
      </c>
      <c r="BG9">
        <v>241</v>
      </c>
      <c r="BH9" t="s">
        <v>97</v>
      </c>
    </row>
    <row r="10" spans="1:60" x14ac:dyDescent="0.45">
      <c r="A10" t="s">
        <v>125</v>
      </c>
      <c r="B10" t="s">
        <v>85</v>
      </c>
      <c r="C10" t="s">
        <v>121</v>
      </c>
      <c r="D10" t="s">
        <v>87</v>
      </c>
      <c r="E10" s="2" t="str">
        <f>HYPERLINK("capsilon://?command=openfolder&amp;siteaddress=fidelity.emaiq-na2.net&amp;folderid=FX907EC380-EC1D-483E-0BB6-9F450F1F6632","FX220942")</f>
        <v>FX220942</v>
      </c>
      <c r="F10" t="s">
        <v>19</v>
      </c>
      <c r="G10" t="s">
        <v>19</v>
      </c>
      <c r="H10" t="s">
        <v>88</v>
      </c>
      <c r="I10" t="s">
        <v>126</v>
      </c>
      <c r="J10">
        <v>28</v>
      </c>
      <c r="K10" t="s">
        <v>90</v>
      </c>
      <c r="L10" t="s">
        <v>91</v>
      </c>
      <c r="M10" t="s">
        <v>92</v>
      </c>
      <c r="N10">
        <v>2</v>
      </c>
      <c r="O10" s="1">
        <v>44825.460138888891</v>
      </c>
      <c r="P10" s="1">
        <v>44825.628796296296</v>
      </c>
      <c r="Q10">
        <v>14389</v>
      </c>
      <c r="R10">
        <v>183</v>
      </c>
      <c r="S10" t="b">
        <v>0</v>
      </c>
      <c r="T10" t="s">
        <v>93</v>
      </c>
      <c r="U10" t="b">
        <v>0</v>
      </c>
      <c r="V10" t="s">
        <v>123</v>
      </c>
      <c r="W10" s="1">
        <v>44825.505173611113</v>
      </c>
      <c r="X10">
        <v>64</v>
      </c>
      <c r="Y10">
        <v>21</v>
      </c>
      <c r="Z10">
        <v>0</v>
      </c>
      <c r="AA10">
        <v>21</v>
      </c>
      <c r="AB10">
        <v>0</v>
      </c>
      <c r="AC10">
        <v>0</v>
      </c>
      <c r="AD10">
        <v>7</v>
      </c>
      <c r="AE10">
        <v>0</v>
      </c>
      <c r="AF10">
        <v>0</v>
      </c>
      <c r="AG10">
        <v>0</v>
      </c>
      <c r="AH10" t="s">
        <v>116</v>
      </c>
      <c r="AI10" s="1">
        <v>44825.628796296296</v>
      </c>
      <c r="AJ10">
        <v>119</v>
      </c>
      <c r="AK10">
        <v>1</v>
      </c>
      <c r="AL10">
        <v>0</v>
      </c>
      <c r="AM10">
        <v>1</v>
      </c>
      <c r="AN10">
        <v>0</v>
      </c>
      <c r="AO10">
        <v>1</v>
      </c>
      <c r="AP10">
        <v>6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124</v>
      </c>
      <c r="BG10">
        <v>242</v>
      </c>
      <c r="BH10" t="s">
        <v>97</v>
      </c>
    </row>
    <row r="11" spans="1:60" x14ac:dyDescent="0.45">
      <c r="A11" t="s">
        <v>127</v>
      </c>
      <c r="B11" t="s">
        <v>85</v>
      </c>
      <c r="C11" t="s">
        <v>121</v>
      </c>
      <c r="D11" t="s">
        <v>87</v>
      </c>
      <c r="E11" s="2" t="str">
        <f>HYPERLINK("capsilon://?command=openfolder&amp;siteaddress=fidelity.emaiq-na2.net&amp;folderid=FX907EC380-EC1D-483E-0BB6-9F450F1F6632","FX220942")</f>
        <v>FX220942</v>
      </c>
      <c r="F11" t="s">
        <v>19</v>
      </c>
      <c r="G11" t="s">
        <v>19</v>
      </c>
      <c r="H11" t="s">
        <v>88</v>
      </c>
      <c r="I11" t="s">
        <v>128</v>
      </c>
      <c r="J11">
        <v>28</v>
      </c>
      <c r="K11" t="s">
        <v>90</v>
      </c>
      <c r="L11" t="s">
        <v>91</v>
      </c>
      <c r="M11" t="s">
        <v>92</v>
      </c>
      <c r="N11">
        <v>2</v>
      </c>
      <c r="O11" s="1">
        <v>44825.460625</v>
      </c>
      <c r="P11" s="1">
        <v>44825.630740740744</v>
      </c>
      <c r="Q11">
        <v>14486</v>
      </c>
      <c r="R11">
        <v>212</v>
      </c>
      <c r="S11" t="b">
        <v>0</v>
      </c>
      <c r="T11" t="s">
        <v>93</v>
      </c>
      <c r="U11" t="b">
        <v>0</v>
      </c>
      <c r="V11" t="s">
        <v>123</v>
      </c>
      <c r="W11" s="1">
        <v>44825.505706018521</v>
      </c>
      <c r="X11">
        <v>45</v>
      </c>
      <c r="Y11">
        <v>21</v>
      </c>
      <c r="Z11">
        <v>0</v>
      </c>
      <c r="AA11">
        <v>21</v>
      </c>
      <c r="AB11">
        <v>0</v>
      </c>
      <c r="AC11">
        <v>0</v>
      </c>
      <c r="AD11">
        <v>7</v>
      </c>
      <c r="AE11">
        <v>0</v>
      </c>
      <c r="AF11">
        <v>0</v>
      </c>
      <c r="AG11">
        <v>0</v>
      </c>
      <c r="AH11" t="s">
        <v>116</v>
      </c>
      <c r="AI11" s="1">
        <v>44825.630740740744</v>
      </c>
      <c r="AJ11">
        <v>167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7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124</v>
      </c>
      <c r="BG11">
        <v>244</v>
      </c>
      <c r="BH11" t="s">
        <v>97</v>
      </c>
    </row>
    <row r="12" spans="1:60" x14ac:dyDescent="0.45">
      <c r="A12" t="s">
        <v>129</v>
      </c>
      <c r="B12" t="s">
        <v>85</v>
      </c>
      <c r="C12" t="s">
        <v>86</v>
      </c>
      <c r="D12" t="s">
        <v>87</v>
      </c>
      <c r="E12" s="2" t="str">
        <f>HYPERLINK("capsilon://?command=openfolder&amp;siteaddress=fidelity.emaiq-na2.net&amp;folderid=FX503472FA-66E3-6BE5-79B0-608805E34263","FX22093")</f>
        <v>FX22093</v>
      </c>
      <c r="F12" t="s">
        <v>19</v>
      </c>
      <c r="G12" t="s">
        <v>19</v>
      </c>
      <c r="H12" t="s">
        <v>88</v>
      </c>
      <c r="I12" t="s">
        <v>130</v>
      </c>
      <c r="J12">
        <v>21</v>
      </c>
      <c r="K12" t="s">
        <v>90</v>
      </c>
      <c r="L12" t="s">
        <v>91</v>
      </c>
      <c r="M12" t="s">
        <v>92</v>
      </c>
      <c r="N12">
        <v>2</v>
      </c>
      <c r="O12" s="1">
        <v>44806.465138888889</v>
      </c>
      <c r="P12" s="1">
        <v>44810.632025462961</v>
      </c>
      <c r="Q12">
        <v>358851</v>
      </c>
      <c r="R12">
        <v>1168</v>
      </c>
      <c r="S12" t="b">
        <v>0</v>
      </c>
      <c r="T12" t="s">
        <v>93</v>
      </c>
      <c r="U12" t="b">
        <v>0</v>
      </c>
      <c r="V12" t="s">
        <v>94</v>
      </c>
      <c r="W12" s="1">
        <v>44810.463680555556</v>
      </c>
      <c r="X12">
        <v>426</v>
      </c>
      <c r="Y12">
        <v>16</v>
      </c>
      <c r="Z12">
        <v>0</v>
      </c>
      <c r="AA12">
        <v>16</v>
      </c>
      <c r="AB12">
        <v>0</v>
      </c>
      <c r="AC12">
        <v>10</v>
      </c>
      <c r="AD12">
        <v>5</v>
      </c>
      <c r="AE12">
        <v>0</v>
      </c>
      <c r="AF12">
        <v>0</v>
      </c>
      <c r="AG12">
        <v>0</v>
      </c>
      <c r="AH12" t="s">
        <v>95</v>
      </c>
      <c r="AI12" s="1">
        <v>44810.632025462961</v>
      </c>
      <c r="AJ12">
        <v>717</v>
      </c>
      <c r="AK12">
        <v>2</v>
      </c>
      <c r="AL12">
        <v>0</v>
      </c>
      <c r="AM12">
        <v>2</v>
      </c>
      <c r="AN12">
        <v>0</v>
      </c>
      <c r="AO12">
        <v>2</v>
      </c>
      <c r="AP12">
        <v>3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96</v>
      </c>
      <c r="BG12">
        <v>6000</v>
      </c>
      <c r="BH12" t="s">
        <v>97</v>
      </c>
    </row>
    <row r="13" spans="1:60" x14ac:dyDescent="0.45">
      <c r="A13" t="s">
        <v>131</v>
      </c>
      <c r="B13" t="s">
        <v>85</v>
      </c>
      <c r="C13" t="s">
        <v>121</v>
      </c>
      <c r="D13" t="s">
        <v>87</v>
      </c>
      <c r="E13" s="2" t="str">
        <f>HYPERLINK("capsilon://?command=openfolder&amp;siteaddress=fidelity.emaiq-na2.net&amp;folderid=FX907EC380-EC1D-483E-0BB6-9F450F1F6632","FX220942")</f>
        <v>FX220942</v>
      </c>
      <c r="F13" t="s">
        <v>19</v>
      </c>
      <c r="G13" t="s">
        <v>19</v>
      </c>
      <c r="H13" t="s">
        <v>88</v>
      </c>
      <c r="I13" t="s">
        <v>132</v>
      </c>
      <c r="J13">
        <v>83</v>
      </c>
      <c r="K13" t="s">
        <v>90</v>
      </c>
      <c r="L13" t="s">
        <v>91</v>
      </c>
      <c r="M13" t="s">
        <v>92</v>
      </c>
      <c r="N13">
        <v>2</v>
      </c>
      <c r="O13" s="1">
        <v>44825.460925925923</v>
      </c>
      <c r="P13" s="1">
        <v>44825.634467592594</v>
      </c>
      <c r="Q13">
        <v>14369</v>
      </c>
      <c r="R13">
        <v>625</v>
      </c>
      <c r="S13" t="b">
        <v>0</v>
      </c>
      <c r="T13" t="s">
        <v>93</v>
      </c>
      <c r="U13" t="b">
        <v>0</v>
      </c>
      <c r="V13" t="s">
        <v>123</v>
      </c>
      <c r="W13" s="1">
        <v>44825.509236111109</v>
      </c>
      <c r="X13">
        <v>304</v>
      </c>
      <c r="Y13">
        <v>68</v>
      </c>
      <c r="Z13">
        <v>0</v>
      </c>
      <c r="AA13">
        <v>68</v>
      </c>
      <c r="AB13">
        <v>0</v>
      </c>
      <c r="AC13">
        <v>9</v>
      </c>
      <c r="AD13">
        <v>15</v>
      </c>
      <c r="AE13">
        <v>0</v>
      </c>
      <c r="AF13">
        <v>0</v>
      </c>
      <c r="AG13">
        <v>0</v>
      </c>
      <c r="AH13" t="s">
        <v>116</v>
      </c>
      <c r="AI13" s="1">
        <v>44825.634467592594</v>
      </c>
      <c r="AJ13">
        <v>321</v>
      </c>
      <c r="AK13">
        <v>2</v>
      </c>
      <c r="AL13">
        <v>0</v>
      </c>
      <c r="AM13">
        <v>2</v>
      </c>
      <c r="AN13">
        <v>0</v>
      </c>
      <c r="AO13">
        <v>2</v>
      </c>
      <c r="AP13">
        <v>13</v>
      </c>
      <c r="AQ13">
        <v>0</v>
      </c>
      <c r="AR13">
        <v>0</v>
      </c>
      <c r="AS13">
        <v>0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124</v>
      </c>
      <c r="BG13">
        <v>249</v>
      </c>
      <c r="BH13" t="s">
        <v>97</v>
      </c>
    </row>
    <row r="14" spans="1:60" x14ac:dyDescent="0.45">
      <c r="A14" t="s">
        <v>133</v>
      </c>
      <c r="B14" t="s">
        <v>85</v>
      </c>
      <c r="C14" t="s">
        <v>134</v>
      </c>
      <c r="D14" t="s">
        <v>87</v>
      </c>
      <c r="E14" s="2" t="str">
        <f>HYPERLINK("capsilon://?command=openfolder&amp;siteaddress=fidelity.emaiq-na2.net&amp;folderid=FXC3206BAA-58EF-C83F-4146-77A10A1F857A","FX220935")</f>
        <v>FX220935</v>
      </c>
      <c r="F14" t="s">
        <v>19</v>
      </c>
      <c r="G14" t="s">
        <v>19</v>
      </c>
      <c r="H14" t="s">
        <v>88</v>
      </c>
      <c r="I14" t="s">
        <v>135</v>
      </c>
      <c r="J14">
        <v>44</v>
      </c>
      <c r="K14" t="s">
        <v>90</v>
      </c>
      <c r="L14" t="s">
        <v>91</v>
      </c>
      <c r="M14" t="s">
        <v>92</v>
      </c>
      <c r="N14">
        <v>2</v>
      </c>
      <c r="O14" s="1">
        <v>44825.67728009259</v>
      </c>
      <c r="P14" s="1">
        <v>44825.765011574076</v>
      </c>
      <c r="Q14">
        <v>7301</v>
      </c>
      <c r="R14">
        <v>279</v>
      </c>
      <c r="S14" t="b">
        <v>0</v>
      </c>
      <c r="T14" t="s">
        <v>93</v>
      </c>
      <c r="U14" t="b">
        <v>0</v>
      </c>
      <c r="V14" t="s">
        <v>115</v>
      </c>
      <c r="W14" s="1">
        <v>44825.705682870372</v>
      </c>
      <c r="X14">
        <v>147</v>
      </c>
      <c r="Y14">
        <v>37</v>
      </c>
      <c r="Z14">
        <v>0</v>
      </c>
      <c r="AA14">
        <v>37</v>
      </c>
      <c r="AB14">
        <v>0</v>
      </c>
      <c r="AC14">
        <v>19</v>
      </c>
      <c r="AD14">
        <v>7</v>
      </c>
      <c r="AE14">
        <v>0</v>
      </c>
      <c r="AF14">
        <v>0</v>
      </c>
      <c r="AG14">
        <v>0</v>
      </c>
      <c r="AH14" t="s">
        <v>116</v>
      </c>
      <c r="AI14" s="1">
        <v>44825.765011574076</v>
      </c>
      <c r="AJ14">
        <v>132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7</v>
      </c>
      <c r="AQ14">
        <v>0</v>
      </c>
      <c r="AR14">
        <v>0</v>
      </c>
      <c r="AS14">
        <v>0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124</v>
      </c>
      <c r="BG14">
        <v>126</v>
      </c>
      <c r="BH14" t="s">
        <v>97</v>
      </c>
    </row>
    <row r="15" spans="1:60" x14ac:dyDescent="0.45">
      <c r="A15" t="s">
        <v>136</v>
      </c>
      <c r="B15" t="s">
        <v>85</v>
      </c>
      <c r="C15" t="s">
        <v>134</v>
      </c>
      <c r="D15" t="s">
        <v>87</v>
      </c>
      <c r="E15" s="2" t="str">
        <f>HYPERLINK("capsilon://?command=openfolder&amp;siteaddress=fidelity.emaiq-na2.net&amp;folderid=FXC3206BAA-58EF-C83F-4146-77A10A1F857A","FX220935")</f>
        <v>FX220935</v>
      </c>
      <c r="F15" t="s">
        <v>19</v>
      </c>
      <c r="G15" t="s">
        <v>19</v>
      </c>
      <c r="H15" t="s">
        <v>88</v>
      </c>
      <c r="I15" t="s">
        <v>137</v>
      </c>
      <c r="J15">
        <v>49</v>
      </c>
      <c r="K15" t="s">
        <v>90</v>
      </c>
      <c r="L15" t="s">
        <v>91</v>
      </c>
      <c r="M15" t="s">
        <v>92</v>
      </c>
      <c r="N15">
        <v>2</v>
      </c>
      <c r="O15" s="1">
        <v>44825.680231481485</v>
      </c>
      <c r="P15" s="1">
        <v>44825.766770833332</v>
      </c>
      <c r="Q15">
        <v>7168</v>
      </c>
      <c r="R15">
        <v>309</v>
      </c>
      <c r="S15" t="b">
        <v>0</v>
      </c>
      <c r="T15" t="s">
        <v>93</v>
      </c>
      <c r="U15" t="b">
        <v>0</v>
      </c>
      <c r="V15" t="s">
        <v>115</v>
      </c>
      <c r="W15" s="1">
        <v>44825.70752314815</v>
      </c>
      <c r="X15">
        <v>158</v>
      </c>
      <c r="Y15">
        <v>39</v>
      </c>
      <c r="Z15">
        <v>0</v>
      </c>
      <c r="AA15">
        <v>39</v>
      </c>
      <c r="AB15">
        <v>0</v>
      </c>
      <c r="AC15">
        <v>14</v>
      </c>
      <c r="AD15">
        <v>10</v>
      </c>
      <c r="AE15">
        <v>0</v>
      </c>
      <c r="AF15">
        <v>0</v>
      </c>
      <c r="AG15">
        <v>0</v>
      </c>
      <c r="AH15" t="s">
        <v>116</v>
      </c>
      <c r="AI15" s="1">
        <v>44825.766770833332</v>
      </c>
      <c r="AJ15">
        <v>151</v>
      </c>
      <c r="AK15">
        <v>2</v>
      </c>
      <c r="AL15">
        <v>0</v>
      </c>
      <c r="AM15">
        <v>2</v>
      </c>
      <c r="AN15">
        <v>0</v>
      </c>
      <c r="AO15">
        <v>2</v>
      </c>
      <c r="AP15">
        <v>8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124</v>
      </c>
      <c r="BG15">
        <v>124</v>
      </c>
      <c r="BH15" t="s">
        <v>97</v>
      </c>
    </row>
    <row r="16" spans="1:60" x14ac:dyDescent="0.45">
      <c r="A16" t="s">
        <v>138</v>
      </c>
      <c r="B16" t="s">
        <v>85</v>
      </c>
      <c r="C16" t="s">
        <v>105</v>
      </c>
      <c r="D16" t="s">
        <v>87</v>
      </c>
      <c r="E16" s="2" t="str">
        <f>HYPERLINK("capsilon://?command=openfolder&amp;siteaddress=fidelity.emaiq-na2.net&amp;folderid=FX8B7AE581-5CBF-341B-5B92-B193C420E5D0","FX220910")</f>
        <v>FX220910</v>
      </c>
      <c r="F16" t="s">
        <v>19</v>
      </c>
      <c r="G16" t="s">
        <v>19</v>
      </c>
      <c r="H16" t="s">
        <v>88</v>
      </c>
      <c r="I16" t="s">
        <v>139</v>
      </c>
      <c r="J16">
        <v>44</v>
      </c>
      <c r="K16" t="s">
        <v>90</v>
      </c>
      <c r="L16" t="s">
        <v>91</v>
      </c>
      <c r="M16" t="s">
        <v>92</v>
      </c>
      <c r="N16">
        <v>2</v>
      </c>
      <c r="O16" s="1">
        <v>44825.718287037038</v>
      </c>
      <c r="P16" s="1">
        <v>44825.772280092591</v>
      </c>
      <c r="Q16">
        <v>4619</v>
      </c>
      <c r="R16">
        <v>46</v>
      </c>
      <c r="S16" t="b">
        <v>0</v>
      </c>
      <c r="T16" t="s">
        <v>93</v>
      </c>
      <c r="U16" t="b">
        <v>0</v>
      </c>
      <c r="V16" t="s">
        <v>115</v>
      </c>
      <c r="W16" s="1">
        <v>44825.770752314813</v>
      </c>
      <c r="X16">
        <v>12</v>
      </c>
      <c r="Y16">
        <v>0</v>
      </c>
      <c r="Z16">
        <v>0</v>
      </c>
      <c r="AA16">
        <v>0</v>
      </c>
      <c r="AB16">
        <v>37</v>
      </c>
      <c r="AC16">
        <v>0</v>
      </c>
      <c r="AD16">
        <v>44</v>
      </c>
      <c r="AE16">
        <v>0</v>
      </c>
      <c r="AF16">
        <v>0</v>
      </c>
      <c r="AG16">
        <v>0</v>
      </c>
      <c r="AH16" t="s">
        <v>116</v>
      </c>
      <c r="AI16" s="1">
        <v>44825.772280092591</v>
      </c>
      <c r="AJ16">
        <v>34</v>
      </c>
      <c r="AK16">
        <v>0</v>
      </c>
      <c r="AL16">
        <v>0</v>
      </c>
      <c r="AM16">
        <v>0</v>
      </c>
      <c r="AN16">
        <v>37</v>
      </c>
      <c r="AO16">
        <v>0</v>
      </c>
      <c r="AP16">
        <v>44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124</v>
      </c>
      <c r="BG16">
        <v>77</v>
      </c>
      <c r="BH16" t="s">
        <v>97</v>
      </c>
    </row>
    <row r="17" spans="1:60" x14ac:dyDescent="0.45">
      <c r="A17" t="s">
        <v>140</v>
      </c>
      <c r="B17" t="s">
        <v>85</v>
      </c>
      <c r="C17" t="s">
        <v>105</v>
      </c>
      <c r="D17" t="s">
        <v>87</v>
      </c>
      <c r="E17" s="2" t="str">
        <f>HYPERLINK("capsilon://?command=openfolder&amp;siteaddress=fidelity.emaiq-na2.net&amp;folderid=FX8B7AE581-5CBF-341B-5B92-B193C420E5D0","FX220910")</f>
        <v>FX220910</v>
      </c>
      <c r="F17" t="s">
        <v>19</v>
      </c>
      <c r="G17" t="s">
        <v>19</v>
      </c>
      <c r="H17" t="s">
        <v>88</v>
      </c>
      <c r="I17" t="s">
        <v>141</v>
      </c>
      <c r="J17">
        <v>44</v>
      </c>
      <c r="K17" t="s">
        <v>90</v>
      </c>
      <c r="L17" t="s">
        <v>91</v>
      </c>
      <c r="M17" t="s">
        <v>92</v>
      </c>
      <c r="N17">
        <v>2</v>
      </c>
      <c r="O17" s="1">
        <v>44825.718935185185</v>
      </c>
      <c r="P17" s="1">
        <v>44825.772557870368</v>
      </c>
      <c r="Q17">
        <v>4597</v>
      </c>
      <c r="R17">
        <v>36</v>
      </c>
      <c r="S17" t="b">
        <v>0</v>
      </c>
      <c r="T17" t="s">
        <v>93</v>
      </c>
      <c r="U17" t="b">
        <v>0</v>
      </c>
      <c r="V17" t="s">
        <v>115</v>
      </c>
      <c r="W17" s="1">
        <v>44825.770914351851</v>
      </c>
      <c r="X17">
        <v>13</v>
      </c>
      <c r="Y17">
        <v>0</v>
      </c>
      <c r="Z17">
        <v>0</v>
      </c>
      <c r="AA17">
        <v>0</v>
      </c>
      <c r="AB17">
        <v>37</v>
      </c>
      <c r="AC17">
        <v>0</v>
      </c>
      <c r="AD17">
        <v>44</v>
      </c>
      <c r="AE17">
        <v>0</v>
      </c>
      <c r="AF17">
        <v>0</v>
      </c>
      <c r="AG17">
        <v>0</v>
      </c>
      <c r="AH17" t="s">
        <v>116</v>
      </c>
      <c r="AI17" s="1">
        <v>44825.772557870368</v>
      </c>
      <c r="AJ17">
        <v>23</v>
      </c>
      <c r="AK17">
        <v>0</v>
      </c>
      <c r="AL17">
        <v>0</v>
      </c>
      <c r="AM17">
        <v>0</v>
      </c>
      <c r="AN17">
        <v>37</v>
      </c>
      <c r="AO17">
        <v>0</v>
      </c>
      <c r="AP17">
        <v>44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124</v>
      </c>
      <c r="BG17">
        <v>77</v>
      </c>
      <c r="BH17" t="s">
        <v>97</v>
      </c>
    </row>
    <row r="18" spans="1:60" x14ac:dyDescent="0.45">
      <c r="A18" t="s">
        <v>142</v>
      </c>
      <c r="B18" t="s">
        <v>85</v>
      </c>
      <c r="C18" t="s">
        <v>143</v>
      </c>
      <c r="D18" t="s">
        <v>87</v>
      </c>
      <c r="E18" s="2" t="str">
        <f>HYPERLINK("capsilon://?command=openfolder&amp;siteaddress=fidelity.emaiq-na2.net&amp;folderid=FX878202D1-0126-C129-91CD-2CAAFF80A683","FX220915")</f>
        <v>FX220915</v>
      </c>
      <c r="F18" t="s">
        <v>19</v>
      </c>
      <c r="G18" t="s">
        <v>19</v>
      </c>
      <c r="H18" t="s">
        <v>88</v>
      </c>
      <c r="I18" t="s">
        <v>144</v>
      </c>
      <c r="J18">
        <v>44</v>
      </c>
      <c r="K18" t="s">
        <v>90</v>
      </c>
      <c r="L18" t="s">
        <v>91</v>
      </c>
      <c r="M18" t="s">
        <v>92</v>
      </c>
      <c r="N18">
        <v>1</v>
      </c>
      <c r="O18" s="1">
        <v>44826.5078587963</v>
      </c>
      <c r="P18" s="1">
        <v>44826.51053240741</v>
      </c>
      <c r="Q18">
        <v>66</v>
      </c>
      <c r="R18">
        <v>165</v>
      </c>
      <c r="S18" t="b">
        <v>0</v>
      </c>
      <c r="T18" t="s">
        <v>93</v>
      </c>
      <c r="U18" t="b">
        <v>0</v>
      </c>
      <c r="V18" t="s">
        <v>115</v>
      </c>
      <c r="W18" s="1">
        <v>44826.51053240741</v>
      </c>
      <c r="X18">
        <v>165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44</v>
      </c>
      <c r="AE18">
        <v>37</v>
      </c>
      <c r="AF18">
        <v>0</v>
      </c>
      <c r="AG18">
        <v>2</v>
      </c>
      <c r="AH18" t="s">
        <v>93</v>
      </c>
      <c r="AI18" t="s">
        <v>93</v>
      </c>
      <c r="AJ18" t="s">
        <v>93</v>
      </c>
      <c r="AK18" t="s">
        <v>93</v>
      </c>
      <c r="AL18" t="s">
        <v>93</v>
      </c>
      <c r="AM18" t="s">
        <v>93</v>
      </c>
      <c r="AN18" t="s">
        <v>93</v>
      </c>
      <c r="AO18" t="s">
        <v>93</v>
      </c>
      <c r="AP18" t="s">
        <v>93</v>
      </c>
      <c r="AQ18" t="s">
        <v>93</v>
      </c>
      <c r="AR18" t="s">
        <v>93</v>
      </c>
      <c r="AS18" t="s">
        <v>93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145</v>
      </c>
      <c r="BG18">
        <v>3</v>
      </c>
      <c r="BH18" t="s">
        <v>97</v>
      </c>
    </row>
    <row r="19" spans="1:60" x14ac:dyDescent="0.45">
      <c r="A19" t="s">
        <v>146</v>
      </c>
      <c r="B19" t="s">
        <v>85</v>
      </c>
      <c r="C19" t="s">
        <v>143</v>
      </c>
      <c r="D19" t="s">
        <v>87</v>
      </c>
      <c r="E19" s="2" t="str">
        <f>HYPERLINK("capsilon://?command=openfolder&amp;siteaddress=fidelity.emaiq-na2.net&amp;folderid=FX878202D1-0126-C129-91CD-2CAAFF80A683","FX220915")</f>
        <v>FX220915</v>
      </c>
      <c r="F19" t="s">
        <v>19</v>
      </c>
      <c r="G19" t="s">
        <v>19</v>
      </c>
      <c r="H19" t="s">
        <v>88</v>
      </c>
      <c r="I19" t="s">
        <v>147</v>
      </c>
      <c r="J19">
        <v>44</v>
      </c>
      <c r="K19" t="s">
        <v>90</v>
      </c>
      <c r="L19" t="s">
        <v>91</v>
      </c>
      <c r="M19" t="s">
        <v>92</v>
      </c>
      <c r="N19">
        <v>2</v>
      </c>
      <c r="O19" s="1">
        <v>44826.508425925924</v>
      </c>
      <c r="P19" s="1">
        <v>44826.580995370372</v>
      </c>
      <c r="Q19">
        <v>6034</v>
      </c>
      <c r="R19">
        <v>236</v>
      </c>
      <c r="S19" t="b">
        <v>0</v>
      </c>
      <c r="T19" t="s">
        <v>93</v>
      </c>
      <c r="U19" t="b">
        <v>0</v>
      </c>
      <c r="V19" t="s">
        <v>115</v>
      </c>
      <c r="W19" s="1">
        <v>44826.512199074074</v>
      </c>
      <c r="X19">
        <v>144</v>
      </c>
      <c r="Y19">
        <v>37</v>
      </c>
      <c r="Z19">
        <v>0</v>
      </c>
      <c r="AA19">
        <v>37</v>
      </c>
      <c r="AB19">
        <v>0</v>
      </c>
      <c r="AC19">
        <v>10</v>
      </c>
      <c r="AD19">
        <v>7</v>
      </c>
      <c r="AE19">
        <v>0</v>
      </c>
      <c r="AF19">
        <v>0</v>
      </c>
      <c r="AG19">
        <v>0</v>
      </c>
      <c r="AH19" t="s">
        <v>116</v>
      </c>
      <c r="AI19" s="1">
        <v>44826.580995370372</v>
      </c>
      <c r="AJ19">
        <v>92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7</v>
      </c>
      <c r="AQ19">
        <v>0</v>
      </c>
      <c r="AR19">
        <v>0</v>
      </c>
      <c r="AS19">
        <v>0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145</v>
      </c>
      <c r="BG19">
        <v>104</v>
      </c>
      <c r="BH19" t="s">
        <v>97</v>
      </c>
    </row>
    <row r="20" spans="1:60" x14ac:dyDescent="0.45">
      <c r="A20" t="s">
        <v>148</v>
      </c>
      <c r="B20" t="s">
        <v>85</v>
      </c>
      <c r="C20" t="s">
        <v>143</v>
      </c>
      <c r="D20" t="s">
        <v>87</v>
      </c>
      <c r="E20" s="2" t="str">
        <f>HYPERLINK("capsilon://?command=openfolder&amp;siteaddress=fidelity.emaiq-na2.net&amp;folderid=FX878202D1-0126-C129-91CD-2CAAFF80A683","FX220915")</f>
        <v>FX220915</v>
      </c>
      <c r="F20" t="s">
        <v>19</v>
      </c>
      <c r="G20" t="s">
        <v>19</v>
      </c>
      <c r="H20" t="s">
        <v>88</v>
      </c>
      <c r="I20" t="s">
        <v>144</v>
      </c>
      <c r="J20">
        <v>88</v>
      </c>
      <c r="K20" t="s">
        <v>90</v>
      </c>
      <c r="L20" t="s">
        <v>91</v>
      </c>
      <c r="M20" t="s">
        <v>92</v>
      </c>
      <c r="N20">
        <v>2</v>
      </c>
      <c r="O20" s="1">
        <v>44826.511342592596</v>
      </c>
      <c r="P20" s="1">
        <v>44826.575891203705</v>
      </c>
      <c r="Q20">
        <v>4909</v>
      </c>
      <c r="R20">
        <v>668</v>
      </c>
      <c r="S20" t="b">
        <v>0</v>
      </c>
      <c r="T20" t="s">
        <v>93</v>
      </c>
      <c r="U20" t="b">
        <v>1</v>
      </c>
      <c r="V20" t="s">
        <v>115</v>
      </c>
      <c r="W20" s="1">
        <v>44826.516828703701</v>
      </c>
      <c r="X20">
        <v>399</v>
      </c>
      <c r="Y20">
        <v>74</v>
      </c>
      <c r="Z20">
        <v>0</v>
      </c>
      <c r="AA20">
        <v>74</v>
      </c>
      <c r="AB20">
        <v>0</v>
      </c>
      <c r="AC20">
        <v>34</v>
      </c>
      <c r="AD20">
        <v>14</v>
      </c>
      <c r="AE20">
        <v>0</v>
      </c>
      <c r="AF20">
        <v>0</v>
      </c>
      <c r="AG20">
        <v>0</v>
      </c>
      <c r="AH20" t="s">
        <v>116</v>
      </c>
      <c r="AI20" s="1">
        <v>44826.575891203705</v>
      </c>
      <c r="AJ20">
        <v>269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14</v>
      </c>
      <c r="AQ20">
        <v>0</v>
      </c>
      <c r="AR20">
        <v>0</v>
      </c>
      <c r="AS20">
        <v>0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145</v>
      </c>
      <c r="BG20">
        <v>92</v>
      </c>
      <c r="BH20" t="s">
        <v>97</v>
      </c>
    </row>
    <row r="21" spans="1:60" x14ac:dyDescent="0.45">
      <c r="A21" t="s">
        <v>149</v>
      </c>
      <c r="B21" t="s">
        <v>85</v>
      </c>
      <c r="C21" t="s">
        <v>150</v>
      </c>
      <c r="D21" t="s">
        <v>87</v>
      </c>
      <c r="E21" s="2" t="str">
        <f t="shared" ref="E21:E31" si="0">HYPERLINK("capsilon://?command=openfolder&amp;siteaddress=fidelity.emaiq-na2.net&amp;folderid=FX1C1AC730-43EC-7C91-8766-704CDDF8D110","FX220917")</f>
        <v>FX220917</v>
      </c>
      <c r="F21" t="s">
        <v>19</v>
      </c>
      <c r="G21" t="s">
        <v>19</v>
      </c>
      <c r="H21" t="s">
        <v>88</v>
      </c>
      <c r="I21" t="s">
        <v>151</v>
      </c>
      <c r="J21">
        <v>41</v>
      </c>
      <c r="K21" t="s">
        <v>90</v>
      </c>
      <c r="L21" t="s">
        <v>91</v>
      </c>
      <c r="M21" t="s">
        <v>92</v>
      </c>
      <c r="N21">
        <v>2</v>
      </c>
      <c r="O21" s="1">
        <v>44826.520914351851</v>
      </c>
      <c r="P21" s="1">
        <v>44826.583541666667</v>
      </c>
      <c r="Q21">
        <v>5138</v>
      </c>
      <c r="R21">
        <v>273</v>
      </c>
      <c r="S21" t="b">
        <v>0</v>
      </c>
      <c r="T21" t="s">
        <v>93</v>
      </c>
      <c r="U21" t="b">
        <v>0</v>
      </c>
      <c r="V21" t="s">
        <v>115</v>
      </c>
      <c r="W21" s="1">
        <v>44826.531030092592</v>
      </c>
      <c r="X21">
        <v>54</v>
      </c>
      <c r="Y21">
        <v>36</v>
      </c>
      <c r="Z21">
        <v>0</v>
      </c>
      <c r="AA21">
        <v>36</v>
      </c>
      <c r="AB21">
        <v>0</v>
      </c>
      <c r="AC21">
        <v>0</v>
      </c>
      <c r="AD21">
        <v>5</v>
      </c>
      <c r="AE21">
        <v>0</v>
      </c>
      <c r="AF21">
        <v>0</v>
      </c>
      <c r="AG21">
        <v>0</v>
      </c>
      <c r="AH21" t="s">
        <v>116</v>
      </c>
      <c r="AI21" s="1">
        <v>44826.583541666667</v>
      </c>
      <c r="AJ21">
        <v>219</v>
      </c>
      <c r="AK21">
        <v>2</v>
      </c>
      <c r="AL21">
        <v>0</v>
      </c>
      <c r="AM21">
        <v>2</v>
      </c>
      <c r="AN21">
        <v>0</v>
      </c>
      <c r="AO21">
        <v>2</v>
      </c>
      <c r="AP21">
        <v>3</v>
      </c>
      <c r="AQ21">
        <v>0</v>
      </c>
      <c r="AR21">
        <v>0</v>
      </c>
      <c r="AS21">
        <v>0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145</v>
      </c>
      <c r="BG21">
        <v>90</v>
      </c>
      <c r="BH21" t="s">
        <v>97</v>
      </c>
    </row>
    <row r="22" spans="1:60" x14ac:dyDescent="0.45">
      <c r="A22" t="s">
        <v>152</v>
      </c>
      <c r="B22" t="s">
        <v>85</v>
      </c>
      <c r="C22" t="s">
        <v>150</v>
      </c>
      <c r="D22" t="s">
        <v>87</v>
      </c>
      <c r="E22" s="2" t="str">
        <f t="shared" si="0"/>
        <v>FX220917</v>
      </c>
      <c r="F22" t="s">
        <v>19</v>
      </c>
      <c r="G22" t="s">
        <v>19</v>
      </c>
      <c r="H22" t="s">
        <v>88</v>
      </c>
      <c r="I22" t="s">
        <v>153</v>
      </c>
      <c r="J22">
        <v>28</v>
      </c>
      <c r="K22" t="s">
        <v>90</v>
      </c>
      <c r="L22" t="s">
        <v>91</v>
      </c>
      <c r="M22" t="s">
        <v>92</v>
      </c>
      <c r="N22">
        <v>2</v>
      </c>
      <c r="O22" s="1">
        <v>44826.52171296296</v>
      </c>
      <c r="P22" s="1">
        <v>44826.584386574075</v>
      </c>
      <c r="Q22">
        <v>5295</v>
      </c>
      <c r="R22">
        <v>120</v>
      </c>
      <c r="S22" t="b">
        <v>0</v>
      </c>
      <c r="T22" t="s">
        <v>93</v>
      </c>
      <c r="U22" t="b">
        <v>0</v>
      </c>
      <c r="V22" t="s">
        <v>115</v>
      </c>
      <c r="W22" s="1">
        <v>44826.531597222223</v>
      </c>
      <c r="X22">
        <v>48</v>
      </c>
      <c r="Y22">
        <v>21</v>
      </c>
      <c r="Z22">
        <v>0</v>
      </c>
      <c r="AA22">
        <v>21</v>
      </c>
      <c r="AB22">
        <v>0</v>
      </c>
      <c r="AC22">
        <v>0</v>
      </c>
      <c r="AD22">
        <v>7</v>
      </c>
      <c r="AE22">
        <v>0</v>
      </c>
      <c r="AF22">
        <v>0</v>
      </c>
      <c r="AG22">
        <v>0</v>
      </c>
      <c r="AH22" t="s">
        <v>116</v>
      </c>
      <c r="AI22" s="1">
        <v>44826.584386574075</v>
      </c>
      <c r="AJ22">
        <v>72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7</v>
      </c>
      <c r="AQ22">
        <v>0</v>
      </c>
      <c r="AR22">
        <v>0</v>
      </c>
      <c r="AS22">
        <v>0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145</v>
      </c>
      <c r="BG22">
        <v>90</v>
      </c>
      <c r="BH22" t="s">
        <v>97</v>
      </c>
    </row>
    <row r="23" spans="1:60" x14ac:dyDescent="0.45">
      <c r="A23" t="s">
        <v>154</v>
      </c>
      <c r="B23" t="s">
        <v>85</v>
      </c>
      <c r="C23" t="s">
        <v>150</v>
      </c>
      <c r="D23" t="s">
        <v>87</v>
      </c>
      <c r="E23" s="2" t="str">
        <f t="shared" si="0"/>
        <v>FX220917</v>
      </c>
      <c r="F23" t="s">
        <v>19</v>
      </c>
      <c r="G23" t="s">
        <v>19</v>
      </c>
      <c r="H23" t="s">
        <v>88</v>
      </c>
      <c r="I23" t="s">
        <v>155</v>
      </c>
      <c r="J23">
        <v>28</v>
      </c>
      <c r="K23" t="s">
        <v>90</v>
      </c>
      <c r="L23" t="s">
        <v>91</v>
      </c>
      <c r="M23" t="s">
        <v>92</v>
      </c>
      <c r="N23">
        <v>2</v>
      </c>
      <c r="O23" s="1">
        <v>44826.522129629629</v>
      </c>
      <c r="P23" s="1">
        <v>44826.597916666666</v>
      </c>
      <c r="Q23">
        <v>6339</v>
      </c>
      <c r="R23">
        <v>209</v>
      </c>
      <c r="S23" t="b">
        <v>0</v>
      </c>
      <c r="T23" t="s">
        <v>93</v>
      </c>
      <c r="U23" t="b">
        <v>0</v>
      </c>
      <c r="V23" t="s">
        <v>115</v>
      </c>
      <c r="W23" s="1">
        <v>44826.532164351855</v>
      </c>
      <c r="X23">
        <v>48</v>
      </c>
      <c r="Y23">
        <v>21</v>
      </c>
      <c r="Z23">
        <v>0</v>
      </c>
      <c r="AA23">
        <v>21</v>
      </c>
      <c r="AB23">
        <v>0</v>
      </c>
      <c r="AC23">
        <v>0</v>
      </c>
      <c r="AD23">
        <v>7</v>
      </c>
      <c r="AE23">
        <v>0</v>
      </c>
      <c r="AF23">
        <v>0</v>
      </c>
      <c r="AG23">
        <v>0</v>
      </c>
      <c r="AH23" t="s">
        <v>116</v>
      </c>
      <c r="AI23" s="1">
        <v>44826.597916666666</v>
      </c>
      <c r="AJ23">
        <v>156</v>
      </c>
      <c r="AK23">
        <v>1</v>
      </c>
      <c r="AL23">
        <v>0</v>
      </c>
      <c r="AM23">
        <v>1</v>
      </c>
      <c r="AN23">
        <v>0</v>
      </c>
      <c r="AO23">
        <v>1</v>
      </c>
      <c r="AP23">
        <v>6</v>
      </c>
      <c r="AQ23">
        <v>0</v>
      </c>
      <c r="AR23">
        <v>0</v>
      </c>
      <c r="AS23">
        <v>0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145</v>
      </c>
      <c r="BG23">
        <v>109</v>
      </c>
      <c r="BH23" t="s">
        <v>97</v>
      </c>
    </row>
    <row r="24" spans="1:60" x14ac:dyDescent="0.45">
      <c r="A24" t="s">
        <v>156</v>
      </c>
      <c r="B24" t="s">
        <v>85</v>
      </c>
      <c r="C24" t="s">
        <v>150</v>
      </c>
      <c r="D24" t="s">
        <v>87</v>
      </c>
      <c r="E24" s="2" t="str">
        <f t="shared" si="0"/>
        <v>FX220917</v>
      </c>
      <c r="F24" t="s">
        <v>19</v>
      </c>
      <c r="G24" t="s">
        <v>19</v>
      </c>
      <c r="H24" t="s">
        <v>88</v>
      </c>
      <c r="I24" t="s">
        <v>157</v>
      </c>
      <c r="J24">
        <v>41</v>
      </c>
      <c r="K24" t="s">
        <v>90</v>
      </c>
      <c r="L24" t="s">
        <v>91</v>
      </c>
      <c r="M24" t="s">
        <v>92</v>
      </c>
      <c r="N24">
        <v>2</v>
      </c>
      <c r="O24" s="1">
        <v>44826.522280092591</v>
      </c>
      <c r="P24" s="1">
        <v>44826.599085648151</v>
      </c>
      <c r="Q24">
        <v>6464</v>
      </c>
      <c r="R24">
        <v>172</v>
      </c>
      <c r="S24" t="b">
        <v>0</v>
      </c>
      <c r="T24" t="s">
        <v>93</v>
      </c>
      <c r="U24" t="b">
        <v>0</v>
      </c>
      <c r="V24" t="s">
        <v>115</v>
      </c>
      <c r="W24" s="1">
        <v>44826.533009259256</v>
      </c>
      <c r="X24">
        <v>72</v>
      </c>
      <c r="Y24">
        <v>36</v>
      </c>
      <c r="Z24">
        <v>0</v>
      </c>
      <c r="AA24">
        <v>36</v>
      </c>
      <c r="AB24">
        <v>0</v>
      </c>
      <c r="AC24">
        <v>3</v>
      </c>
      <c r="AD24">
        <v>5</v>
      </c>
      <c r="AE24">
        <v>0</v>
      </c>
      <c r="AF24">
        <v>0</v>
      </c>
      <c r="AG24">
        <v>0</v>
      </c>
      <c r="AH24" t="s">
        <v>116</v>
      </c>
      <c r="AI24" s="1">
        <v>44826.599085648151</v>
      </c>
      <c r="AJ24">
        <v>100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5</v>
      </c>
      <c r="AQ24">
        <v>0</v>
      </c>
      <c r="AR24">
        <v>0</v>
      </c>
      <c r="AS24">
        <v>0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145</v>
      </c>
      <c r="BG24">
        <v>110</v>
      </c>
      <c r="BH24" t="s">
        <v>97</v>
      </c>
    </row>
    <row r="25" spans="1:60" x14ac:dyDescent="0.45">
      <c r="A25" t="s">
        <v>158</v>
      </c>
      <c r="B25" t="s">
        <v>85</v>
      </c>
      <c r="C25" t="s">
        <v>150</v>
      </c>
      <c r="D25" t="s">
        <v>87</v>
      </c>
      <c r="E25" s="2" t="str">
        <f t="shared" si="0"/>
        <v>FX220917</v>
      </c>
      <c r="F25" t="s">
        <v>19</v>
      </c>
      <c r="G25" t="s">
        <v>19</v>
      </c>
      <c r="H25" t="s">
        <v>88</v>
      </c>
      <c r="I25" t="s">
        <v>159</v>
      </c>
      <c r="J25">
        <v>63</v>
      </c>
      <c r="K25" t="s">
        <v>90</v>
      </c>
      <c r="L25" t="s">
        <v>91</v>
      </c>
      <c r="M25" t="s">
        <v>92</v>
      </c>
      <c r="N25">
        <v>2</v>
      </c>
      <c r="O25" s="1">
        <v>44826.524918981479</v>
      </c>
      <c r="P25" s="1">
        <v>44826.602187500001</v>
      </c>
      <c r="Q25">
        <v>5786</v>
      </c>
      <c r="R25">
        <v>890</v>
      </c>
      <c r="S25" t="b">
        <v>0</v>
      </c>
      <c r="T25" t="s">
        <v>93</v>
      </c>
      <c r="U25" t="b">
        <v>0</v>
      </c>
      <c r="V25" t="s">
        <v>115</v>
      </c>
      <c r="W25" s="1">
        <v>44826.540231481478</v>
      </c>
      <c r="X25">
        <v>623</v>
      </c>
      <c r="Y25">
        <v>58</v>
      </c>
      <c r="Z25">
        <v>0</v>
      </c>
      <c r="AA25">
        <v>58</v>
      </c>
      <c r="AB25">
        <v>0</v>
      </c>
      <c r="AC25">
        <v>6</v>
      </c>
      <c r="AD25">
        <v>5</v>
      </c>
      <c r="AE25">
        <v>0</v>
      </c>
      <c r="AF25">
        <v>0</v>
      </c>
      <c r="AG25">
        <v>0</v>
      </c>
      <c r="AH25" t="s">
        <v>116</v>
      </c>
      <c r="AI25" s="1">
        <v>44826.602187500001</v>
      </c>
      <c r="AJ25">
        <v>267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5</v>
      </c>
      <c r="AQ25">
        <v>0</v>
      </c>
      <c r="AR25">
        <v>0</v>
      </c>
      <c r="AS25">
        <v>0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145</v>
      </c>
      <c r="BG25">
        <v>111</v>
      </c>
      <c r="BH25" t="s">
        <v>97</v>
      </c>
    </row>
    <row r="26" spans="1:60" x14ac:dyDescent="0.45">
      <c r="A26" t="s">
        <v>160</v>
      </c>
      <c r="B26" t="s">
        <v>85</v>
      </c>
      <c r="C26" t="s">
        <v>150</v>
      </c>
      <c r="D26" t="s">
        <v>87</v>
      </c>
      <c r="E26" s="2" t="str">
        <f t="shared" si="0"/>
        <v>FX220917</v>
      </c>
      <c r="F26" t="s">
        <v>19</v>
      </c>
      <c r="G26" t="s">
        <v>19</v>
      </c>
      <c r="H26" t="s">
        <v>88</v>
      </c>
      <c r="I26" t="s">
        <v>161</v>
      </c>
      <c r="J26">
        <v>28</v>
      </c>
      <c r="K26" t="s">
        <v>90</v>
      </c>
      <c r="L26" t="s">
        <v>91</v>
      </c>
      <c r="M26" t="s">
        <v>92</v>
      </c>
      <c r="N26">
        <v>2</v>
      </c>
      <c r="O26" s="1">
        <v>44826.525416666664</v>
      </c>
      <c r="P26" s="1">
        <v>44826.603495370371</v>
      </c>
      <c r="Q26">
        <v>6563</v>
      </c>
      <c r="R26">
        <v>183</v>
      </c>
      <c r="S26" t="b">
        <v>0</v>
      </c>
      <c r="T26" t="s">
        <v>93</v>
      </c>
      <c r="U26" t="b">
        <v>0</v>
      </c>
      <c r="V26" t="s">
        <v>115</v>
      </c>
      <c r="W26" s="1">
        <v>44826.541064814817</v>
      </c>
      <c r="X26">
        <v>71</v>
      </c>
      <c r="Y26">
        <v>21</v>
      </c>
      <c r="Z26">
        <v>0</v>
      </c>
      <c r="AA26">
        <v>21</v>
      </c>
      <c r="AB26">
        <v>0</v>
      </c>
      <c r="AC26">
        <v>0</v>
      </c>
      <c r="AD26">
        <v>7</v>
      </c>
      <c r="AE26">
        <v>0</v>
      </c>
      <c r="AF26">
        <v>0</v>
      </c>
      <c r="AG26">
        <v>0</v>
      </c>
      <c r="AH26" t="s">
        <v>116</v>
      </c>
      <c r="AI26" s="1">
        <v>44826.603495370371</v>
      </c>
      <c r="AJ26">
        <v>112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145</v>
      </c>
      <c r="BG26">
        <v>112</v>
      </c>
      <c r="BH26" t="s">
        <v>97</v>
      </c>
    </row>
    <row r="27" spans="1:60" x14ac:dyDescent="0.45">
      <c r="A27" t="s">
        <v>162</v>
      </c>
      <c r="B27" t="s">
        <v>85</v>
      </c>
      <c r="C27" t="s">
        <v>150</v>
      </c>
      <c r="D27" t="s">
        <v>87</v>
      </c>
      <c r="E27" s="2" t="str">
        <f t="shared" si="0"/>
        <v>FX220917</v>
      </c>
      <c r="F27" t="s">
        <v>19</v>
      </c>
      <c r="G27" t="s">
        <v>19</v>
      </c>
      <c r="H27" t="s">
        <v>88</v>
      </c>
      <c r="I27" t="s">
        <v>163</v>
      </c>
      <c r="J27">
        <v>68</v>
      </c>
      <c r="K27" t="s">
        <v>90</v>
      </c>
      <c r="L27" t="s">
        <v>91</v>
      </c>
      <c r="M27" t="s">
        <v>92</v>
      </c>
      <c r="N27">
        <v>2</v>
      </c>
      <c r="O27" s="1">
        <v>44826.525671296295</v>
      </c>
      <c r="P27" s="1">
        <v>44826.605636574073</v>
      </c>
      <c r="Q27">
        <v>6616</v>
      </c>
      <c r="R27">
        <v>293</v>
      </c>
      <c r="S27" t="b">
        <v>0</v>
      </c>
      <c r="T27" t="s">
        <v>93</v>
      </c>
      <c r="U27" t="b">
        <v>0</v>
      </c>
      <c r="V27" t="s">
        <v>115</v>
      </c>
      <c r="W27" s="1">
        <v>44826.542337962965</v>
      </c>
      <c r="X27">
        <v>109</v>
      </c>
      <c r="Y27">
        <v>63</v>
      </c>
      <c r="Z27">
        <v>0</v>
      </c>
      <c r="AA27">
        <v>63</v>
      </c>
      <c r="AB27">
        <v>0</v>
      </c>
      <c r="AC27">
        <v>6</v>
      </c>
      <c r="AD27">
        <v>5</v>
      </c>
      <c r="AE27">
        <v>0</v>
      </c>
      <c r="AF27">
        <v>0</v>
      </c>
      <c r="AG27">
        <v>0</v>
      </c>
      <c r="AH27" t="s">
        <v>116</v>
      </c>
      <c r="AI27" s="1">
        <v>44826.605636574073</v>
      </c>
      <c r="AJ27">
        <v>184</v>
      </c>
      <c r="AK27">
        <v>1</v>
      </c>
      <c r="AL27">
        <v>0</v>
      </c>
      <c r="AM27">
        <v>1</v>
      </c>
      <c r="AN27">
        <v>0</v>
      </c>
      <c r="AO27">
        <v>1</v>
      </c>
      <c r="AP27">
        <v>4</v>
      </c>
      <c r="AQ27">
        <v>0</v>
      </c>
      <c r="AR27">
        <v>0</v>
      </c>
      <c r="AS27">
        <v>0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145</v>
      </c>
      <c r="BG27">
        <v>115</v>
      </c>
      <c r="BH27" t="s">
        <v>97</v>
      </c>
    </row>
    <row r="28" spans="1:60" x14ac:dyDescent="0.45">
      <c r="A28" t="s">
        <v>164</v>
      </c>
      <c r="B28" t="s">
        <v>85</v>
      </c>
      <c r="C28" t="s">
        <v>150</v>
      </c>
      <c r="D28" t="s">
        <v>87</v>
      </c>
      <c r="E28" s="2" t="str">
        <f t="shared" si="0"/>
        <v>FX220917</v>
      </c>
      <c r="F28" t="s">
        <v>19</v>
      </c>
      <c r="G28" t="s">
        <v>19</v>
      </c>
      <c r="H28" t="s">
        <v>88</v>
      </c>
      <c r="I28" t="s">
        <v>165</v>
      </c>
      <c r="J28">
        <v>28</v>
      </c>
      <c r="K28" t="s">
        <v>90</v>
      </c>
      <c r="L28" t="s">
        <v>91</v>
      </c>
      <c r="M28" t="s">
        <v>92</v>
      </c>
      <c r="N28">
        <v>2</v>
      </c>
      <c r="O28" s="1">
        <v>44826.526238425926</v>
      </c>
      <c r="P28" s="1">
        <v>44826.606620370374</v>
      </c>
      <c r="Q28">
        <v>6814</v>
      </c>
      <c r="R28">
        <v>131</v>
      </c>
      <c r="S28" t="b">
        <v>0</v>
      </c>
      <c r="T28" t="s">
        <v>93</v>
      </c>
      <c r="U28" t="b">
        <v>0</v>
      </c>
      <c r="V28" t="s">
        <v>115</v>
      </c>
      <c r="W28" s="1">
        <v>44826.542893518519</v>
      </c>
      <c r="X28">
        <v>47</v>
      </c>
      <c r="Y28">
        <v>21</v>
      </c>
      <c r="Z28">
        <v>0</v>
      </c>
      <c r="AA28">
        <v>21</v>
      </c>
      <c r="AB28">
        <v>0</v>
      </c>
      <c r="AC28">
        <v>0</v>
      </c>
      <c r="AD28">
        <v>7</v>
      </c>
      <c r="AE28">
        <v>0</v>
      </c>
      <c r="AF28">
        <v>0</v>
      </c>
      <c r="AG28">
        <v>0</v>
      </c>
      <c r="AH28" t="s">
        <v>116</v>
      </c>
      <c r="AI28" s="1">
        <v>44826.606620370374</v>
      </c>
      <c r="AJ28">
        <v>84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7</v>
      </c>
      <c r="AQ28">
        <v>0</v>
      </c>
      <c r="AR28">
        <v>0</v>
      </c>
      <c r="AS28">
        <v>0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145</v>
      </c>
      <c r="BG28">
        <v>115</v>
      </c>
      <c r="BH28" t="s">
        <v>97</v>
      </c>
    </row>
    <row r="29" spans="1:60" x14ac:dyDescent="0.45">
      <c r="A29" t="s">
        <v>166</v>
      </c>
      <c r="B29" t="s">
        <v>85</v>
      </c>
      <c r="C29" t="s">
        <v>150</v>
      </c>
      <c r="D29" t="s">
        <v>87</v>
      </c>
      <c r="E29" s="2" t="str">
        <f t="shared" si="0"/>
        <v>FX220917</v>
      </c>
      <c r="F29" t="s">
        <v>19</v>
      </c>
      <c r="G29" t="s">
        <v>19</v>
      </c>
      <c r="H29" t="s">
        <v>88</v>
      </c>
      <c r="I29" t="s">
        <v>167</v>
      </c>
      <c r="J29">
        <v>28</v>
      </c>
      <c r="K29" t="s">
        <v>90</v>
      </c>
      <c r="L29" t="s">
        <v>91</v>
      </c>
      <c r="M29" t="s">
        <v>92</v>
      </c>
      <c r="N29">
        <v>2</v>
      </c>
      <c r="O29" s="1">
        <v>44826.526423611111</v>
      </c>
      <c r="P29" s="1">
        <v>44826.607662037037</v>
      </c>
      <c r="Q29">
        <v>6828</v>
      </c>
      <c r="R29">
        <v>191</v>
      </c>
      <c r="S29" t="b">
        <v>0</v>
      </c>
      <c r="T29" t="s">
        <v>93</v>
      </c>
      <c r="U29" t="b">
        <v>0</v>
      </c>
      <c r="V29" t="s">
        <v>115</v>
      </c>
      <c r="W29" s="1">
        <v>44826.544074074074</v>
      </c>
      <c r="X29">
        <v>101</v>
      </c>
      <c r="Y29">
        <v>21</v>
      </c>
      <c r="Z29">
        <v>0</v>
      </c>
      <c r="AA29">
        <v>21</v>
      </c>
      <c r="AB29">
        <v>0</v>
      </c>
      <c r="AC29">
        <v>1</v>
      </c>
      <c r="AD29">
        <v>7</v>
      </c>
      <c r="AE29">
        <v>0</v>
      </c>
      <c r="AF29">
        <v>0</v>
      </c>
      <c r="AG29">
        <v>0</v>
      </c>
      <c r="AH29" t="s">
        <v>116</v>
      </c>
      <c r="AI29" s="1">
        <v>44826.607662037037</v>
      </c>
      <c r="AJ29">
        <v>90</v>
      </c>
      <c r="AK29">
        <v>1</v>
      </c>
      <c r="AL29">
        <v>0</v>
      </c>
      <c r="AM29">
        <v>1</v>
      </c>
      <c r="AN29">
        <v>0</v>
      </c>
      <c r="AO29">
        <v>1</v>
      </c>
      <c r="AP29">
        <v>6</v>
      </c>
      <c r="AQ29">
        <v>0</v>
      </c>
      <c r="AR29">
        <v>0</v>
      </c>
      <c r="AS29">
        <v>0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145</v>
      </c>
      <c r="BG29">
        <v>116</v>
      </c>
      <c r="BH29" t="s">
        <v>97</v>
      </c>
    </row>
    <row r="30" spans="1:60" x14ac:dyDescent="0.45">
      <c r="A30" t="s">
        <v>168</v>
      </c>
      <c r="B30" t="s">
        <v>85</v>
      </c>
      <c r="C30" t="s">
        <v>150</v>
      </c>
      <c r="D30" t="s">
        <v>87</v>
      </c>
      <c r="E30" s="2" t="str">
        <f t="shared" si="0"/>
        <v>FX220917</v>
      </c>
      <c r="F30" t="s">
        <v>19</v>
      </c>
      <c r="G30" t="s">
        <v>19</v>
      </c>
      <c r="H30" t="s">
        <v>88</v>
      </c>
      <c r="I30" t="s">
        <v>169</v>
      </c>
      <c r="J30">
        <v>44</v>
      </c>
      <c r="K30" t="s">
        <v>90</v>
      </c>
      <c r="L30" t="s">
        <v>91</v>
      </c>
      <c r="M30" t="s">
        <v>92</v>
      </c>
      <c r="N30">
        <v>1</v>
      </c>
      <c r="O30" s="1">
        <v>44826.528877314813</v>
      </c>
      <c r="P30" s="1">
        <v>44826.572430555556</v>
      </c>
      <c r="Q30">
        <v>3638</v>
      </c>
      <c r="R30">
        <v>125</v>
      </c>
      <c r="S30" t="b">
        <v>0</v>
      </c>
      <c r="T30" t="s">
        <v>93</v>
      </c>
      <c r="U30" t="b">
        <v>0</v>
      </c>
      <c r="V30" t="s">
        <v>115</v>
      </c>
      <c r="W30" s="1">
        <v>44826.572430555556</v>
      </c>
      <c r="X30">
        <v>100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44</v>
      </c>
      <c r="AE30">
        <v>37</v>
      </c>
      <c r="AF30">
        <v>0</v>
      </c>
      <c r="AG30">
        <v>2</v>
      </c>
      <c r="AH30" t="s">
        <v>93</v>
      </c>
      <c r="AI30" t="s">
        <v>93</v>
      </c>
      <c r="AJ30" t="s">
        <v>93</v>
      </c>
      <c r="AK30" t="s">
        <v>93</v>
      </c>
      <c r="AL30" t="s">
        <v>93</v>
      </c>
      <c r="AM30" t="s">
        <v>93</v>
      </c>
      <c r="AN30" t="s">
        <v>93</v>
      </c>
      <c r="AO30" t="s">
        <v>93</v>
      </c>
      <c r="AP30" t="s">
        <v>93</v>
      </c>
      <c r="AQ30" t="s">
        <v>93</v>
      </c>
      <c r="AR30" t="s">
        <v>93</v>
      </c>
      <c r="AS30" t="s">
        <v>93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145</v>
      </c>
      <c r="BG30">
        <v>62</v>
      </c>
      <c r="BH30" t="s">
        <v>97</v>
      </c>
    </row>
    <row r="31" spans="1:60" x14ac:dyDescent="0.45">
      <c r="A31" t="s">
        <v>170</v>
      </c>
      <c r="B31" t="s">
        <v>85</v>
      </c>
      <c r="C31" t="s">
        <v>150</v>
      </c>
      <c r="D31" t="s">
        <v>87</v>
      </c>
      <c r="E31" s="2" t="str">
        <f t="shared" si="0"/>
        <v>FX220917</v>
      </c>
      <c r="F31" t="s">
        <v>19</v>
      </c>
      <c r="G31" t="s">
        <v>19</v>
      </c>
      <c r="H31" t="s">
        <v>88</v>
      </c>
      <c r="I31" t="s">
        <v>169</v>
      </c>
      <c r="J31">
        <v>88</v>
      </c>
      <c r="K31" t="s">
        <v>90</v>
      </c>
      <c r="L31" t="s">
        <v>91</v>
      </c>
      <c r="M31" t="s">
        <v>92</v>
      </c>
      <c r="N31">
        <v>2</v>
      </c>
      <c r="O31" s="1">
        <v>44826.573750000003</v>
      </c>
      <c r="P31" s="1">
        <v>44826.579930555556</v>
      </c>
      <c r="Q31">
        <v>41</v>
      </c>
      <c r="R31">
        <v>493</v>
      </c>
      <c r="S31" t="b">
        <v>0</v>
      </c>
      <c r="T31" t="s">
        <v>93</v>
      </c>
      <c r="U31" t="b">
        <v>1</v>
      </c>
      <c r="V31" t="s">
        <v>115</v>
      </c>
      <c r="W31" s="1">
        <v>44826.575601851851</v>
      </c>
      <c r="X31">
        <v>144</v>
      </c>
      <c r="Y31">
        <v>74</v>
      </c>
      <c r="Z31">
        <v>0</v>
      </c>
      <c r="AA31">
        <v>74</v>
      </c>
      <c r="AB31">
        <v>0</v>
      </c>
      <c r="AC31">
        <v>24</v>
      </c>
      <c r="AD31">
        <v>14</v>
      </c>
      <c r="AE31">
        <v>0</v>
      </c>
      <c r="AF31">
        <v>0</v>
      </c>
      <c r="AG31">
        <v>0</v>
      </c>
      <c r="AH31" t="s">
        <v>116</v>
      </c>
      <c r="AI31" s="1">
        <v>44826.579930555556</v>
      </c>
      <c r="AJ31">
        <v>349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14</v>
      </c>
      <c r="AQ31">
        <v>0</v>
      </c>
      <c r="AR31">
        <v>0</v>
      </c>
      <c r="AS31">
        <v>0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145</v>
      </c>
      <c r="BG31">
        <v>8</v>
      </c>
      <c r="BH31" t="s">
        <v>97</v>
      </c>
    </row>
    <row r="32" spans="1:60" x14ac:dyDescent="0.45">
      <c r="A32" t="s">
        <v>171</v>
      </c>
      <c r="B32" t="s">
        <v>85</v>
      </c>
      <c r="C32" t="s">
        <v>121</v>
      </c>
      <c r="D32" t="s">
        <v>87</v>
      </c>
      <c r="E32" s="2" t="str">
        <f>HYPERLINK("capsilon://?command=openfolder&amp;siteaddress=fidelity.emaiq-na2.net&amp;folderid=FX907EC380-EC1D-483E-0BB6-9F450F1F6632","FX220942")</f>
        <v>FX220942</v>
      </c>
      <c r="F32" t="s">
        <v>19</v>
      </c>
      <c r="G32" t="s">
        <v>19</v>
      </c>
      <c r="H32" t="s">
        <v>88</v>
      </c>
      <c r="I32" t="s">
        <v>172</v>
      </c>
      <c r="J32">
        <v>32</v>
      </c>
      <c r="K32" t="s">
        <v>90</v>
      </c>
      <c r="L32" t="s">
        <v>91</v>
      </c>
      <c r="M32" t="s">
        <v>92</v>
      </c>
      <c r="N32">
        <v>2</v>
      </c>
      <c r="O32" s="1">
        <v>44827.445034722223</v>
      </c>
      <c r="P32" s="1">
        <v>44827.587511574071</v>
      </c>
      <c r="Q32">
        <v>12188</v>
      </c>
      <c r="R32">
        <v>122</v>
      </c>
      <c r="S32" t="b">
        <v>0</v>
      </c>
      <c r="T32" t="s">
        <v>93</v>
      </c>
      <c r="U32" t="b">
        <v>0</v>
      </c>
      <c r="V32" t="s">
        <v>173</v>
      </c>
      <c r="W32" s="1">
        <v>44827.467685185184</v>
      </c>
      <c r="X32">
        <v>51</v>
      </c>
      <c r="Y32">
        <v>0</v>
      </c>
      <c r="Z32">
        <v>0</v>
      </c>
      <c r="AA32">
        <v>0</v>
      </c>
      <c r="AB32">
        <v>27</v>
      </c>
      <c r="AC32">
        <v>0</v>
      </c>
      <c r="AD32">
        <v>32</v>
      </c>
      <c r="AE32">
        <v>0</v>
      </c>
      <c r="AF32">
        <v>0</v>
      </c>
      <c r="AG32">
        <v>0</v>
      </c>
      <c r="AH32" t="s">
        <v>95</v>
      </c>
      <c r="AI32" s="1">
        <v>44827.587511574071</v>
      </c>
      <c r="AJ32">
        <v>25</v>
      </c>
      <c r="AK32">
        <v>0</v>
      </c>
      <c r="AL32">
        <v>0</v>
      </c>
      <c r="AM32">
        <v>0</v>
      </c>
      <c r="AN32">
        <v>27</v>
      </c>
      <c r="AO32">
        <v>0</v>
      </c>
      <c r="AP32">
        <v>32</v>
      </c>
      <c r="AQ32">
        <v>0</v>
      </c>
      <c r="AR32">
        <v>0</v>
      </c>
      <c r="AS32">
        <v>0</v>
      </c>
      <c r="AT32" t="s">
        <v>93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93</v>
      </c>
      <c r="BE32" t="s">
        <v>93</v>
      </c>
      <c r="BF32" t="s">
        <v>174</v>
      </c>
      <c r="BG32">
        <v>205</v>
      </c>
      <c r="BH32" t="s">
        <v>97</v>
      </c>
    </row>
    <row r="33" spans="1:60" x14ac:dyDescent="0.45">
      <c r="A33" t="s">
        <v>175</v>
      </c>
      <c r="B33" t="s">
        <v>85</v>
      </c>
      <c r="C33" t="s">
        <v>176</v>
      </c>
      <c r="D33" t="s">
        <v>87</v>
      </c>
      <c r="E33" s="2" t="str">
        <f t="shared" ref="E33:E40" si="1">HYPERLINK("capsilon://?command=openfolder&amp;siteaddress=fidelity.emaiq-na2.net&amp;folderid=FXC836FAA4-DB37-F345-960C-421F93A3A6E7","FX220940")</f>
        <v>FX220940</v>
      </c>
      <c r="F33" t="s">
        <v>19</v>
      </c>
      <c r="G33" t="s">
        <v>19</v>
      </c>
      <c r="H33" t="s">
        <v>88</v>
      </c>
      <c r="I33" t="s">
        <v>177</v>
      </c>
      <c r="J33">
        <v>75</v>
      </c>
      <c r="K33" t="s">
        <v>90</v>
      </c>
      <c r="L33" t="s">
        <v>91</v>
      </c>
      <c r="M33" t="s">
        <v>92</v>
      </c>
      <c r="N33">
        <v>2</v>
      </c>
      <c r="O33" s="1">
        <v>44827.608182870368</v>
      </c>
      <c r="P33" s="1">
        <v>44827.672673611109</v>
      </c>
      <c r="Q33">
        <v>5231</v>
      </c>
      <c r="R33">
        <v>341</v>
      </c>
      <c r="S33" t="b">
        <v>0</v>
      </c>
      <c r="T33" t="s">
        <v>93</v>
      </c>
      <c r="U33" t="b">
        <v>0</v>
      </c>
      <c r="V33" t="s">
        <v>178</v>
      </c>
      <c r="W33" s="1">
        <v>44827.648321759261</v>
      </c>
      <c r="X33">
        <v>135</v>
      </c>
      <c r="Y33">
        <v>70</v>
      </c>
      <c r="Z33">
        <v>0</v>
      </c>
      <c r="AA33">
        <v>70</v>
      </c>
      <c r="AB33">
        <v>0</v>
      </c>
      <c r="AC33">
        <v>1</v>
      </c>
      <c r="AD33">
        <v>5</v>
      </c>
      <c r="AE33">
        <v>0</v>
      </c>
      <c r="AF33">
        <v>0</v>
      </c>
      <c r="AG33">
        <v>0</v>
      </c>
      <c r="AH33" t="s">
        <v>95</v>
      </c>
      <c r="AI33" s="1">
        <v>44827.672673611109</v>
      </c>
      <c r="AJ33">
        <v>200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5</v>
      </c>
      <c r="AQ33">
        <v>0</v>
      </c>
      <c r="AR33">
        <v>0</v>
      </c>
      <c r="AS33">
        <v>0</v>
      </c>
      <c r="AT33" t="s">
        <v>93</v>
      </c>
      <c r="AU33" t="s">
        <v>93</v>
      </c>
      <c r="AV33" t="s">
        <v>93</v>
      </c>
      <c r="AW33" t="s">
        <v>93</v>
      </c>
      <c r="AX33" t="s">
        <v>93</v>
      </c>
      <c r="AY33" t="s">
        <v>93</v>
      </c>
      <c r="AZ33" t="s">
        <v>93</v>
      </c>
      <c r="BA33" t="s">
        <v>93</v>
      </c>
      <c r="BB33" t="s">
        <v>93</v>
      </c>
      <c r="BC33" t="s">
        <v>93</v>
      </c>
      <c r="BD33" t="s">
        <v>93</v>
      </c>
      <c r="BE33" t="s">
        <v>93</v>
      </c>
      <c r="BF33" t="s">
        <v>174</v>
      </c>
      <c r="BG33">
        <v>92</v>
      </c>
      <c r="BH33" t="s">
        <v>97</v>
      </c>
    </row>
    <row r="34" spans="1:60" x14ac:dyDescent="0.45">
      <c r="A34" t="s">
        <v>179</v>
      </c>
      <c r="B34" t="s">
        <v>85</v>
      </c>
      <c r="C34" t="s">
        <v>176</v>
      </c>
      <c r="D34" t="s">
        <v>87</v>
      </c>
      <c r="E34" s="2" t="str">
        <f t="shared" si="1"/>
        <v>FX220940</v>
      </c>
      <c r="F34" t="s">
        <v>19</v>
      </c>
      <c r="G34" t="s">
        <v>19</v>
      </c>
      <c r="H34" t="s">
        <v>88</v>
      </c>
      <c r="I34" t="s">
        <v>180</v>
      </c>
      <c r="J34">
        <v>75</v>
      </c>
      <c r="K34" t="s">
        <v>90</v>
      </c>
      <c r="L34" t="s">
        <v>91</v>
      </c>
      <c r="M34" t="s">
        <v>92</v>
      </c>
      <c r="N34">
        <v>2</v>
      </c>
      <c r="O34" s="1">
        <v>44827.608912037038</v>
      </c>
      <c r="P34" s="1">
        <v>44827.674537037034</v>
      </c>
      <c r="Q34">
        <v>5415</v>
      </c>
      <c r="R34">
        <v>255</v>
      </c>
      <c r="S34" t="b">
        <v>0</v>
      </c>
      <c r="T34" t="s">
        <v>93</v>
      </c>
      <c r="U34" t="b">
        <v>0</v>
      </c>
      <c r="V34" t="s">
        <v>178</v>
      </c>
      <c r="W34" s="1">
        <v>44827.649363425924</v>
      </c>
      <c r="X34">
        <v>89</v>
      </c>
      <c r="Y34">
        <v>70</v>
      </c>
      <c r="Z34">
        <v>0</v>
      </c>
      <c r="AA34">
        <v>70</v>
      </c>
      <c r="AB34">
        <v>0</v>
      </c>
      <c r="AC34">
        <v>1</v>
      </c>
      <c r="AD34">
        <v>5</v>
      </c>
      <c r="AE34">
        <v>0</v>
      </c>
      <c r="AF34">
        <v>0</v>
      </c>
      <c r="AG34">
        <v>0</v>
      </c>
      <c r="AH34" t="s">
        <v>95</v>
      </c>
      <c r="AI34" s="1">
        <v>44827.674537037034</v>
      </c>
      <c r="AJ34">
        <v>160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5</v>
      </c>
      <c r="AQ34">
        <v>0</v>
      </c>
      <c r="AR34">
        <v>0</v>
      </c>
      <c r="AS34">
        <v>0</v>
      </c>
      <c r="AT34" t="s">
        <v>93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 t="s">
        <v>93</v>
      </c>
      <c r="BA34" t="s">
        <v>93</v>
      </c>
      <c r="BB34" t="s">
        <v>93</v>
      </c>
      <c r="BC34" t="s">
        <v>93</v>
      </c>
      <c r="BD34" t="s">
        <v>93</v>
      </c>
      <c r="BE34" t="s">
        <v>93</v>
      </c>
      <c r="BF34" t="s">
        <v>174</v>
      </c>
      <c r="BG34">
        <v>94</v>
      </c>
      <c r="BH34" t="s">
        <v>97</v>
      </c>
    </row>
    <row r="35" spans="1:60" x14ac:dyDescent="0.45">
      <c r="A35" t="s">
        <v>181</v>
      </c>
      <c r="B35" t="s">
        <v>85</v>
      </c>
      <c r="C35" t="s">
        <v>176</v>
      </c>
      <c r="D35" t="s">
        <v>87</v>
      </c>
      <c r="E35" s="2" t="str">
        <f t="shared" si="1"/>
        <v>FX220940</v>
      </c>
      <c r="F35" t="s">
        <v>19</v>
      </c>
      <c r="G35" t="s">
        <v>19</v>
      </c>
      <c r="H35" t="s">
        <v>88</v>
      </c>
      <c r="I35" t="s">
        <v>182</v>
      </c>
      <c r="J35">
        <v>140</v>
      </c>
      <c r="K35" t="s">
        <v>90</v>
      </c>
      <c r="L35" t="s">
        <v>91</v>
      </c>
      <c r="M35" t="s">
        <v>92</v>
      </c>
      <c r="N35">
        <v>1</v>
      </c>
      <c r="O35" s="1">
        <v>44827.6090625</v>
      </c>
      <c r="P35" s="1">
        <v>44827.651331018518</v>
      </c>
      <c r="Q35">
        <v>3483</v>
      </c>
      <c r="R35">
        <v>169</v>
      </c>
      <c r="S35" t="b">
        <v>0</v>
      </c>
      <c r="T35" t="s">
        <v>93</v>
      </c>
      <c r="U35" t="b">
        <v>0</v>
      </c>
      <c r="V35" t="s">
        <v>178</v>
      </c>
      <c r="W35" s="1">
        <v>44827.651331018518</v>
      </c>
      <c r="X35">
        <v>169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140</v>
      </c>
      <c r="AE35">
        <v>135</v>
      </c>
      <c r="AF35">
        <v>0</v>
      </c>
      <c r="AG35">
        <v>4</v>
      </c>
      <c r="AH35" t="s">
        <v>93</v>
      </c>
      <c r="AI35" t="s">
        <v>93</v>
      </c>
      <c r="AJ35" t="s">
        <v>93</v>
      </c>
      <c r="AK35" t="s">
        <v>93</v>
      </c>
      <c r="AL35" t="s">
        <v>93</v>
      </c>
      <c r="AM35" t="s">
        <v>93</v>
      </c>
      <c r="AN35" t="s">
        <v>93</v>
      </c>
      <c r="AO35" t="s">
        <v>93</v>
      </c>
      <c r="AP35" t="s">
        <v>93</v>
      </c>
      <c r="AQ35" t="s">
        <v>93</v>
      </c>
      <c r="AR35" t="s">
        <v>93</v>
      </c>
      <c r="AS35" t="s">
        <v>93</v>
      </c>
      <c r="AT35" t="s">
        <v>93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93</v>
      </c>
      <c r="BE35" t="s">
        <v>93</v>
      </c>
      <c r="BF35" t="s">
        <v>174</v>
      </c>
      <c r="BG35">
        <v>60</v>
      </c>
      <c r="BH35" t="s">
        <v>97</v>
      </c>
    </row>
    <row r="36" spans="1:60" x14ac:dyDescent="0.45">
      <c r="A36" t="s">
        <v>183</v>
      </c>
      <c r="B36" t="s">
        <v>85</v>
      </c>
      <c r="C36" t="s">
        <v>176</v>
      </c>
      <c r="D36" t="s">
        <v>87</v>
      </c>
      <c r="E36" s="2" t="str">
        <f t="shared" si="1"/>
        <v>FX220940</v>
      </c>
      <c r="F36" t="s">
        <v>19</v>
      </c>
      <c r="G36" t="s">
        <v>19</v>
      </c>
      <c r="H36" t="s">
        <v>88</v>
      </c>
      <c r="I36" t="s">
        <v>184</v>
      </c>
      <c r="J36">
        <v>75</v>
      </c>
      <c r="K36" t="s">
        <v>90</v>
      </c>
      <c r="L36" t="s">
        <v>91</v>
      </c>
      <c r="M36" t="s">
        <v>92</v>
      </c>
      <c r="N36">
        <v>2</v>
      </c>
      <c r="O36" s="1">
        <v>44827.609131944446</v>
      </c>
      <c r="P36" s="1">
        <v>44827.676712962966</v>
      </c>
      <c r="Q36">
        <v>5518</v>
      </c>
      <c r="R36">
        <v>321</v>
      </c>
      <c r="S36" t="b">
        <v>0</v>
      </c>
      <c r="T36" t="s">
        <v>93</v>
      </c>
      <c r="U36" t="b">
        <v>0</v>
      </c>
      <c r="V36" t="s">
        <v>178</v>
      </c>
      <c r="W36" s="1">
        <v>44827.652824074074</v>
      </c>
      <c r="X36">
        <v>128</v>
      </c>
      <c r="Y36">
        <v>70</v>
      </c>
      <c r="Z36">
        <v>0</v>
      </c>
      <c r="AA36">
        <v>70</v>
      </c>
      <c r="AB36">
        <v>0</v>
      </c>
      <c r="AC36">
        <v>2</v>
      </c>
      <c r="AD36">
        <v>5</v>
      </c>
      <c r="AE36">
        <v>0</v>
      </c>
      <c r="AF36">
        <v>0</v>
      </c>
      <c r="AG36">
        <v>0</v>
      </c>
      <c r="AH36" t="s">
        <v>95</v>
      </c>
      <c r="AI36" s="1">
        <v>44827.676712962966</v>
      </c>
      <c r="AJ36">
        <v>187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5</v>
      </c>
      <c r="AQ36">
        <v>0</v>
      </c>
      <c r="AR36">
        <v>0</v>
      </c>
      <c r="AS36">
        <v>0</v>
      </c>
      <c r="AT36" t="s">
        <v>93</v>
      </c>
      <c r="AU36" t="s">
        <v>93</v>
      </c>
      <c r="AV36" t="s">
        <v>93</v>
      </c>
      <c r="AW36" t="s">
        <v>93</v>
      </c>
      <c r="AX36" t="s">
        <v>93</v>
      </c>
      <c r="AY36" t="s">
        <v>93</v>
      </c>
      <c r="AZ36" t="s">
        <v>93</v>
      </c>
      <c r="BA36" t="s">
        <v>93</v>
      </c>
      <c r="BB36" t="s">
        <v>93</v>
      </c>
      <c r="BC36" t="s">
        <v>93</v>
      </c>
      <c r="BD36" t="s">
        <v>93</v>
      </c>
      <c r="BE36" t="s">
        <v>93</v>
      </c>
      <c r="BF36" t="s">
        <v>174</v>
      </c>
      <c r="BG36">
        <v>97</v>
      </c>
      <c r="BH36" t="s">
        <v>97</v>
      </c>
    </row>
    <row r="37" spans="1:60" x14ac:dyDescent="0.45">
      <c r="A37" t="s">
        <v>185</v>
      </c>
      <c r="B37" t="s">
        <v>85</v>
      </c>
      <c r="C37" t="s">
        <v>176</v>
      </c>
      <c r="D37" t="s">
        <v>87</v>
      </c>
      <c r="E37" s="2" t="str">
        <f t="shared" si="1"/>
        <v>FX220940</v>
      </c>
      <c r="F37" t="s">
        <v>19</v>
      </c>
      <c r="G37" t="s">
        <v>19</v>
      </c>
      <c r="H37" t="s">
        <v>88</v>
      </c>
      <c r="I37" t="s">
        <v>186</v>
      </c>
      <c r="J37">
        <v>28</v>
      </c>
      <c r="K37" t="s">
        <v>90</v>
      </c>
      <c r="L37" t="s">
        <v>91</v>
      </c>
      <c r="M37" t="s">
        <v>92</v>
      </c>
      <c r="N37">
        <v>2</v>
      </c>
      <c r="O37" s="1">
        <v>44827.609652777777</v>
      </c>
      <c r="P37" s="1">
        <v>44827.677442129629</v>
      </c>
      <c r="Q37">
        <v>5740</v>
      </c>
      <c r="R37">
        <v>117</v>
      </c>
      <c r="S37" t="b">
        <v>0</v>
      </c>
      <c r="T37" t="s">
        <v>93</v>
      </c>
      <c r="U37" t="b">
        <v>0</v>
      </c>
      <c r="V37" t="s">
        <v>178</v>
      </c>
      <c r="W37" s="1">
        <v>44827.653414351851</v>
      </c>
      <c r="X37">
        <v>50</v>
      </c>
      <c r="Y37">
        <v>21</v>
      </c>
      <c r="Z37">
        <v>0</v>
      </c>
      <c r="AA37">
        <v>21</v>
      </c>
      <c r="AB37">
        <v>0</v>
      </c>
      <c r="AC37">
        <v>0</v>
      </c>
      <c r="AD37">
        <v>7</v>
      </c>
      <c r="AE37">
        <v>0</v>
      </c>
      <c r="AF37">
        <v>0</v>
      </c>
      <c r="AG37">
        <v>0</v>
      </c>
      <c r="AH37" t="s">
        <v>95</v>
      </c>
      <c r="AI37" s="1">
        <v>44827.677442129629</v>
      </c>
      <c r="AJ37">
        <v>62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7</v>
      </c>
      <c r="AQ37">
        <v>0</v>
      </c>
      <c r="AR37">
        <v>0</v>
      </c>
      <c r="AS37">
        <v>0</v>
      </c>
      <c r="AT37" t="s">
        <v>93</v>
      </c>
      <c r="AU37" t="s">
        <v>93</v>
      </c>
      <c r="AV37" t="s">
        <v>93</v>
      </c>
      <c r="AW37" t="s">
        <v>93</v>
      </c>
      <c r="AX37" t="s">
        <v>93</v>
      </c>
      <c r="AY37" t="s">
        <v>93</v>
      </c>
      <c r="AZ37" t="s">
        <v>93</v>
      </c>
      <c r="BA37" t="s">
        <v>93</v>
      </c>
      <c r="BB37" t="s">
        <v>93</v>
      </c>
      <c r="BC37" t="s">
        <v>93</v>
      </c>
      <c r="BD37" t="s">
        <v>93</v>
      </c>
      <c r="BE37" t="s">
        <v>93</v>
      </c>
      <c r="BF37" t="s">
        <v>174</v>
      </c>
      <c r="BG37">
        <v>97</v>
      </c>
      <c r="BH37" t="s">
        <v>97</v>
      </c>
    </row>
    <row r="38" spans="1:60" x14ac:dyDescent="0.45">
      <c r="A38" t="s">
        <v>187</v>
      </c>
      <c r="B38" t="s">
        <v>85</v>
      </c>
      <c r="C38" t="s">
        <v>176</v>
      </c>
      <c r="D38" t="s">
        <v>87</v>
      </c>
      <c r="E38" s="2" t="str">
        <f t="shared" si="1"/>
        <v>FX220940</v>
      </c>
      <c r="F38" t="s">
        <v>19</v>
      </c>
      <c r="G38" t="s">
        <v>19</v>
      </c>
      <c r="H38" t="s">
        <v>88</v>
      </c>
      <c r="I38" t="s">
        <v>188</v>
      </c>
      <c r="J38">
        <v>28</v>
      </c>
      <c r="K38" t="s">
        <v>90</v>
      </c>
      <c r="L38" t="s">
        <v>91</v>
      </c>
      <c r="M38" t="s">
        <v>92</v>
      </c>
      <c r="N38">
        <v>2</v>
      </c>
      <c r="O38" s="1">
        <v>44827.610173611109</v>
      </c>
      <c r="P38" s="1">
        <v>44827.678206018521</v>
      </c>
      <c r="Q38">
        <v>5754</v>
      </c>
      <c r="R38">
        <v>124</v>
      </c>
      <c r="S38" t="b">
        <v>0</v>
      </c>
      <c r="T38" t="s">
        <v>93</v>
      </c>
      <c r="U38" t="b">
        <v>0</v>
      </c>
      <c r="V38" t="s">
        <v>178</v>
      </c>
      <c r="W38" s="1">
        <v>44827.657638888886</v>
      </c>
      <c r="X38">
        <v>54</v>
      </c>
      <c r="Y38">
        <v>21</v>
      </c>
      <c r="Z38">
        <v>0</v>
      </c>
      <c r="AA38">
        <v>21</v>
      </c>
      <c r="AB38">
        <v>0</v>
      </c>
      <c r="AC38">
        <v>1</v>
      </c>
      <c r="AD38">
        <v>7</v>
      </c>
      <c r="AE38">
        <v>0</v>
      </c>
      <c r="AF38">
        <v>0</v>
      </c>
      <c r="AG38">
        <v>0</v>
      </c>
      <c r="AH38" t="s">
        <v>95</v>
      </c>
      <c r="AI38" s="1">
        <v>44827.678206018521</v>
      </c>
      <c r="AJ38">
        <v>65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7</v>
      </c>
      <c r="AQ38">
        <v>0</v>
      </c>
      <c r="AR38">
        <v>0</v>
      </c>
      <c r="AS38">
        <v>0</v>
      </c>
      <c r="AT38" t="s">
        <v>93</v>
      </c>
      <c r="AU38" t="s">
        <v>93</v>
      </c>
      <c r="AV38" t="s">
        <v>93</v>
      </c>
      <c r="AW38" t="s">
        <v>93</v>
      </c>
      <c r="AX38" t="s">
        <v>93</v>
      </c>
      <c r="AY38" t="s">
        <v>93</v>
      </c>
      <c r="AZ38" t="s">
        <v>93</v>
      </c>
      <c r="BA38" t="s">
        <v>93</v>
      </c>
      <c r="BB38" t="s">
        <v>93</v>
      </c>
      <c r="BC38" t="s">
        <v>93</v>
      </c>
      <c r="BD38" t="s">
        <v>93</v>
      </c>
      <c r="BE38" t="s">
        <v>93</v>
      </c>
      <c r="BF38" t="s">
        <v>174</v>
      </c>
      <c r="BG38">
        <v>97</v>
      </c>
      <c r="BH38" t="s">
        <v>97</v>
      </c>
    </row>
    <row r="39" spans="1:60" x14ac:dyDescent="0.45">
      <c r="A39" t="s">
        <v>189</v>
      </c>
      <c r="B39" t="s">
        <v>85</v>
      </c>
      <c r="C39" t="s">
        <v>176</v>
      </c>
      <c r="D39" t="s">
        <v>87</v>
      </c>
      <c r="E39" s="2" t="str">
        <f t="shared" si="1"/>
        <v>FX220940</v>
      </c>
      <c r="F39" t="s">
        <v>19</v>
      </c>
      <c r="G39" t="s">
        <v>19</v>
      </c>
      <c r="H39" t="s">
        <v>88</v>
      </c>
      <c r="I39" t="s">
        <v>190</v>
      </c>
      <c r="J39">
        <v>28</v>
      </c>
      <c r="K39" t="s">
        <v>90</v>
      </c>
      <c r="L39" t="s">
        <v>91</v>
      </c>
      <c r="M39" t="s">
        <v>92</v>
      </c>
      <c r="N39">
        <v>1</v>
      </c>
      <c r="O39" s="1">
        <v>44827.610231481478</v>
      </c>
      <c r="P39" s="1">
        <v>44827.659328703703</v>
      </c>
      <c r="Q39">
        <v>4097</v>
      </c>
      <c r="R39">
        <v>145</v>
      </c>
      <c r="S39" t="b">
        <v>0</v>
      </c>
      <c r="T39" t="s">
        <v>93</v>
      </c>
      <c r="U39" t="b">
        <v>0</v>
      </c>
      <c r="V39" t="s">
        <v>178</v>
      </c>
      <c r="W39" s="1">
        <v>44827.659328703703</v>
      </c>
      <c r="X39">
        <v>145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28</v>
      </c>
      <c r="AE39">
        <v>21</v>
      </c>
      <c r="AF39">
        <v>0</v>
      </c>
      <c r="AG39">
        <v>2</v>
      </c>
      <c r="AH39" t="s">
        <v>93</v>
      </c>
      <c r="AI39" t="s">
        <v>93</v>
      </c>
      <c r="AJ39" t="s">
        <v>93</v>
      </c>
      <c r="AK39" t="s">
        <v>93</v>
      </c>
      <c r="AL39" t="s">
        <v>93</v>
      </c>
      <c r="AM39" t="s">
        <v>93</v>
      </c>
      <c r="AN39" t="s">
        <v>93</v>
      </c>
      <c r="AO39" t="s">
        <v>93</v>
      </c>
      <c r="AP39" t="s">
        <v>93</v>
      </c>
      <c r="AQ39" t="s">
        <v>93</v>
      </c>
      <c r="AR39" t="s">
        <v>93</v>
      </c>
      <c r="AS39" t="s">
        <v>93</v>
      </c>
      <c r="AT39" t="s">
        <v>93</v>
      </c>
      <c r="AU39" t="s">
        <v>93</v>
      </c>
      <c r="AV39" t="s">
        <v>93</v>
      </c>
      <c r="AW39" t="s">
        <v>93</v>
      </c>
      <c r="AX39" t="s">
        <v>93</v>
      </c>
      <c r="AY39" t="s">
        <v>93</v>
      </c>
      <c r="AZ39" t="s">
        <v>93</v>
      </c>
      <c r="BA39" t="s">
        <v>93</v>
      </c>
      <c r="BB39" t="s">
        <v>93</v>
      </c>
      <c r="BC39" t="s">
        <v>93</v>
      </c>
      <c r="BD39" t="s">
        <v>93</v>
      </c>
      <c r="BE39" t="s">
        <v>93</v>
      </c>
      <c r="BF39" t="s">
        <v>174</v>
      </c>
      <c r="BG39">
        <v>70</v>
      </c>
      <c r="BH39" t="s">
        <v>97</v>
      </c>
    </row>
    <row r="40" spans="1:60" x14ac:dyDescent="0.45">
      <c r="A40" t="s">
        <v>191</v>
      </c>
      <c r="B40" t="s">
        <v>85</v>
      </c>
      <c r="C40" t="s">
        <v>176</v>
      </c>
      <c r="D40" t="s">
        <v>87</v>
      </c>
      <c r="E40" s="2" t="str">
        <f t="shared" si="1"/>
        <v>FX220940</v>
      </c>
      <c r="F40" t="s">
        <v>19</v>
      </c>
      <c r="G40" t="s">
        <v>19</v>
      </c>
      <c r="H40" t="s">
        <v>88</v>
      </c>
      <c r="I40" t="s">
        <v>192</v>
      </c>
      <c r="J40">
        <v>28</v>
      </c>
      <c r="K40" t="s">
        <v>90</v>
      </c>
      <c r="L40" t="s">
        <v>91</v>
      </c>
      <c r="M40" t="s">
        <v>92</v>
      </c>
      <c r="N40">
        <v>2</v>
      </c>
      <c r="O40" s="1">
        <v>44827.610949074071</v>
      </c>
      <c r="P40" s="1">
        <v>44827.679097222222</v>
      </c>
      <c r="Q40">
        <v>5745</v>
      </c>
      <c r="R40">
        <v>143</v>
      </c>
      <c r="S40" t="b">
        <v>0</v>
      </c>
      <c r="T40" t="s">
        <v>93</v>
      </c>
      <c r="U40" t="b">
        <v>0</v>
      </c>
      <c r="V40" t="s">
        <v>178</v>
      </c>
      <c r="W40" s="1">
        <v>44827.660057870373</v>
      </c>
      <c r="X40">
        <v>62</v>
      </c>
      <c r="Y40">
        <v>21</v>
      </c>
      <c r="Z40">
        <v>0</v>
      </c>
      <c r="AA40">
        <v>21</v>
      </c>
      <c r="AB40">
        <v>0</v>
      </c>
      <c r="AC40">
        <v>0</v>
      </c>
      <c r="AD40">
        <v>7</v>
      </c>
      <c r="AE40">
        <v>0</v>
      </c>
      <c r="AF40">
        <v>0</v>
      </c>
      <c r="AG40">
        <v>0</v>
      </c>
      <c r="AH40" t="s">
        <v>95</v>
      </c>
      <c r="AI40" s="1">
        <v>44827.679097222222</v>
      </c>
      <c r="AJ40">
        <v>76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7</v>
      </c>
      <c r="AQ40">
        <v>0</v>
      </c>
      <c r="AR40">
        <v>0</v>
      </c>
      <c r="AS40">
        <v>0</v>
      </c>
      <c r="AT40" t="s">
        <v>93</v>
      </c>
      <c r="AU40" t="s">
        <v>93</v>
      </c>
      <c r="AV40" t="s">
        <v>93</v>
      </c>
      <c r="AW40" t="s">
        <v>93</v>
      </c>
      <c r="AX40" t="s">
        <v>93</v>
      </c>
      <c r="AY40" t="s">
        <v>93</v>
      </c>
      <c r="AZ40" t="s">
        <v>93</v>
      </c>
      <c r="BA40" t="s">
        <v>93</v>
      </c>
      <c r="BB40" t="s">
        <v>93</v>
      </c>
      <c r="BC40" t="s">
        <v>93</v>
      </c>
      <c r="BD40" t="s">
        <v>93</v>
      </c>
      <c r="BE40" t="s">
        <v>93</v>
      </c>
      <c r="BF40" t="s">
        <v>174</v>
      </c>
      <c r="BG40">
        <v>98</v>
      </c>
      <c r="BH40" t="s">
        <v>97</v>
      </c>
    </row>
    <row r="41" spans="1:60" x14ac:dyDescent="0.45">
      <c r="A41" t="s">
        <v>193</v>
      </c>
      <c r="B41" t="s">
        <v>85</v>
      </c>
      <c r="C41" t="s">
        <v>194</v>
      </c>
      <c r="D41" t="s">
        <v>87</v>
      </c>
      <c r="E41" s="2" t="str">
        <f>HYPERLINK("capsilon://?command=openfolder&amp;siteaddress=fidelity.emaiq-na2.net&amp;folderid=FXA7E6ABBA-42CE-94B4-FF67-2F0D3DC12EDA","FX220937")</f>
        <v>FX220937</v>
      </c>
      <c r="F41" t="s">
        <v>19</v>
      </c>
      <c r="G41" t="s">
        <v>19</v>
      </c>
      <c r="H41" t="s">
        <v>88</v>
      </c>
      <c r="I41" t="s">
        <v>195</v>
      </c>
      <c r="J41">
        <v>71</v>
      </c>
      <c r="K41" t="s">
        <v>90</v>
      </c>
      <c r="L41" t="s">
        <v>91</v>
      </c>
      <c r="M41" t="s">
        <v>92</v>
      </c>
      <c r="N41">
        <v>2</v>
      </c>
      <c r="O41" s="1">
        <v>44827.65185185185</v>
      </c>
      <c r="P41" s="1">
        <v>44827.680196759262</v>
      </c>
      <c r="Q41">
        <v>2247</v>
      </c>
      <c r="R41">
        <v>202</v>
      </c>
      <c r="S41" t="b">
        <v>0</v>
      </c>
      <c r="T41" t="s">
        <v>93</v>
      </c>
      <c r="U41" t="b">
        <v>0</v>
      </c>
      <c r="V41" t="s">
        <v>178</v>
      </c>
      <c r="W41" s="1">
        <v>44827.661076388889</v>
      </c>
      <c r="X41">
        <v>87</v>
      </c>
      <c r="Y41">
        <v>66</v>
      </c>
      <c r="Z41">
        <v>0</v>
      </c>
      <c r="AA41">
        <v>66</v>
      </c>
      <c r="AB41">
        <v>0</v>
      </c>
      <c r="AC41">
        <v>1</v>
      </c>
      <c r="AD41">
        <v>5</v>
      </c>
      <c r="AE41">
        <v>0</v>
      </c>
      <c r="AF41">
        <v>0</v>
      </c>
      <c r="AG41">
        <v>0</v>
      </c>
      <c r="AH41" t="s">
        <v>95</v>
      </c>
      <c r="AI41" s="1">
        <v>44827.680196759262</v>
      </c>
      <c r="AJ41">
        <v>94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5</v>
      </c>
      <c r="AQ41">
        <v>0</v>
      </c>
      <c r="AR41">
        <v>0</v>
      </c>
      <c r="AS41">
        <v>0</v>
      </c>
      <c r="AT41" t="s">
        <v>93</v>
      </c>
      <c r="AU41" t="s">
        <v>93</v>
      </c>
      <c r="AV41" t="s">
        <v>93</v>
      </c>
      <c r="AW41" t="s">
        <v>93</v>
      </c>
      <c r="AX41" t="s">
        <v>93</v>
      </c>
      <c r="AY41" t="s">
        <v>93</v>
      </c>
      <c r="AZ41" t="s">
        <v>93</v>
      </c>
      <c r="BA41" t="s">
        <v>93</v>
      </c>
      <c r="BB41" t="s">
        <v>93</v>
      </c>
      <c r="BC41" t="s">
        <v>93</v>
      </c>
      <c r="BD41" t="s">
        <v>93</v>
      </c>
      <c r="BE41" t="s">
        <v>93</v>
      </c>
      <c r="BF41" t="s">
        <v>174</v>
      </c>
      <c r="BG41">
        <v>40</v>
      </c>
      <c r="BH41" t="s">
        <v>97</v>
      </c>
    </row>
    <row r="42" spans="1:60" x14ac:dyDescent="0.45">
      <c r="A42" t="s">
        <v>196</v>
      </c>
      <c r="B42" t="s">
        <v>85</v>
      </c>
      <c r="C42" t="s">
        <v>197</v>
      </c>
      <c r="D42" t="s">
        <v>87</v>
      </c>
      <c r="E42" s="2" t="str">
        <f>HYPERLINK("capsilon://?command=openfolder&amp;siteaddress=fidelity.emaiq-na2.net&amp;folderid=FX53A976F6-E683-A999-4197-922EE7AA38EE","FX220922")</f>
        <v>FX220922</v>
      </c>
      <c r="F42" t="s">
        <v>19</v>
      </c>
      <c r="G42" t="s">
        <v>19</v>
      </c>
      <c r="H42" t="s">
        <v>88</v>
      </c>
      <c r="I42" t="s">
        <v>198</v>
      </c>
      <c r="J42">
        <v>73</v>
      </c>
      <c r="K42" t="s">
        <v>90</v>
      </c>
      <c r="L42" t="s">
        <v>91</v>
      </c>
      <c r="M42" t="s">
        <v>92</v>
      </c>
      <c r="N42">
        <v>2</v>
      </c>
      <c r="O42" s="1">
        <v>44818.605821759258</v>
      </c>
      <c r="P42" s="1">
        <v>44818.739664351851</v>
      </c>
      <c r="Q42">
        <v>10397</v>
      </c>
      <c r="R42">
        <v>1167</v>
      </c>
      <c r="S42" t="b">
        <v>0</v>
      </c>
      <c r="T42" t="s">
        <v>93</v>
      </c>
      <c r="U42" t="b">
        <v>0</v>
      </c>
      <c r="V42" t="s">
        <v>115</v>
      </c>
      <c r="W42" s="1">
        <v>44818.700775462959</v>
      </c>
      <c r="X42">
        <v>472</v>
      </c>
      <c r="Y42">
        <v>36</v>
      </c>
      <c r="Z42">
        <v>0</v>
      </c>
      <c r="AA42">
        <v>36</v>
      </c>
      <c r="AB42">
        <v>27</v>
      </c>
      <c r="AC42">
        <v>6</v>
      </c>
      <c r="AD42">
        <v>37</v>
      </c>
      <c r="AE42">
        <v>0</v>
      </c>
      <c r="AF42">
        <v>0</v>
      </c>
      <c r="AG42">
        <v>0</v>
      </c>
      <c r="AH42" t="s">
        <v>116</v>
      </c>
      <c r="AI42" s="1">
        <v>44818.739664351851</v>
      </c>
      <c r="AJ42">
        <v>695</v>
      </c>
      <c r="AK42">
        <v>6</v>
      </c>
      <c r="AL42">
        <v>0</v>
      </c>
      <c r="AM42">
        <v>6</v>
      </c>
      <c r="AN42">
        <v>27</v>
      </c>
      <c r="AO42">
        <v>6</v>
      </c>
      <c r="AP42">
        <v>31</v>
      </c>
      <c r="AQ42">
        <v>0</v>
      </c>
      <c r="AR42">
        <v>0</v>
      </c>
      <c r="AS42">
        <v>0</v>
      </c>
      <c r="AT42" t="s">
        <v>93</v>
      </c>
      <c r="AU42" t="s">
        <v>93</v>
      </c>
      <c r="AV42" t="s">
        <v>93</v>
      </c>
      <c r="AW42" t="s">
        <v>93</v>
      </c>
      <c r="AX42" t="s">
        <v>93</v>
      </c>
      <c r="AY42" t="s">
        <v>93</v>
      </c>
      <c r="AZ42" t="s">
        <v>93</v>
      </c>
      <c r="BA42" t="s">
        <v>93</v>
      </c>
      <c r="BB42" t="s">
        <v>93</v>
      </c>
      <c r="BC42" t="s">
        <v>93</v>
      </c>
      <c r="BD42" t="s">
        <v>93</v>
      </c>
      <c r="BE42" t="s">
        <v>93</v>
      </c>
      <c r="BF42" t="s">
        <v>199</v>
      </c>
      <c r="BG42">
        <v>192</v>
      </c>
      <c r="BH42" t="s">
        <v>97</v>
      </c>
    </row>
    <row r="43" spans="1:60" x14ac:dyDescent="0.45">
      <c r="A43" t="s">
        <v>200</v>
      </c>
      <c r="B43" t="s">
        <v>85</v>
      </c>
      <c r="C43" t="s">
        <v>194</v>
      </c>
      <c r="D43" t="s">
        <v>87</v>
      </c>
      <c r="E43" s="2" t="str">
        <f>HYPERLINK("capsilon://?command=openfolder&amp;siteaddress=fidelity.emaiq-na2.net&amp;folderid=FXA7E6ABBA-42CE-94B4-FF67-2F0D3DC12EDA","FX220937")</f>
        <v>FX220937</v>
      </c>
      <c r="F43" t="s">
        <v>19</v>
      </c>
      <c r="G43" t="s">
        <v>19</v>
      </c>
      <c r="H43" t="s">
        <v>88</v>
      </c>
      <c r="I43" t="s">
        <v>201</v>
      </c>
      <c r="J43">
        <v>66</v>
      </c>
      <c r="K43" t="s">
        <v>90</v>
      </c>
      <c r="L43" t="s">
        <v>91</v>
      </c>
      <c r="M43" t="s">
        <v>92</v>
      </c>
      <c r="N43">
        <v>2</v>
      </c>
      <c r="O43" s="1">
        <v>44827.652025462965</v>
      </c>
      <c r="P43" s="1">
        <v>44827.682592592595</v>
      </c>
      <c r="Q43">
        <v>2343</v>
      </c>
      <c r="R43">
        <v>298</v>
      </c>
      <c r="S43" t="b">
        <v>0</v>
      </c>
      <c r="T43" t="s">
        <v>93</v>
      </c>
      <c r="U43" t="b">
        <v>0</v>
      </c>
      <c r="V43" t="s">
        <v>178</v>
      </c>
      <c r="W43" s="1">
        <v>44827.662094907406</v>
      </c>
      <c r="X43">
        <v>87</v>
      </c>
      <c r="Y43">
        <v>61</v>
      </c>
      <c r="Z43">
        <v>0</v>
      </c>
      <c r="AA43">
        <v>61</v>
      </c>
      <c r="AB43">
        <v>0</v>
      </c>
      <c r="AC43">
        <v>1</v>
      </c>
      <c r="AD43">
        <v>5</v>
      </c>
      <c r="AE43">
        <v>0</v>
      </c>
      <c r="AF43">
        <v>0</v>
      </c>
      <c r="AG43">
        <v>0</v>
      </c>
      <c r="AH43" t="s">
        <v>95</v>
      </c>
      <c r="AI43" s="1">
        <v>44827.682592592595</v>
      </c>
      <c r="AJ43">
        <v>206</v>
      </c>
      <c r="AK43">
        <v>1</v>
      </c>
      <c r="AL43">
        <v>0</v>
      </c>
      <c r="AM43">
        <v>1</v>
      </c>
      <c r="AN43">
        <v>0</v>
      </c>
      <c r="AO43">
        <v>1</v>
      </c>
      <c r="AP43">
        <v>4</v>
      </c>
      <c r="AQ43">
        <v>0</v>
      </c>
      <c r="AR43">
        <v>0</v>
      </c>
      <c r="AS43">
        <v>0</v>
      </c>
      <c r="AT43" t="s">
        <v>93</v>
      </c>
      <c r="AU43" t="s">
        <v>93</v>
      </c>
      <c r="AV43" t="s">
        <v>93</v>
      </c>
      <c r="AW43" t="s">
        <v>93</v>
      </c>
      <c r="AX43" t="s">
        <v>93</v>
      </c>
      <c r="AY43" t="s">
        <v>93</v>
      </c>
      <c r="AZ43" t="s">
        <v>93</v>
      </c>
      <c r="BA43" t="s">
        <v>93</v>
      </c>
      <c r="BB43" t="s">
        <v>93</v>
      </c>
      <c r="BC43" t="s">
        <v>93</v>
      </c>
      <c r="BD43" t="s">
        <v>93</v>
      </c>
      <c r="BE43" t="s">
        <v>93</v>
      </c>
      <c r="BF43" t="s">
        <v>174</v>
      </c>
      <c r="BG43">
        <v>44</v>
      </c>
      <c r="BH43" t="s">
        <v>97</v>
      </c>
    </row>
    <row r="44" spans="1:60" x14ac:dyDescent="0.45">
      <c r="A44" t="s">
        <v>202</v>
      </c>
      <c r="B44" t="s">
        <v>85</v>
      </c>
      <c r="C44" t="s">
        <v>194</v>
      </c>
      <c r="D44" t="s">
        <v>87</v>
      </c>
      <c r="E44" s="2" t="str">
        <f>HYPERLINK("capsilon://?command=openfolder&amp;siteaddress=fidelity.emaiq-na2.net&amp;folderid=FXA7E6ABBA-42CE-94B4-FF67-2F0D3DC12EDA","FX220937")</f>
        <v>FX220937</v>
      </c>
      <c r="F44" t="s">
        <v>19</v>
      </c>
      <c r="G44" t="s">
        <v>19</v>
      </c>
      <c r="H44" t="s">
        <v>88</v>
      </c>
      <c r="I44" t="s">
        <v>203</v>
      </c>
      <c r="J44">
        <v>66</v>
      </c>
      <c r="K44" t="s">
        <v>90</v>
      </c>
      <c r="L44" t="s">
        <v>91</v>
      </c>
      <c r="M44" t="s">
        <v>92</v>
      </c>
      <c r="N44">
        <v>2</v>
      </c>
      <c r="O44" s="1">
        <v>44827.652268518519</v>
      </c>
      <c r="P44" s="1">
        <v>44827.684305555558</v>
      </c>
      <c r="Q44">
        <v>2520</v>
      </c>
      <c r="R44">
        <v>248</v>
      </c>
      <c r="S44" t="b">
        <v>0</v>
      </c>
      <c r="T44" t="s">
        <v>93</v>
      </c>
      <c r="U44" t="b">
        <v>0</v>
      </c>
      <c r="V44" t="s">
        <v>178</v>
      </c>
      <c r="W44" s="1">
        <v>44827.664351851854</v>
      </c>
      <c r="X44">
        <v>93</v>
      </c>
      <c r="Y44">
        <v>61</v>
      </c>
      <c r="Z44">
        <v>0</v>
      </c>
      <c r="AA44">
        <v>61</v>
      </c>
      <c r="AB44">
        <v>0</v>
      </c>
      <c r="AC44">
        <v>1</v>
      </c>
      <c r="AD44">
        <v>5</v>
      </c>
      <c r="AE44">
        <v>0</v>
      </c>
      <c r="AF44">
        <v>0</v>
      </c>
      <c r="AG44">
        <v>0</v>
      </c>
      <c r="AH44" t="s">
        <v>95</v>
      </c>
      <c r="AI44" s="1">
        <v>44827.684305555558</v>
      </c>
      <c r="AJ44">
        <v>147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5</v>
      </c>
      <c r="AQ44">
        <v>0</v>
      </c>
      <c r="AR44">
        <v>0</v>
      </c>
      <c r="AS44">
        <v>0</v>
      </c>
      <c r="AT44" t="s">
        <v>93</v>
      </c>
      <c r="AU44" t="s">
        <v>93</v>
      </c>
      <c r="AV44" t="s">
        <v>93</v>
      </c>
      <c r="AW44" t="s">
        <v>93</v>
      </c>
      <c r="AX44" t="s">
        <v>93</v>
      </c>
      <c r="AY44" t="s">
        <v>93</v>
      </c>
      <c r="AZ44" t="s">
        <v>93</v>
      </c>
      <c r="BA44" t="s">
        <v>93</v>
      </c>
      <c r="BB44" t="s">
        <v>93</v>
      </c>
      <c r="BC44" t="s">
        <v>93</v>
      </c>
      <c r="BD44" t="s">
        <v>93</v>
      </c>
      <c r="BE44" t="s">
        <v>93</v>
      </c>
      <c r="BF44" t="s">
        <v>174</v>
      </c>
      <c r="BG44">
        <v>46</v>
      </c>
      <c r="BH44" t="s">
        <v>97</v>
      </c>
    </row>
    <row r="45" spans="1:60" x14ac:dyDescent="0.45">
      <c r="A45" t="s">
        <v>204</v>
      </c>
      <c r="B45" t="s">
        <v>85</v>
      </c>
      <c r="C45" t="s">
        <v>194</v>
      </c>
      <c r="D45" t="s">
        <v>87</v>
      </c>
      <c r="E45" s="2" t="str">
        <f>HYPERLINK("capsilon://?command=openfolder&amp;siteaddress=fidelity.emaiq-na2.net&amp;folderid=FXA7E6ABBA-42CE-94B4-FF67-2F0D3DC12EDA","FX220937")</f>
        <v>FX220937</v>
      </c>
      <c r="F45" t="s">
        <v>19</v>
      </c>
      <c r="G45" t="s">
        <v>19</v>
      </c>
      <c r="H45" t="s">
        <v>88</v>
      </c>
      <c r="I45" t="s">
        <v>205</v>
      </c>
      <c r="J45">
        <v>66</v>
      </c>
      <c r="K45" t="s">
        <v>90</v>
      </c>
      <c r="L45" t="s">
        <v>91</v>
      </c>
      <c r="M45" t="s">
        <v>92</v>
      </c>
      <c r="N45">
        <v>2</v>
      </c>
      <c r="O45" s="1">
        <v>44827.653009259258</v>
      </c>
      <c r="P45" s="1">
        <v>44827.686736111114</v>
      </c>
      <c r="Q45">
        <v>2319</v>
      </c>
      <c r="R45">
        <v>595</v>
      </c>
      <c r="S45" t="b">
        <v>0</v>
      </c>
      <c r="T45" t="s">
        <v>93</v>
      </c>
      <c r="U45" t="b">
        <v>0</v>
      </c>
      <c r="V45" t="s">
        <v>178</v>
      </c>
      <c r="W45" s="1">
        <v>44827.668819444443</v>
      </c>
      <c r="X45">
        <v>386</v>
      </c>
      <c r="Y45">
        <v>61</v>
      </c>
      <c r="Z45">
        <v>0</v>
      </c>
      <c r="AA45">
        <v>61</v>
      </c>
      <c r="AB45">
        <v>0</v>
      </c>
      <c r="AC45">
        <v>3</v>
      </c>
      <c r="AD45">
        <v>5</v>
      </c>
      <c r="AE45">
        <v>0</v>
      </c>
      <c r="AF45">
        <v>0</v>
      </c>
      <c r="AG45">
        <v>0</v>
      </c>
      <c r="AH45" t="s">
        <v>95</v>
      </c>
      <c r="AI45" s="1">
        <v>44827.686736111114</v>
      </c>
      <c r="AJ45">
        <v>209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5</v>
      </c>
      <c r="AQ45">
        <v>0</v>
      </c>
      <c r="AR45">
        <v>0</v>
      </c>
      <c r="AS45">
        <v>0</v>
      </c>
      <c r="AT45" t="s">
        <v>93</v>
      </c>
      <c r="AU45" t="s">
        <v>93</v>
      </c>
      <c r="AV45" t="s">
        <v>93</v>
      </c>
      <c r="AW45" t="s">
        <v>93</v>
      </c>
      <c r="AX45" t="s">
        <v>93</v>
      </c>
      <c r="AY45" t="s">
        <v>93</v>
      </c>
      <c r="AZ45" t="s">
        <v>93</v>
      </c>
      <c r="BA45" t="s">
        <v>93</v>
      </c>
      <c r="BB45" t="s">
        <v>93</v>
      </c>
      <c r="BC45" t="s">
        <v>93</v>
      </c>
      <c r="BD45" t="s">
        <v>93</v>
      </c>
      <c r="BE45" t="s">
        <v>93</v>
      </c>
      <c r="BF45" t="s">
        <v>174</v>
      </c>
      <c r="BG45">
        <v>48</v>
      </c>
      <c r="BH45" t="s">
        <v>97</v>
      </c>
    </row>
    <row r="46" spans="1:60" x14ac:dyDescent="0.45">
      <c r="A46" t="s">
        <v>206</v>
      </c>
      <c r="B46" t="s">
        <v>85</v>
      </c>
      <c r="C46" t="s">
        <v>194</v>
      </c>
      <c r="D46" t="s">
        <v>87</v>
      </c>
      <c r="E46" s="2" t="str">
        <f>HYPERLINK("capsilon://?command=openfolder&amp;siteaddress=fidelity.emaiq-na2.net&amp;folderid=FXA7E6ABBA-42CE-94B4-FF67-2F0D3DC12EDA","FX220937")</f>
        <v>FX220937</v>
      </c>
      <c r="F46" t="s">
        <v>19</v>
      </c>
      <c r="G46" t="s">
        <v>19</v>
      </c>
      <c r="H46" t="s">
        <v>88</v>
      </c>
      <c r="I46" t="s">
        <v>207</v>
      </c>
      <c r="J46">
        <v>28</v>
      </c>
      <c r="K46" t="s">
        <v>90</v>
      </c>
      <c r="L46" t="s">
        <v>91</v>
      </c>
      <c r="M46" t="s">
        <v>92</v>
      </c>
      <c r="N46">
        <v>2</v>
      </c>
      <c r="O46" s="1">
        <v>44827.653171296297</v>
      </c>
      <c r="P46" s="1">
        <v>44827.688043981485</v>
      </c>
      <c r="Q46">
        <v>2810</v>
      </c>
      <c r="R46">
        <v>203</v>
      </c>
      <c r="S46" t="b">
        <v>0</v>
      </c>
      <c r="T46" t="s">
        <v>93</v>
      </c>
      <c r="U46" t="b">
        <v>0</v>
      </c>
      <c r="V46" t="s">
        <v>178</v>
      </c>
      <c r="W46" s="1">
        <v>44827.669814814813</v>
      </c>
      <c r="X46">
        <v>85</v>
      </c>
      <c r="Y46">
        <v>21</v>
      </c>
      <c r="Z46">
        <v>0</v>
      </c>
      <c r="AA46">
        <v>21</v>
      </c>
      <c r="AB46">
        <v>0</v>
      </c>
      <c r="AC46">
        <v>0</v>
      </c>
      <c r="AD46">
        <v>7</v>
      </c>
      <c r="AE46">
        <v>0</v>
      </c>
      <c r="AF46">
        <v>0</v>
      </c>
      <c r="AG46">
        <v>0</v>
      </c>
      <c r="AH46" t="s">
        <v>95</v>
      </c>
      <c r="AI46" s="1">
        <v>44827.688043981485</v>
      </c>
      <c r="AJ46">
        <v>112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7</v>
      </c>
      <c r="AQ46">
        <v>0</v>
      </c>
      <c r="AR46">
        <v>0</v>
      </c>
      <c r="AS46">
        <v>0</v>
      </c>
      <c r="AT46" t="s">
        <v>93</v>
      </c>
      <c r="AU46" t="s">
        <v>93</v>
      </c>
      <c r="AV46" t="s">
        <v>93</v>
      </c>
      <c r="AW46" t="s">
        <v>93</v>
      </c>
      <c r="AX46" t="s">
        <v>93</v>
      </c>
      <c r="AY46" t="s">
        <v>93</v>
      </c>
      <c r="AZ46" t="s">
        <v>93</v>
      </c>
      <c r="BA46" t="s">
        <v>93</v>
      </c>
      <c r="BB46" t="s">
        <v>93</v>
      </c>
      <c r="BC46" t="s">
        <v>93</v>
      </c>
      <c r="BD46" t="s">
        <v>93</v>
      </c>
      <c r="BE46" t="s">
        <v>93</v>
      </c>
      <c r="BF46" t="s">
        <v>174</v>
      </c>
      <c r="BG46">
        <v>50</v>
      </c>
      <c r="BH46" t="s">
        <v>97</v>
      </c>
    </row>
    <row r="47" spans="1:60" x14ac:dyDescent="0.45">
      <c r="A47" t="s">
        <v>208</v>
      </c>
      <c r="B47" t="s">
        <v>85</v>
      </c>
      <c r="C47" t="s">
        <v>176</v>
      </c>
      <c r="D47" t="s">
        <v>87</v>
      </c>
      <c r="E47" s="2" t="str">
        <f>HYPERLINK("capsilon://?command=openfolder&amp;siteaddress=fidelity.emaiq-na2.net&amp;folderid=FXC836FAA4-DB37-F345-960C-421F93A3A6E7","FX220940")</f>
        <v>FX220940</v>
      </c>
      <c r="F47" t="s">
        <v>19</v>
      </c>
      <c r="G47" t="s">
        <v>19</v>
      </c>
      <c r="H47" t="s">
        <v>88</v>
      </c>
      <c r="I47" t="s">
        <v>182</v>
      </c>
      <c r="J47">
        <v>212</v>
      </c>
      <c r="K47" t="s">
        <v>90</v>
      </c>
      <c r="L47" t="s">
        <v>91</v>
      </c>
      <c r="M47" t="s">
        <v>92</v>
      </c>
      <c r="N47">
        <v>2</v>
      </c>
      <c r="O47" s="1">
        <v>44827.653229166666</v>
      </c>
      <c r="P47" s="1">
        <v>44827.668379629627</v>
      </c>
      <c r="Q47">
        <v>545</v>
      </c>
      <c r="R47">
        <v>764</v>
      </c>
      <c r="S47" t="b">
        <v>0</v>
      </c>
      <c r="T47" t="s">
        <v>93</v>
      </c>
      <c r="U47" t="b">
        <v>1</v>
      </c>
      <c r="V47" t="s">
        <v>178</v>
      </c>
      <c r="W47" s="1">
        <v>44827.657013888886</v>
      </c>
      <c r="X47">
        <v>311</v>
      </c>
      <c r="Y47">
        <v>192</v>
      </c>
      <c r="Z47">
        <v>0</v>
      </c>
      <c r="AA47">
        <v>192</v>
      </c>
      <c r="AB47">
        <v>0</v>
      </c>
      <c r="AC47">
        <v>13</v>
      </c>
      <c r="AD47">
        <v>20</v>
      </c>
      <c r="AE47">
        <v>0</v>
      </c>
      <c r="AF47">
        <v>0</v>
      </c>
      <c r="AG47">
        <v>0</v>
      </c>
      <c r="AH47" t="s">
        <v>95</v>
      </c>
      <c r="AI47" s="1">
        <v>44827.668379629627</v>
      </c>
      <c r="AJ47">
        <v>453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20</v>
      </c>
      <c r="AQ47">
        <v>0</v>
      </c>
      <c r="AR47">
        <v>0</v>
      </c>
      <c r="AS47">
        <v>0</v>
      </c>
      <c r="AT47" t="s">
        <v>93</v>
      </c>
      <c r="AU47" t="s">
        <v>93</v>
      </c>
      <c r="AV47" t="s">
        <v>93</v>
      </c>
      <c r="AW47" t="s">
        <v>93</v>
      </c>
      <c r="AX47" t="s">
        <v>93</v>
      </c>
      <c r="AY47" t="s">
        <v>93</v>
      </c>
      <c r="AZ47" t="s">
        <v>93</v>
      </c>
      <c r="BA47" t="s">
        <v>93</v>
      </c>
      <c r="BB47" t="s">
        <v>93</v>
      </c>
      <c r="BC47" t="s">
        <v>93</v>
      </c>
      <c r="BD47" t="s">
        <v>93</v>
      </c>
      <c r="BE47" t="s">
        <v>93</v>
      </c>
      <c r="BF47" t="s">
        <v>174</v>
      </c>
      <c r="BG47">
        <v>21</v>
      </c>
      <c r="BH47" t="s">
        <v>97</v>
      </c>
    </row>
    <row r="48" spans="1:60" x14ac:dyDescent="0.45">
      <c r="A48" t="s">
        <v>209</v>
      </c>
      <c r="B48" t="s">
        <v>85</v>
      </c>
      <c r="C48" t="s">
        <v>194</v>
      </c>
      <c r="D48" t="s">
        <v>87</v>
      </c>
      <c r="E48" s="2" t="str">
        <f>HYPERLINK("capsilon://?command=openfolder&amp;siteaddress=fidelity.emaiq-na2.net&amp;folderid=FXA7E6ABBA-42CE-94B4-FF67-2F0D3DC12EDA","FX220937")</f>
        <v>FX220937</v>
      </c>
      <c r="F48" t="s">
        <v>19</v>
      </c>
      <c r="G48" t="s">
        <v>19</v>
      </c>
      <c r="H48" t="s">
        <v>88</v>
      </c>
      <c r="I48" t="s">
        <v>210</v>
      </c>
      <c r="J48">
        <v>28</v>
      </c>
      <c r="K48" t="s">
        <v>90</v>
      </c>
      <c r="L48" t="s">
        <v>91</v>
      </c>
      <c r="M48" t="s">
        <v>92</v>
      </c>
      <c r="N48">
        <v>2</v>
      </c>
      <c r="O48" s="1">
        <v>44827.653240740743</v>
      </c>
      <c r="P48" s="1">
        <v>44827.689247685186</v>
      </c>
      <c r="Q48">
        <v>2901</v>
      </c>
      <c r="R48">
        <v>210</v>
      </c>
      <c r="S48" t="b">
        <v>0</v>
      </c>
      <c r="T48" t="s">
        <v>93</v>
      </c>
      <c r="U48" t="b">
        <v>0</v>
      </c>
      <c r="V48" t="s">
        <v>178</v>
      </c>
      <c r="W48" s="1">
        <v>44827.671064814815</v>
      </c>
      <c r="X48">
        <v>107</v>
      </c>
      <c r="Y48">
        <v>21</v>
      </c>
      <c r="Z48">
        <v>0</v>
      </c>
      <c r="AA48">
        <v>21</v>
      </c>
      <c r="AB48">
        <v>0</v>
      </c>
      <c r="AC48">
        <v>1</v>
      </c>
      <c r="AD48">
        <v>7</v>
      </c>
      <c r="AE48">
        <v>0</v>
      </c>
      <c r="AF48">
        <v>0</v>
      </c>
      <c r="AG48">
        <v>0</v>
      </c>
      <c r="AH48" t="s">
        <v>95</v>
      </c>
      <c r="AI48" s="1">
        <v>44827.689247685186</v>
      </c>
      <c r="AJ48">
        <v>103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7</v>
      </c>
      <c r="AQ48">
        <v>0</v>
      </c>
      <c r="AR48">
        <v>0</v>
      </c>
      <c r="AS48">
        <v>0</v>
      </c>
      <c r="AT48" t="s">
        <v>93</v>
      </c>
      <c r="AU48" t="s">
        <v>93</v>
      </c>
      <c r="AV48" t="s">
        <v>93</v>
      </c>
      <c r="AW48" t="s">
        <v>93</v>
      </c>
      <c r="AX48" t="s">
        <v>93</v>
      </c>
      <c r="AY48" t="s">
        <v>93</v>
      </c>
      <c r="AZ48" t="s">
        <v>93</v>
      </c>
      <c r="BA48" t="s">
        <v>93</v>
      </c>
      <c r="BB48" t="s">
        <v>93</v>
      </c>
      <c r="BC48" t="s">
        <v>93</v>
      </c>
      <c r="BD48" t="s">
        <v>93</v>
      </c>
      <c r="BE48" t="s">
        <v>93</v>
      </c>
      <c r="BF48" t="s">
        <v>174</v>
      </c>
      <c r="BG48">
        <v>51</v>
      </c>
      <c r="BH48" t="s">
        <v>97</v>
      </c>
    </row>
    <row r="49" spans="1:60" x14ac:dyDescent="0.45">
      <c r="A49" t="s">
        <v>211</v>
      </c>
      <c r="B49" t="s">
        <v>85</v>
      </c>
      <c r="C49" t="s">
        <v>194</v>
      </c>
      <c r="D49" t="s">
        <v>87</v>
      </c>
      <c r="E49" s="2" t="str">
        <f>HYPERLINK("capsilon://?command=openfolder&amp;siteaddress=fidelity.emaiq-na2.net&amp;folderid=FXA7E6ABBA-42CE-94B4-FF67-2F0D3DC12EDA","FX220937")</f>
        <v>FX220937</v>
      </c>
      <c r="F49" t="s">
        <v>19</v>
      </c>
      <c r="G49" t="s">
        <v>19</v>
      </c>
      <c r="H49" t="s">
        <v>88</v>
      </c>
      <c r="I49" t="s">
        <v>212</v>
      </c>
      <c r="J49">
        <v>28</v>
      </c>
      <c r="K49" t="s">
        <v>90</v>
      </c>
      <c r="L49" t="s">
        <v>91</v>
      </c>
      <c r="M49" t="s">
        <v>92</v>
      </c>
      <c r="N49">
        <v>2</v>
      </c>
      <c r="O49" s="1">
        <v>44827.653981481482</v>
      </c>
      <c r="P49" s="1">
        <v>44827.690659722219</v>
      </c>
      <c r="Q49">
        <v>2836</v>
      </c>
      <c r="R49">
        <v>333</v>
      </c>
      <c r="S49" t="b">
        <v>0</v>
      </c>
      <c r="T49" t="s">
        <v>93</v>
      </c>
      <c r="U49" t="b">
        <v>0</v>
      </c>
      <c r="V49" t="s">
        <v>178</v>
      </c>
      <c r="W49" s="1">
        <v>44827.673530092594</v>
      </c>
      <c r="X49">
        <v>212</v>
      </c>
      <c r="Y49">
        <v>21</v>
      </c>
      <c r="Z49">
        <v>0</v>
      </c>
      <c r="AA49">
        <v>21</v>
      </c>
      <c r="AB49">
        <v>0</v>
      </c>
      <c r="AC49">
        <v>18</v>
      </c>
      <c r="AD49">
        <v>7</v>
      </c>
      <c r="AE49">
        <v>0</v>
      </c>
      <c r="AF49">
        <v>0</v>
      </c>
      <c r="AG49">
        <v>0</v>
      </c>
      <c r="AH49" t="s">
        <v>95</v>
      </c>
      <c r="AI49" s="1">
        <v>44827.690659722219</v>
      </c>
      <c r="AJ49">
        <v>121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7</v>
      </c>
      <c r="AQ49">
        <v>0</v>
      </c>
      <c r="AR49">
        <v>0</v>
      </c>
      <c r="AS49">
        <v>0</v>
      </c>
      <c r="AT49" t="s">
        <v>93</v>
      </c>
      <c r="AU49" t="s">
        <v>93</v>
      </c>
      <c r="AV49" t="s">
        <v>93</v>
      </c>
      <c r="AW49" t="s">
        <v>93</v>
      </c>
      <c r="AX49" t="s">
        <v>93</v>
      </c>
      <c r="AY49" t="s">
        <v>93</v>
      </c>
      <c r="AZ49" t="s">
        <v>93</v>
      </c>
      <c r="BA49" t="s">
        <v>93</v>
      </c>
      <c r="BB49" t="s">
        <v>93</v>
      </c>
      <c r="BC49" t="s">
        <v>93</v>
      </c>
      <c r="BD49" t="s">
        <v>93</v>
      </c>
      <c r="BE49" t="s">
        <v>93</v>
      </c>
      <c r="BF49" t="s">
        <v>174</v>
      </c>
      <c r="BG49">
        <v>52</v>
      </c>
      <c r="BH49" t="s">
        <v>97</v>
      </c>
    </row>
    <row r="50" spans="1:60" x14ac:dyDescent="0.45">
      <c r="A50" t="s">
        <v>213</v>
      </c>
      <c r="B50" t="s">
        <v>85</v>
      </c>
      <c r="C50" t="s">
        <v>194</v>
      </c>
      <c r="D50" t="s">
        <v>87</v>
      </c>
      <c r="E50" s="2" t="str">
        <f>HYPERLINK("capsilon://?command=openfolder&amp;siteaddress=fidelity.emaiq-na2.net&amp;folderid=FXA7E6ABBA-42CE-94B4-FF67-2F0D3DC12EDA","FX220937")</f>
        <v>FX220937</v>
      </c>
      <c r="F50" t="s">
        <v>19</v>
      </c>
      <c r="G50" t="s">
        <v>19</v>
      </c>
      <c r="H50" t="s">
        <v>88</v>
      </c>
      <c r="I50" t="s">
        <v>214</v>
      </c>
      <c r="J50">
        <v>28</v>
      </c>
      <c r="K50" t="s">
        <v>90</v>
      </c>
      <c r="L50" t="s">
        <v>91</v>
      </c>
      <c r="M50" t="s">
        <v>92</v>
      </c>
      <c r="N50">
        <v>2</v>
      </c>
      <c r="O50" s="1">
        <v>44827.654247685183</v>
      </c>
      <c r="P50" s="1">
        <v>44827.692233796297</v>
      </c>
      <c r="Q50">
        <v>2878</v>
      </c>
      <c r="R50">
        <v>404</v>
      </c>
      <c r="S50" t="b">
        <v>0</v>
      </c>
      <c r="T50" t="s">
        <v>93</v>
      </c>
      <c r="U50" t="b">
        <v>0</v>
      </c>
      <c r="V50" t="s">
        <v>178</v>
      </c>
      <c r="W50" s="1">
        <v>44827.676655092589</v>
      </c>
      <c r="X50">
        <v>269</v>
      </c>
      <c r="Y50">
        <v>21</v>
      </c>
      <c r="Z50">
        <v>0</v>
      </c>
      <c r="AA50">
        <v>21</v>
      </c>
      <c r="AB50">
        <v>0</v>
      </c>
      <c r="AC50">
        <v>17</v>
      </c>
      <c r="AD50">
        <v>7</v>
      </c>
      <c r="AE50">
        <v>0</v>
      </c>
      <c r="AF50">
        <v>0</v>
      </c>
      <c r="AG50">
        <v>0</v>
      </c>
      <c r="AH50" t="s">
        <v>95</v>
      </c>
      <c r="AI50" s="1">
        <v>44827.692233796297</v>
      </c>
      <c r="AJ50">
        <v>135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7</v>
      </c>
      <c r="AQ50">
        <v>0</v>
      </c>
      <c r="AR50">
        <v>0</v>
      </c>
      <c r="AS50">
        <v>0</v>
      </c>
      <c r="AT50" t="s">
        <v>93</v>
      </c>
      <c r="AU50" t="s">
        <v>93</v>
      </c>
      <c r="AV50" t="s">
        <v>93</v>
      </c>
      <c r="AW50" t="s">
        <v>93</v>
      </c>
      <c r="AX50" t="s">
        <v>93</v>
      </c>
      <c r="AY50" t="s">
        <v>93</v>
      </c>
      <c r="AZ50" t="s">
        <v>93</v>
      </c>
      <c r="BA50" t="s">
        <v>93</v>
      </c>
      <c r="BB50" t="s">
        <v>93</v>
      </c>
      <c r="BC50" t="s">
        <v>93</v>
      </c>
      <c r="BD50" t="s">
        <v>93</v>
      </c>
      <c r="BE50" t="s">
        <v>93</v>
      </c>
      <c r="BF50" t="s">
        <v>174</v>
      </c>
      <c r="BG50">
        <v>54</v>
      </c>
      <c r="BH50" t="s">
        <v>97</v>
      </c>
    </row>
    <row r="51" spans="1:60" x14ac:dyDescent="0.45">
      <c r="A51" t="s">
        <v>215</v>
      </c>
      <c r="B51" t="s">
        <v>85</v>
      </c>
      <c r="C51" t="s">
        <v>194</v>
      </c>
      <c r="D51" t="s">
        <v>87</v>
      </c>
      <c r="E51" s="2" t="str">
        <f>HYPERLINK("capsilon://?command=openfolder&amp;siteaddress=fidelity.emaiq-na2.net&amp;folderid=FXA7E6ABBA-42CE-94B4-FF67-2F0D3DC12EDA","FX220937")</f>
        <v>FX220937</v>
      </c>
      <c r="F51" t="s">
        <v>19</v>
      </c>
      <c r="G51" t="s">
        <v>19</v>
      </c>
      <c r="H51" t="s">
        <v>88</v>
      </c>
      <c r="I51" t="s">
        <v>216</v>
      </c>
      <c r="J51">
        <v>28</v>
      </c>
      <c r="K51" t="s">
        <v>90</v>
      </c>
      <c r="L51" t="s">
        <v>91</v>
      </c>
      <c r="M51" t="s">
        <v>92</v>
      </c>
      <c r="N51">
        <v>2</v>
      </c>
      <c r="O51" s="1">
        <v>44827.654467592591</v>
      </c>
      <c r="P51" s="1">
        <v>44827.692824074074</v>
      </c>
      <c r="Q51">
        <v>3218</v>
      </c>
      <c r="R51">
        <v>96</v>
      </c>
      <c r="S51" t="b">
        <v>0</v>
      </c>
      <c r="T51" t="s">
        <v>93</v>
      </c>
      <c r="U51" t="b">
        <v>0</v>
      </c>
      <c r="V51" t="s">
        <v>178</v>
      </c>
      <c r="W51" s="1">
        <v>44827.677199074074</v>
      </c>
      <c r="X51">
        <v>46</v>
      </c>
      <c r="Y51">
        <v>0</v>
      </c>
      <c r="Z51">
        <v>0</v>
      </c>
      <c r="AA51">
        <v>0</v>
      </c>
      <c r="AB51">
        <v>21</v>
      </c>
      <c r="AC51">
        <v>0</v>
      </c>
      <c r="AD51">
        <v>28</v>
      </c>
      <c r="AE51">
        <v>0</v>
      </c>
      <c r="AF51">
        <v>0</v>
      </c>
      <c r="AG51">
        <v>0</v>
      </c>
      <c r="AH51" t="s">
        <v>95</v>
      </c>
      <c r="AI51" s="1">
        <v>44827.692824074074</v>
      </c>
      <c r="AJ51">
        <v>50</v>
      </c>
      <c r="AK51">
        <v>0</v>
      </c>
      <c r="AL51">
        <v>0</v>
      </c>
      <c r="AM51">
        <v>0</v>
      </c>
      <c r="AN51">
        <v>21</v>
      </c>
      <c r="AO51">
        <v>0</v>
      </c>
      <c r="AP51">
        <v>28</v>
      </c>
      <c r="AQ51">
        <v>0</v>
      </c>
      <c r="AR51">
        <v>0</v>
      </c>
      <c r="AS51">
        <v>0</v>
      </c>
      <c r="AT51" t="s">
        <v>93</v>
      </c>
      <c r="AU51" t="s">
        <v>93</v>
      </c>
      <c r="AV51" t="s">
        <v>93</v>
      </c>
      <c r="AW51" t="s">
        <v>93</v>
      </c>
      <c r="AX51" t="s">
        <v>93</v>
      </c>
      <c r="AY51" t="s">
        <v>93</v>
      </c>
      <c r="AZ51" t="s">
        <v>93</v>
      </c>
      <c r="BA51" t="s">
        <v>93</v>
      </c>
      <c r="BB51" t="s">
        <v>93</v>
      </c>
      <c r="BC51" t="s">
        <v>93</v>
      </c>
      <c r="BD51" t="s">
        <v>93</v>
      </c>
      <c r="BE51" t="s">
        <v>93</v>
      </c>
      <c r="BF51" t="s">
        <v>174</v>
      </c>
      <c r="BG51">
        <v>55</v>
      </c>
      <c r="BH51" t="s">
        <v>97</v>
      </c>
    </row>
    <row r="52" spans="1:60" x14ac:dyDescent="0.45">
      <c r="A52" t="s">
        <v>217</v>
      </c>
      <c r="B52" t="s">
        <v>85</v>
      </c>
      <c r="C52" t="s">
        <v>194</v>
      </c>
      <c r="D52" t="s">
        <v>87</v>
      </c>
      <c r="E52" s="2" t="str">
        <f>HYPERLINK("capsilon://?command=openfolder&amp;siteaddress=fidelity.emaiq-na2.net&amp;folderid=FXA7E6ABBA-42CE-94B4-FF67-2F0D3DC12EDA","FX220937")</f>
        <v>FX220937</v>
      </c>
      <c r="F52" t="s">
        <v>19</v>
      </c>
      <c r="G52" t="s">
        <v>19</v>
      </c>
      <c r="H52" t="s">
        <v>88</v>
      </c>
      <c r="I52" t="s">
        <v>218</v>
      </c>
      <c r="J52">
        <v>28</v>
      </c>
      <c r="K52" t="s">
        <v>90</v>
      </c>
      <c r="L52" t="s">
        <v>91</v>
      </c>
      <c r="M52" t="s">
        <v>92</v>
      </c>
      <c r="N52">
        <v>2</v>
      </c>
      <c r="O52" s="1">
        <v>44827.654537037037</v>
      </c>
      <c r="P52" s="1">
        <v>44827.693449074075</v>
      </c>
      <c r="Q52">
        <v>3242</v>
      </c>
      <c r="R52">
        <v>120</v>
      </c>
      <c r="S52" t="b">
        <v>0</v>
      </c>
      <c r="T52" t="s">
        <v>93</v>
      </c>
      <c r="U52" t="b">
        <v>0</v>
      </c>
      <c r="V52" t="s">
        <v>178</v>
      </c>
      <c r="W52" s="1">
        <v>44827.677986111114</v>
      </c>
      <c r="X52">
        <v>67</v>
      </c>
      <c r="Y52">
        <v>0</v>
      </c>
      <c r="Z52">
        <v>0</v>
      </c>
      <c r="AA52">
        <v>0</v>
      </c>
      <c r="AB52">
        <v>21</v>
      </c>
      <c r="AC52">
        <v>0</v>
      </c>
      <c r="AD52">
        <v>28</v>
      </c>
      <c r="AE52">
        <v>0</v>
      </c>
      <c r="AF52">
        <v>0</v>
      </c>
      <c r="AG52">
        <v>0</v>
      </c>
      <c r="AH52" t="s">
        <v>95</v>
      </c>
      <c r="AI52" s="1">
        <v>44827.693449074075</v>
      </c>
      <c r="AJ52">
        <v>53</v>
      </c>
      <c r="AK52">
        <v>0</v>
      </c>
      <c r="AL52">
        <v>0</v>
      </c>
      <c r="AM52">
        <v>0</v>
      </c>
      <c r="AN52">
        <v>21</v>
      </c>
      <c r="AO52">
        <v>0</v>
      </c>
      <c r="AP52">
        <v>28</v>
      </c>
      <c r="AQ52">
        <v>0</v>
      </c>
      <c r="AR52">
        <v>0</v>
      </c>
      <c r="AS52">
        <v>0</v>
      </c>
      <c r="AT52" t="s">
        <v>93</v>
      </c>
      <c r="AU52" t="s">
        <v>93</v>
      </c>
      <c r="AV52" t="s">
        <v>93</v>
      </c>
      <c r="AW52" t="s">
        <v>93</v>
      </c>
      <c r="AX52" t="s">
        <v>93</v>
      </c>
      <c r="AY52" t="s">
        <v>93</v>
      </c>
      <c r="AZ52" t="s">
        <v>93</v>
      </c>
      <c r="BA52" t="s">
        <v>93</v>
      </c>
      <c r="BB52" t="s">
        <v>93</v>
      </c>
      <c r="BC52" t="s">
        <v>93</v>
      </c>
      <c r="BD52" t="s">
        <v>93</v>
      </c>
      <c r="BE52" t="s">
        <v>93</v>
      </c>
      <c r="BF52" t="s">
        <v>174</v>
      </c>
      <c r="BG52">
        <v>56</v>
      </c>
      <c r="BH52" t="s">
        <v>97</v>
      </c>
    </row>
    <row r="53" spans="1:60" x14ac:dyDescent="0.45">
      <c r="A53" t="s">
        <v>219</v>
      </c>
      <c r="B53" t="s">
        <v>85</v>
      </c>
      <c r="C53" t="s">
        <v>220</v>
      </c>
      <c r="D53" t="s">
        <v>87</v>
      </c>
      <c r="E53" s="2" t="str">
        <f>HYPERLINK("capsilon://?command=openfolder&amp;siteaddress=fidelity.emaiq-na2.net&amp;folderid=FXBA05C06E-B339-DBD6-0399-A33056E37801","FX220913")</f>
        <v>FX220913</v>
      </c>
      <c r="F53" t="s">
        <v>19</v>
      </c>
      <c r="G53" t="s">
        <v>19</v>
      </c>
      <c r="H53" t="s">
        <v>88</v>
      </c>
      <c r="I53" t="s">
        <v>221</v>
      </c>
      <c r="J53">
        <v>0</v>
      </c>
      <c r="K53" t="s">
        <v>90</v>
      </c>
      <c r="L53" t="s">
        <v>91</v>
      </c>
      <c r="M53" t="s">
        <v>92</v>
      </c>
      <c r="N53">
        <v>1</v>
      </c>
      <c r="O53" s="1">
        <v>44818.660115740742</v>
      </c>
      <c r="P53" s="1">
        <v>44818.707939814813</v>
      </c>
      <c r="Q53">
        <v>3514</v>
      </c>
      <c r="R53">
        <v>618</v>
      </c>
      <c r="S53" t="b">
        <v>0</v>
      </c>
      <c r="T53" t="s">
        <v>93</v>
      </c>
      <c r="U53" t="b">
        <v>0</v>
      </c>
      <c r="V53" t="s">
        <v>115</v>
      </c>
      <c r="W53" s="1">
        <v>44818.707939814813</v>
      </c>
      <c r="X53">
        <v>618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32</v>
      </c>
      <c r="AF53">
        <v>0</v>
      </c>
      <c r="AG53">
        <v>1</v>
      </c>
      <c r="AH53" t="s">
        <v>93</v>
      </c>
      <c r="AI53" t="s">
        <v>93</v>
      </c>
      <c r="AJ53" t="s">
        <v>93</v>
      </c>
      <c r="AK53" t="s">
        <v>93</v>
      </c>
      <c r="AL53" t="s">
        <v>93</v>
      </c>
      <c r="AM53" t="s">
        <v>93</v>
      </c>
      <c r="AN53" t="s">
        <v>93</v>
      </c>
      <c r="AO53" t="s">
        <v>93</v>
      </c>
      <c r="AP53" t="s">
        <v>93</v>
      </c>
      <c r="AQ53" t="s">
        <v>93</v>
      </c>
      <c r="AR53" t="s">
        <v>93</v>
      </c>
      <c r="AS53" t="s">
        <v>93</v>
      </c>
      <c r="AT53" t="s">
        <v>93</v>
      </c>
      <c r="AU53" t="s">
        <v>93</v>
      </c>
      <c r="AV53" t="s">
        <v>93</v>
      </c>
      <c r="AW53" t="s">
        <v>93</v>
      </c>
      <c r="AX53" t="s">
        <v>93</v>
      </c>
      <c r="AY53" t="s">
        <v>93</v>
      </c>
      <c r="AZ53" t="s">
        <v>93</v>
      </c>
      <c r="BA53" t="s">
        <v>93</v>
      </c>
      <c r="BB53" t="s">
        <v>93</v>
      </c>
      <c r="BC53" t="s">
        <v>93</v>
      </c>
      <c r="BD53" t="s">
        <v>93</v>
      </c>
      <c r="BE53" t="s">
        <v>93</v>
      </c>
      <c r="BF53" t="s">
        <v>199</v>
      </c>
      <c r="BG53">
        <v>68</v>
      </c>
      <c r="BH53" t="s">
        <v>97</v>
      </c>
    </row>
    <row r="54" spans="1:60" x14ac:dyDescent="0.45">
      <c r="A54" t="s">
        <v>222</v>
      </c>
      <c r="B54" t="s">
        <v>85</v>
      </c>
      <c r="C54" t="s">
        <v>194</v>
      </c>
      <c r="D54" t="s">
        <v>87</v>
      </c>
      <c r="E54" s="2" t="str">
        <f>HYPERLINK("capsilon://?command=openfolder&amp;siteaddress=fidelity.emaiq-na2.net&amp;folderid=FXA7E6ABBA-42CE-94B4-FF67-2F0D3DC12EDA","FX220937")</f>
        <v>FX220937</v>
      </c>
      <c r="F54" t="s">
        <v>19</v>
      </c>
      <c r="G54" t="s">
        <v>19</v>
      </c>
      <c r="H54" t="s">
        <v>88</v>
      </c>
      <c r="I54" t="s">
        <v>223</v>
      </c>
      <c r="J54">
        <v>28</v>
      </c>
      <c r="K54" t="s">
        <v>90</v>
      </c>
      <c r="L54" t="s">
        <v>91</v>
      </c>
      <c r="M54" t="s">
        <v>92</v>
      </c>
      <c r="N54">
        <v>2</v>
      </c>
      <c r="O54" s="1">
        <v>44827.654768518521</v>
      </c>
      <c r="P54" s="1">
        <v>44827.694432870368</v>
      </c>
      <c r="Q54">
        <v>3079</v>
      </c>
      <c r="R54">
        <v>348</v>
      </c>
      <c r="S54" t="b">
        <v>0</v>
      </c>
      <c r="T54" t="s">
        <v>93</v>
      </c>
      <c r="U54" t="b">
        <v>0</v>
      </c>
      <c r="V54" t="s">
        <v>178</v>
      </c>
      <c r="W54" s="1">
        <v>44827.68105324074</v>
      </c>
      <c r="X54">
        <v>264</v>
      </c>
      <c r="Y54">
        <v>21</v>
      </c>
      <c r="Z54">
        <v>0</v>
      </c>
      <c r="AA54">
        <v>21</v>
      </c>
      <c r="AB54">
        <v>0</v>
      </c>
      <c r="AC54">
        <v>19</v>
      </c>
      <c r="AD54">
        <v>7</v>
      </c>
      <c r="AE54">
        <v>0</v>
      </c>
      <c r="AF54">
        <v>0</v>
      </c>
      <c r="AG54">
        <v>0</v>
      </c>
      <c r="AH54" t="s">
        <v>95</v>
      </c>
      <c r="AI54" s="1">
        <v>44827.694432870368</v>
      </c>
      <c r="AJ54">
        <v>84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7</v>
      </c>
      <c r="AQ54">
        <v>0</v>
      </c>
      <c r="AR54">
        <v>0</v>
      </c>
      <c r="AS54">
        <v>0</v>
      </c>
      <c r="AT54" t="s">
        <v>93</v>
      </c>
      <c r="AU54" t="s">
        <v>93</v>
      </c>
      <c r="AV54" t="s">
        <v>93</v>
      </c>
      <c r="AW54" t="s">
        <v>93</v>
      </c>
      <c r="AX54" t="s">
        <v>93</v>
      </c>
      <c r="AY54" t="s">
        <v>93</v>
      </c>
      <c r="AZ54" t="s">
        <v>93</v>
      </c>
      <c r="BA54" t="s">
        <v>93</v>
      </c>
      <c r="BB54" t="s">
        <v>93</v>
      </c>
      <c r="BC54" t="s">
        <v>93</v>
      </c>
      <c r="BD54" t="s">
        <v>93</v>
      </c>
      <c r="BE54" t="s">
        <v>93</v>
      </c>
      <c r="BF54" t="s">
        <v>174</v>
      </c>
      <c r="BG54">
        <v>57</v>
      </c>
      <c r="BH54" t="s">
        <v>97</v>
      </c>
    </row>
    <row r="55" spans="1:60" x14ac:dyDescent="0.45">
      <c r="A55" t="s">
        <v>224</v>
      </c>
      <c r="B55" t="s">
        <v>85</v>
      </c>
      <c r="C55" t="s">
        <v>176</v>
      </c>
      <c r="D55" t="s">
        <v>87</v>
      </c>
      <c r="E55" s="2" t="str">
        <f>HYPERLINK("capsilon://?command=openfolder&amp;siteaddress=fidelity.emaiq-na2.net&amp;folderid=FXC836FAA4-DB37-F345-960C-421F93A3A6E7","FX220940")</f>
        <v>FX220940</v>
      </c>
      <c r="F55" t="s">
        <v>19</v>
      </c>
      <c r="G55" t="s">
        <v>19</v>
      </c>
      <c r="H55" t="s">
        <v>88</v>
      </c>
      <c r="I55" t="s">
        <v>190</v>
      </c>
      <c r="J55">
        <v>56</v>
      </c>
      <c r="K55" t="s">
        <v>90</v>
      </c>
      <c r="L55" t="s">
        <v>91</v>
      </c>
      <c r="M55" t="s">
        <v>92</v>
      </c>
      <c r="N55">
        <v>2</v>
      </c>
      <c r="O55" s="1">
        <v>44827.661377314813</v>
      </c>
      <c r="P55" s="1">
        <v>44827.670347222222</v>
      </c>
      <c r="Q55">
        <v>501</v>
      </c>
      <c r="R55">
        <v>274</v>
      </c>
      <c r="S55" t="b">
        <v>0</v>
      </c>
      <c r="T55" t="s">
        <v>93</v>
      </c>
      <c r="U55" t="b">
        <v>1</v>
      </c>
      <c r="V55" t="s">
        <v>178</v>
      </c>
      <c r="W55" s="1">
        <v>44827.663263888891</v>
      </c>
      <c r="X55">
        <v>100</v>
      </c>
      <c r="Y55">
        <v>42</v>
      </c>
      <c r="Z55">
        <v>0</v>
      </c>
      <c r="AA55">
        <v>42</v>
      </c>
      <c r="AB55">
        <v>0</v>
      </c>
      <c r="AC55">
        <v>0</v>
      </c>
      <c r="AD55">
        <v>14</v>
      </c>
      <c r="AE55">
        <v>0</v>
      </c>
      <c r="AF55">
        <v>0</v>
      </c>
      <c r="AG55">
        <v>0</v>
      </c>
      <c r="AH55" t="s">
        <v>95</v>
      </c>
      <c r="AI55" s="1">
        <v>44827.670347222222</v>
      </c>
      <c r="AJ55">
        <v>169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14</v>
      </c>
      <c r="AQ55">
        <v>0</v>
      </c>
      <c r="AR55">
        <v>0</v>
      </c>
      <c r="AS55">
        <v>0</v>
      </c>
      <c r="AT55" t="s">
        <v>93</v>
      </c>
      <c r="AU55" t="s">
        <v>93</v>
      </c>
      <c r="AV55" t="s">
        <v>93</v>
      </c>
      <c r="AW55" t="s">
        <v>93</v>
      </c>
      <c r="AX55" t="s">
        <v>93</v>
      </c>
      <c r="AY55" t="s">
        <v>93</v>
      </c>
      <c r="AZ55" t="s">
        <v>93</v>
      </c>
      <c r="BA55" t="s">
        <v>93</v>
      </c>
      <c r="BB55" t="s">
        <v>93</v>
      </c>
      <c r="BC55" t="s">
        <v>93</v>
      </c>
      <c r="BD55" t="s">
        <v>93</v>
      </c>
      <c r="BE55" t="s">
        <v>93</v>
      </c>
      <c r="BF55" t="s">
        <v>174</v>
      </c>
      <c r="BG55">
        <v>12</v>
      </c>
      <c r="BH55" t="s">
        <v>97</v>
      </c>
    </row>
    <row r="56" spans="1:60" x14ac:dyDescent="0.45">
      <c r="A56" t="s">
        <v>225</v>
      </c>
      <c r="B56" t="s">
        <v>85</v>
      </c>
      <c r="C56" t="s">
        <v>226</v>
      </c>
      <c r="D56" t="s">
        <v>87</v>
      </c>
      <c r="E56" s="2" t="str">
        <f>HYPERLINK("capsilon://?command=openfolder&amp;siteaddress=fidelity.emaiq-na2.net&amp;folderid=FXEDCA9719-EBD0-2468-DAB1-72607E03516F","FX220920")</f>
        <v>FX220920</v>
      </c>
      <c r="F56" t="s">
        <v>19</v>
      </c>
      <c r="G56" t="s">
        <v>19</v>
      </c>
      <c r="H56" t="s">
        <v>88</v>
      </c>
      <c r="I56" t="s">
        <v>227</v>
      </c>
      <c r="J56">
        <v>28</v>
      </c>
      <c r="K56" t="s">
        <v>90</v>
      </c>
      <c r="L56" t="s">
        <v>91</v>
      </c>
      <c r="M56" t="s">
        <v>92</v>
      </c>
      <c r="N56">
        <v>2</v>
      </c>
      <c r="O56" s="1">
        <v>44827.704583333332</v>
      </c>
      <c r="P56" s="1">
        <v>44827.763888888891</v>
      </c>
      <c r="Q56">
        <v>4981</v>
      </c>
      <c r="R56">
        <v>143</v>
      </c>
      <c r="S56" t="b">
        <v>0</v>
      </c>
      <c r="T56" t="s">
        <v>93</v>
      </c>
      <c r="U56" t="b">
        <v>0</v>
      </c>
      <c r="V56" t="s">
        <v>178</v>
      </c>
      <c r="W56" s="1">
        <v>44827.712881944448</v>
      </c>
      <c r="X56">
        <v>78</v>
      </c>
      <c r="Y56">
        <v>21</v>
      </c>
      <c r="Z56">
        <v>0</v>
      </c>
      <c r="AA56">
        <v>21</v>
      </c>
      <c r="AB56">
        <v>0</v>
      </c>
      <c r="AC56">
        <v>0</v>
      </c>
      <c r="AD56">
        <v>7</v>
      </c>
      <c r="AE56">
        <v>0</v>
      </c>
      <c r="AF56">
        <v>0</v>
      </c>
      <c r="AG56">
        <v>0</v>
      </c>
      <c r="AH56" t="s">
        <v>95</v>
      </c>
      <c r="AI56" s="1">
        <v>44827.763888888891</v>
      </c>
      <c r="AJ56">
        <v>65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7</v>
      </c>
      <c r="AQ56">
        <v>0</v>
      </c>
      <c r="AR56">
        <v>0</v>
      </c>
      <c r="AS56">
        <v>0</v>
      </c>
      <c r="AT56" t="s">
        <v>93</v>
      </c>
      <c r="AU56" t="s">
        <v>93</v>
      </c>
      <c r="AV56" t="s">
        <v>93</v>
      </c>
      <c r="AW56" t="s">
        <v>93</v>
      </c>
      <c r="AX56" t="s">
        <v>93</v>
      </c>
      <c r="AY56" t="s">
        <v>93</v>
      </c>
      <c r="AZ56" t="s">
        <v>93</v>
      </c>
      <c r="BA56" t="s">
        <v>93</v>
      </c>
      <c r="BB56" t="s">
        <v>93</v>
      </c>
      <c r="BC56" t="s">
        <v>93</v>
      </c>
      <c r="BD56" t="s">
        <v>93</v>
      </c>
      <c r="BE56" t="s">
        <v>93</v>
      </c>
      <c r="BF56" t="s">
        <v>174</v>
      </c>
      <c r="BG56">
        <v>85</v>
      </c>
      <c r="BH56" t="s">
        <v>97</v>
      </c>
    </row>
    <row r="57" spans="1:60" x14ac:dyDescent="0.45">
      <c r="A57" t="s">
        <v>228</v>
      </c>
      <c r="B57" t="s">
        <v>85</v>
      </c>
      <c r="C57" t="s">
        <v>226</v>
      </c>
      <c r="D57" t="s">
        <v>87</v>
      </c>
      <c r="E57" s="2" t="str">
        <f>HYPERLINK("capsilon://?command=openfolder&amp;siteaddress=fidelity.emaiq-na2.net&amp;folderid=FXEDCA9719-EBD0-2468-DAB1-72607E03516F","FX220920")</f>
        <v>FX220920</v>
      </c>
      <c r="F57" t="s">
        <v>19</v>
      </c>
      <c r="G57" t="s">
        <v>19</v>
      </c>
      <c r="H57" t="s">
        <v>88</v>
      </c>
      <c r="I57" t="s">
        <v>229</v>
      </c>
      <c r="J57">
        <v>28</v>
      </c>
      <c r="K57" t="s">
        <v>90</v>
      </c>
      <c r="L57" t="s">
        <v>91</v>
      </c>
      <c r="M57" t="s">
        <v>92</v>
      </c>
      <c r="N57">
        <v>2</v>
      </c>
      <c r="O57" s="1">
        <v>44827.705289351848</v>
      </c>
      <c r="P57" s="1">
        <v>44827.765046296299</v>
      </c>
      <c r="Q57">
        <v>4932</v>
      </c>
      <c r="R57">
        <v>231</v>
      </c>
      <c r="S57" t="b">
        <v>0</v>
      </c>
      <c r="T57" t="s">
        <v>93</v>
      </c>
      <c r="U57" t="b">
        <v>0</v>
      </c>
      <c r="V57" t="s">
        <v>178</v>
      </c>
      <c r="W57" s="1">
        <v>44827.714421296296</v>
      </c>
      <c r="X57">
        <v>132</v>
      </c>
      <c r="Y57">
        <v>21</v>
      </c>
      <c r="Z57">
        <v>0</v>
      </c>
      <c r="AA57">
        <v>21</v>
      </c>
      <c r="AB57">
        <v>0</v>
      </c>
      <c r="AC57">
        <v>1</v>
      </c>
      <c r="AD57">
        <v>7</v>
      </c>
      <c r="AE57">
        <v>0</v>
      </c>
      <c r="AF57">
        <v>0</v>
      </c>
      <c r="AG57">
        <v>0</v>
      </c>
      <c r="AH57" t="s">
        <v>95</v>
      </c>
      <c r="AI57" s="1">
        <v>44827.765046296299</v>
      </c>
      <c r="AJ57">
        <v>99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7</v>
      </c>
      <c r="AQ57">
        <v>0</v>
      </c>
      <c r="AR57">
        <v>0</v>
      </c>
      <c r="AS57">
        <v>0</v>
      </c>
      <c r="AT57" t="s">
        <v>93</v>
      </c>
      <c r="AU57" t="s">
        <v>93</v>
      </c>
      <c r="AV57" t="s">
        <v>93</v>
      </c>
      <c r="AW57" t="s">
        <v>93</v>
      </c>
      <c r="AX57" t="s">
        <v>93</v>
      </c>
      <c r="AY57" t="s">
        <v>93</v>
      </c>
      <c r="AZ57" t="s">
        <v>93</v>
      </c>
      <c r="BA57" t="s">
        <v>93</v>
      </c>
      <c r="BB57" t="s">
        <v>93</v>
      </c>
      <c r="BC57" t="s">
        <v>93</v>
      </c>
      <c r="BD57" t="s">
        <v>93</v>
      </c>
      <c r="BE57" t="s">
        <v>93</v>
      </c>
      <c r="BF57" t="s">
        <v>174</v>
      </c>
      <c r="BG57">
        <v>86</v>
      </c>
      <c r="BH57" t="s">
        <v>97</v>
      </c>
    </row>
    <row r="58" spans="1:60" x14ac:dyDescent="0.45">
      <c r="A58" t="s">
        <v>230</v>
      </c>
      <c r="B58" t="s">
        <v>85</v>
      </c>
      <c r="C58" t="s">
        <v>226</v>
      </c>
      <c r="D58" t="s">
        <v>87</v>
      </c>
      <c r="E58" s="2" t="str">
        <f>HYPERLINK("capsilon://?command=openfolder&amp;siteaddress=fidelity.emaiq-na2.net&amp;folderid=FXEDCA9719-EBD0-2468-DAB1-72607E03516F","FX220920")</f>
        <v>FX220920</v>
      </c>
      <c r="F58" t="s">
        <v>19</v>
      </c>
      <c r="G58" t="s">
        <v>19</v>
      </c>
      <c r="H58" t="s">
        <v>88</v>
      </c>
      <c r="I58" t="s">
        <v>231</v>
      </c>
      <c r="J58">
        <v>125</v>
      </c>
      <c r="K58" t="s">
        <v>90</v>
      </c>
      <c r="L58" t="s">
        <v>91</v>
      </c>
      <c r="M58" t="s">
        <v>92</v>
      </c>
      <c r="N58">
        <v>1</v>
      </c>
      <c r="O58" s="1">
        <v>44827.706099537034</v>
      </c>
      <c r="P58" s="1">
        <v>44827.715810185182</v>
      </c>
      <c r="Q58">
        <v>719</v>
      </c>
      <c r="R58">
        <v>120</v>
      </c>
      <c r="S58" t="b">
        <v>0</v>
      </c>
      <c r="T58" t="s">
        <v>93</v>
      </c>
      <c r="U58" t="b">
        <v>0</v>
      </c>
      <c r="V58" t="s">
        <v>178</v>
      </c>
      <c r="W58" s="1">
        <v>44827.715810185182</v>
      </c>
      <c r="X58">
        <v>120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125</v>
      </c>
      <c r="AE58">
        <v>120</v>
      </c>
      <c r="AF58">
        <v>0</v>
      </c>
      <c r="AG58">
        <v>3</v>
      </c>
      <c r="AH58" t="s">
        <v>93</v>
      </c>
      <c r="AI58" t="s">
        <v>93</v>
      </c>
      <c r="AJ58" t="s">
        <v>93</v>
      </c>
      <c r="AK58" t="s">
        <v>93</v>
      </c>
      <c r="AL58" t="s">
        <v>93</v>
      </c>
      <c r="AM58" t="s">
        <v>93</v>
      </c>
      <c r="AN58" t="s">
        <v>93</v>
      </c>
      <c r="AO58" t="s">
        <v>93</v>
      </c>
      <c r="AP58" t="s">
        <v>93</v>
      </c>
      <c r="AQ58" t="s">
        <v>93</v>
      </c>
      <c r="AR58" t="s">
        <v>93</v>
      </c>
      <c r="AS58" t="s">
        <v>93</v>
      </c>
      <c r="AT58" t="s">
        <v>93</v>
      </c>
      <c r="AU58" t="s">
        <v>93</v>
      </c>
      <c r="AV58" t="s">
        <v>93</v>
      </c>
      <c r="AW58" t="s">
        <v>93</v>
      </c>
      <c r="AX58" t="s">
        <v>93</v>
      </c>
      <c r="AY58" t="s">
        <v>93</v>
      </c>
      <c r="AZ58" t="s">
        <v>93</v>
      </c>
      <c r="BA58" t="s">
        <v>93</v>
      </c>
      <c r="BB58" t="s">
        <v>93</v>
      </c>
      <c r="BC58" t="s">
        <v>93</v>
      </c>
      <c r="BD58" t="s">
        <v>93</v>
      </c>
      <c r="BE58" t="s">
        <v>93</v>
      </c>
      <c r="BF58" t="s">
        <v>174</v>
      </c>
      <c r="BG58">
        <v>13</v>
      </c>
      <c r="BH58" t="s">
        <v>97</v>
      </c>
    </row>
    <row r="59" spans="1:60" x14ac:dyDescent="0.45">
      <c r="A59" t="s">
        <v>232</v>
      </c>
      <c r="B59" t="s">
        <v>85</v>
      </c>
      <c r="C59" t="s">
        <v>226</v>
      </c>
      <c r="D59" t="s">
        <v>87</v>
      </c>
      <c r="E59" s="2" t="str">
        <f>HYPERLINK("capsilon://?command=openfolder&amp;siteaddress=fidelity.emaiq-na2.net&amp;folderid=FXEDCA9719-EBD0-2468-DAB1-72607E03516F","FX220920")</f>
        <v>FX220920</v>
      </c>
      <c r="F59" t="s">
        <v>19</v>
      </c>
      <c r="G59" t="s">
        <v>19</v>
      </c>
      <c r="H59" t="s">
        <v>88</v>
      </c>
      <c r="I59" t="s">
        <v>233</v>
      </c>
      <c r="J59">
        <v>129</v>
      </c>
      <c r="K59" t="s">
        <v>90</v>
      </c>
      <c r="L59" t="s">
        <v>91</v>
      </c>
      <c r="M59" t="s">
        <v>92</v>
      </c>
      <c r="N59">
        <v>1</v>
      </c>
      <c r="O59" s="1">
        <v>44827.707048611112</v>
      </c>
      <c r="P59" s="1">
        <v>44827.718391203707</v>
      </c>
      <c r="Q59">
        <v>758</v>
      </c>
      <c r="R59">
        <v>222</v>
      </c>
      <c r="S59" t="b">
        <v>0</v>
      </c>
      <c r="T59" t="s">
        <v>93</v>
      </c>
      <c r="U59" t="b">
        <v>0</v>
      </c>
      <c r="V59" t="s">
        <v>178</v>
      </c>
      <c r="W59" s="1">
        <v>44827.718391203707</v>
      </c>
      <c r="X59">
        <v>222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129</v>
      </c>
      <c r="AE59">
        <v>124</v>
      </c>
      <c r="AF59">
        <v>0</v>
      </c>
      <c r="AG59">
        <v>3</v>
      </c>
      <c r="AH59" t="s">
        <v>93</v>
      </c>
      <c r="AI59" t="s">
        <v>93</v>
      </c>
      <c r="AJ59" t="s">
        <v>93</v>
      </c>
      <c r="AK59" t="s">
        <v>93</v>
      </c>
      <c r="AL59" t="s">
        <v>93</v>
      </c>
      <c r="AM59" t="s">
        <v>93</v>
      </c>
      <c r="AN59" t="s">
        <v>93</v>
      </c>
      <c r="AO59" t="s">
        <v>93</v>
      </c>
      <c r="AP59" t="s">
        <v>93</v>
      </c>
      <c r="AQ59" t="s">
        <v>93</v>
      </c>
      <c r="AR59" t="s">
        <v>93</v>
      </c>
      <c r="AS59" t="s">
        <v>93</v>
      </c>
      <c r="AT59" t="s">
        <v>93</v>
      </c>
      <c r="AU59" t="s">
        <v>93</v>
      </c>
      <c r="AV59" t="s">
        <v>93</v>
      </c>
      <c r="AW59" t="s">
        <v>93</v>
      </c>
      <c r="AX59" t="s">
        <v>93</v>
      </c>
      <c r="AY59" t="s">
        <v>93</v>
      </c>
      <c r="AZ59" t="s">
        <v>93</v>
      </c>
      <c r="BA59" t="s">
        <v>93</v>
      </c>
      <c r="BB59" t="s">
        <v>93</v>
      </c>
      <c r="BC59" t="s">
        <v>93</v>
      </c>
      <c r="BD59" t="s">
        <v>93</v>
      </c>
      <c r="BE59" t="s">
        <v>93</v>
      </c>
      <c r="BF59" t="s">
        <v>174</v>
      </c>
      <c r="BG59">
        <v>16</v>
      </c>
      <c r="BH59" t="s">
        <v>97</v>
      </c>
    </row>
    <row r="60" spans="1:60" x14ac:dyDescent="0.45">
      <c r="A60" t="s">
        <v>234</v>
      </c>
      <c r="B60" t="s">
        <v>85</v>
      </c>
      <c r="C60" t="s">
        <v>235</v>
      </c>
      <c r="D60" t="s">
        <v>87</v>
      </c>
      <c r="E60" s="2" t="str">
        <f>HYPERLINK("capsilon://?command=openfolder&amp;siteaddress=fidelity.emaiq-na2.net&amp;folderid=FX00852E3B-F005-040A-3B9E-18FBD7E76104","FX220930")</f>
        <v>FX220930</v>
      </c>
      <c r="F60" t="s">
        <v>19</v>
      </c>
      <c r="G60" t="s">
        <v>19</v>
      </c>
      <c r="H60" t="s">
        <v>88</v>
      </c>
      <c r="I60" t="s">
        <v>236</v>
      </c>
      <c r="J60">
        <v>65</v>
      </c>
      <c r="K60" t="s">
        <v>90</v>
      </c>
      <c r="L60" t="s">
        <v>91</v>
      </c>
      <c r="M60" t="s">
        <v>92</v>
      </c>
      <c r="N60">
        <v>2</v>
      </c>
      <c r="O60" s="1">
        <v>44827.711678240739</v>
      </c>
      <c r="P60" s="1">
        <v>44827.766539351855</v>
      </c>
      <c r="Q60">
        <v>4314</v>
      </c>
      <c r="R60">
        <v>426</v>
      </c>
      <c r="S60" t="b">
        <v>0</v>
      </c>
      <c r="T60" t="s">
        <v>93</v>
      </c>
      <c r="U60" t="b">
        <v>0</v>
      </c>
      <c r="V60" t="s">
        <v>178</v>
      </c>
      <c r="W60" s="1">
        <v>44827.731388888889</v>
      </c>
      <c r="X60">
        <v>298</v>
      </c>
      <c r="Y60">
        <v>57</v>
      </c>
      <c r="Z60">
        <v>0</v>
      </c>
      <c r="AA60">
        <v>57</v>
      </c>
      <c r="AB60">
        <v>0</v>
      </c>
      <c r="AC60">
        <v>31</v>
      </c>
      <c r="AD60">
        <v>8</v>
      </c>
      <c r="AE60">
        <v>0</v>
      </c>
      <c r="AF60">
        <v>0</v>
      </c>
      <c r="AG60">
        <v>0</v>
      </c>
      <c r="AH60" t="s">
        <v>95</v>
      </c>
      <c r="AI60" s="1">
        <v>44827.766539351855</v>
      </c>
      <c r="AJ60">
        <v>128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8</v>
      </c>
      <c r="AQ60">
        <v>0</v>
      </c>
      <c r="AR60">
        <v>0</v>
      </c>
      <c r="AS60">
        <v>0</v>
      </c>
      <c r="AT60" t="s">
        <v>93</v>
      </c>
      <c r="AU60" t="s">
        <v>93</v>
      </c>
      <c r="AV60" t="s">
        <v>93</v>
      </c>
      <c r="AW60" t="s">
        <v>93</v>
      </c>
      <c r="AX60" t="s">
        <v>93</v>
      </c>
      <c r="AY60" t="s">
        <v>93</v>
      </c>
      <c r="AZ60" t="s">
        <v>93</v>
      </c>
      <c r="BA60" t="s">
        <v>93</v>
      </c>
      <c r="BB60" t="s">
        <v>93</v>
      </c>
      <c r="BC60" t="s">
        <v>93</v>
      </c>
      <c r="BD60" t="s">
        <v>93</v>
      </c>
      <c r="BE60" t="s">
        <v>93</v>
      </c>
      <c r="BF60" t="s">
        <v>174</v>
      </c>
      <c r="BG60">
        <v>79</v>
      </c>
      <c r="BH60" t="s">
        <v>97</v>
      </c>
    </row>
    <row r="61" spans="1:60" x14ac:dyDescent="0.45">
      <c r="A61" t="s">
        <v>237</v>
      </c>
      <c r="B61" t="s">
        <v>85</v>
      </c>
      <c r="C61" t="s">
        <v>235</v>
      </c>
      <c r="D61" t="s">
        <v>87</v>
      </c>
      <c r="E61" s="2" t="str">
        <f>HYPERLINK("capsilon://?command=openfolder&amp;siteaddress=fidelity.emaiq-na2.net&amp;folderid=FX00852E3B-F005-040A-3B9E-18FBD7E76104","FX220930")</f>
        <v>FX220930</v>
      </c>
      <c r="F61" t="s">
        <v>19</v>
      </c>
      <c r="G61" t="s">
        <v>19</v>
      </c>
      <c r="H61" t="s">
        <v>88</v>
      </c>
      <c r="I61" t="s">
        <v>238</v>
      </c>
      <c r="J61">
        <v>28</v>
      </c>
      <c r="K61" t="s">
        <v>90</v>
      </c>
      <c r="L61" t="s">
        <v>91</v>
      </c>
      <c r="M61" t="s">
        <v>92</v>
      </c>
      <c r="N61">
        <v>2</v>
      </c>
      <c r="O61" s="1">
        <v>44827.711898148147</v>
      </c>
      <c r="P61" s="1">
        <v>44827.766585648147</v>
      </c>
      <c r="Q61">
        <v>4509</v>
      </c>
      <c r="R61">
        <v>216</v>
      </c>
      <c r="S61" t="b">
        <v>0</v>
      </c>
      <c r="T61" t="s">
        <v>93</v>
      </c>
      <c r="U61" t="b">
        <v>0</v>
      </c>
      <c r="V61" t="s">
        <v>178</v>
      </c>
      <c r="W61" s="1">
        <v>44827.752708333333</v>
      </c>
      <c r="X61">
        <v>54</v>
      </c>
      <c r="Y61">
        <v>21</v>
      </c>
      <c r="Z61">
        <v>0</v>
      </c>
      <c r="AA61">
        <v>21</v>
      </c>
      <c r="AB61">
        <v>0</v>
      </c>
      <c r="AC61">
        <v>1</v>
      </c>
      <c r="AD61">
        <v>7</v>
      </c>
      <c r="AE61">
        <v>0</v>
      </c>
      <c r="AF61">
        <v>0</v>
      </c>
      <c r="AG61">
        <v>0</v>
      </c>
      <c r="AH61" t="s">
        <v>116</v>
      </c>
      <c r="AI61" s="1">
        <v>44827.766585648147</v>
      </c>
      <c r="AJ61">
        <v>120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7</v>
      </c>
      <c r="AQ61">
        <v>0</v>
      </c>
      <c r="AR61">
        <v>0</v>
      </c>
      <c r="AS61">
        <v>0</v>
      </c>
      <c r="AT61" t="s">
        <v>93</v>
      </c>
      <c r="AU61" t="s">
        <v>93</v>
      </c>
      <c r="AV61" t="s">
        <v>93</v>
      </c>
      <c r="AW61" t="s">
        <v>93</v>
      </c>
      <c r="AX61" t="s">
        <v>93</v>
      </c>
      <c r="AY61" t="s">
        <v>93</v>
      </c>
      <c r="AZ61" t="s">
        <v>93</v>
      </c>
      <c r="BA61" t="s">
        <v>93</v>
      </c>
      <c r="BB61" t="s">
        <v>93</v>
      </c>
      <c r="BC61" t="s">
        <v>93</v>
      </c>
      <c r="BD61" t="s">
        <v>93</v>
      </c>
      <c r="BE61" t="s">
        <v>93</v>
      </c>
      <c r="BF61" t="s">
        <v>174</v>
      </c>
      <c r="BG61">
        <v>78</v>
      </c>
      <c r="BH61" t="s">
        <v>97</v>
      </c>
    </row>
    <row r="62" spans="1:60" x14ac:dyDescent="0.45">
      <c r="A62" t="s">
        <v>239</v>
      </c>
      <c r="B62" t="s">
        <v>85</v>
      </c>
      <c r="C62" t="s">
        <v>235</v>
      </c>
      <c r="D62" t="s">
        <v>87</v>
      </c>
      <c r="E62" s="2" t="str">
        <f>HYPERLINK("capsilon://?command=openfolder&amp;siteaddress=fidelity.emaiq-na2.net&amp;folderid=FX00852E3B-F005-040A-3B9E-18FBD7E76104","FX220930")</f>
        <v>FX220930</v>
      </c>
      <c r="F62" t="s">
        <v>19</v>
      </c>
      <c r="G62" t="s">
        <v>19</v>
      </c>
      <c r="H62" t="s">
        <v>88</v>
      </c>
      <c r="I62" t="s">
        <v>240</v>
      </c>
      <c r="J62">
        <v>68</v>
      </c>
      <c r="K62" t="s">
        <v>90</v>
      </c>
      <c r="L62" t="s">
        <v>91</v>
      </c>
      <c r="M62" t="s">
        <v>92</v>
      </c>
      <c r="N62">
        <v>2</v>
      </c>
      <c r="O62" s="1">
        <v>44827.712731481479</v>
      </c>
      <c r="P62" s="1">
        <v>44827.767847222225</v>
      </c>
      <c r="Q62">
        <v>4448</v>
      </c>
      <c r="R62">
        <v>314</v>
      </c>
      <c r="S62" t="b">
        <v>0</v>
      </c>
      <c r="T62" t="s">
        <v>93</v>
      </c>
      <c r="U62" t="b">
        <v>0</v>
      </c>
      <c r="V62" t="s">
        <v>178</v>
      </c>
      <c r="W62" s="1">
        <v>44827.755046296297</v>
      </c>
      <c r="X62">
        <v>201</v>
      </c>
      <c r="Y62">
        <v>57</v>
      </c>
      <c r="Z62">
        <v>0</v>
      </c>
      <c r="AA62">
        <v>57</v>
      </c>
      <c r="AB62">
        <v>0</v>
      </c>
      <c r="AC62">
        <v>31</v>
      </c>
      <c r="AD62">
        <v>11</v>
      </c>
      <c r="AE62">
        <v>0</v>
      </c>
      <c r="AF62">
        <v>0</v>
      </c>
      <c r="AG62">
        <v>0</v>
      </c>
      <c r="AH62" t="s">
        <v>95</v>
      </c>
      <c r="AI62" s="1">
        <v>44827.767847222225</v>
      </c>
      <c r="AJ62">
        <v>113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11</v>
      </c>
      <c r="AQ62">
        <v>0</v>
      </c>
      <c r="AR62">
        <v>0</v>
      </c>
      <c r="AS62">
        <v>0</v>
      </c>
      <c r="AT62" t="s">
        <v>93</v>
      </c>
      <c r="AU62" t="s">
        <v>93</v>
      </c>
      <c r="AV62" t="s">
        <v>93</v>
      </c>
      <c r="AW62" t="s">
        <v>93</v>
      </c>
      <c r="AX62" t="s">
        <v>93</v>
      </c>
      <c r="AY62" t="s">
        <v>93</v>
      </c>
      <c r="AZ62" t="s">
        <v>93</v>
      </c>
      <c r="BA62" t="s">
        <v>93</v>
      </c>
      <c r="BB62" t="s">
        <v>93</v>
      </c>
      <c r="BC62" t="s">
        <v>93</v>
      </c>
      <c r="BD62" t="s">
        <v>93</v>
      </c>
      <c r="BE62" t="s">
        <v>93</v>
      </c>
      <c r="BF62" t="s">
        <v>174</v>
      </c>
      <c r="BG62">
        <v>79</v>
      </c>
      <c r="BH62" t="s">
        <v>97</v>
      </c>
    </row>
    <row r="63" spans="1:60" x14ac:dyDescent="0.45">
      <c r="A63" t="s">
        <v>241</v>
      </c>
      <c r="B63" t="s">
        <v>85</v>
      </c>
      <c r="C63" t="s">
        <v>235</v>
      </c>
      <c r="D63" t="s">
        <v>87</v>
      </c>
      <c r="E63" s="2" t="str">
        <f>HYPERLINK("capsilon://?command=openfolder&amp;siteaddress=fidelity.emaiq-na2.net&amp;folderid=FX00852E3B-F005-040A-3B9E-18FBD7E76104","FX220930")</f>
        <v>FX220930</v>
      </c>
      <c r="F63" t="s">
        <v>19</v>
      </c>
      <c r="G63" t="s">
        <v>19</v>
      </c>
      <c r="H63" t="s">
        <v>88</v>
      </c>
      <c r="I63" t="s">
        <v>242</v>
      </c>
      <c r="J63">
        <v>68</v>
      </c>
      <c r="K63" t="s">
        <v>90</v>
      </c>
      <c r="L63" t="s">
        <v>91</v>
      </c>
      <c r="M63" t="s">
        <v>92</v>
      </c>
      <c r="N63">
        <v>2</v>
      </c>
      <c r="O63" s="1">
        <v>44827.713333333333</v>
      </c>
      <c r="P63" s="1">
        <v>44827.769687499997</v>
      </c>
      <c r="Q63">
        <v>4477</v>
      </c>
      <c r="R63">
        <v>392</v>
      </c>
      <c r="S63" t="b">
        <v>0</v>
      </c>
      <c r="T63" t="s">
        <v>93</v>
      </c>
      <c r="U63" t="b">
        <v>0</v>
      </c>
      <c r="V63" t="s">
        <v>178</v>
      </c>
      <c r="W63" s="1">
        <v>44827.756493055553</v>
      </c>
      <c r="X63">
        <v>124</v>
      </c>
      <c r="Y63">
        <v>57</v>
      </c>
      <c r="Z63">
        <v>0</v>
      </c>
      <c r="AA63">
        <v>57</v>
      </c>
      <c r="AB63">
        <v>0</v>
      </c>
      <c r="AC63">
        <v>30</v>
      </c>
      <c r="AD63">
        <v>11</v>
      </c>
      <c r="AE63">
        <v>0</v>
      </c>
      <c r="AF63">
        <v>0</v>
      </c>
      <c r="AG63">
        <v>0</v>
      </c>
      <c r="AH63" t="s">
        <v>116</v>
      </c>
      <c r="AI63" s="1">
        <v>44827.769687499997</v>
      </c>
      <c r="AJ63">
        <v>268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11</v>
      </c>
      <c r="AQ63">
        <v>0</v>
      </c>
      <c r="AR63">
        <v>0</v>
      </c>
      <c r="AS63">
        <v>0</v>
      </c>
      <c r="AT63" t="s">
        <v>93</v>
      </c>
      <c r="AU63" t="s">
        <v>93</v>
      </c>
      <c r="AV63" t="s">
        <v>93</v>
      </c>
      <c r="AW63" t="s">
        <v>93</v>
      </c>
      <c r="AX63" t="s">
        <v>93</v>
      </c>
      <c r="AY63" t="s">
        <v>93</v>
      </c>
      <c r="AZ63" t="s">
        <v>93</v>
      </c>
      <c r="BA63" t="s">
        <v>93</v>
      </c>
      <c r="BB63" t="s">
        <v>93</v>
      </c>
      <c r="BC63" t="s">
        <v>93</v>
      </c>
      <c r="BD63" t="s">
        <v>93</v>
      </c>
      <c r="BE63" t="s">
        <v>93</v>
      </c>
      <c r="BF63" t="s">
        <v>174</v>
      </c>
      <c r="BG63">
        <v>81</v>
      </c>
      <c r="BH63" t="s">
        <v>97</v>
      </c>
    </row>
    <row r="64" spans="1:60" x14ac:dyDescent="0.45">
      <c r="A64" t="s">
        <v>243</v>
      </c>
      <c r="B64" t="s">
        <v>85</v>
      </c>
      <c r="C64" t="s">
        <v>220</v>
      </c>
      <c r="D64" t="s">
        <v>87</v>
      </c>
      <c r="E64" s="2" t="str">
        <f>HYPERLINK("capsilon://?command=openfolder&amp;siteaddress=fidelity.emaiq-na2.net&amp;folderid=FXBA05C06E-B339-DBD6-0399-A33056E37801","FX220913")</f>
        <v>FX220913</v>
      </c>
      <c r="F64" t="s">
        <v>19</v>
      </c>
      <c r="G64" t="s">
        <v>19</v>
      </c>
      <c r="H64" t="s">
        <v>88</v>
      </c>
      <c r="I64" t="s">
        <v>221</v>
      </c>
      <c r="J64">
        <v>0</v>
      </c>
      <c r="K64" t="s">
        <v>90</v>
      </c>
      <c r="L64" t="s">
        <v>91</v>
      </c>
      <c r="M64" t="s">
        <v>92</v>
      </c>
      <c r="N64">
        <v>2</v>
      </c>
      <c r="O64" s="1">
        <v>44818.708240740743</v>
      </c>
      <c r="P64" s="1">
        <v>44818.731608796297</v>
      </c>
      <c r="Q64">
        <v>750</v>
      </c>
      <c r="R64">
        <v>1269</v>
      </c>
      <c r="S64" t="b">
        <v>0</v>
      </c>
      <c r="T64" t="s">
        <v>93</v>
      </c>
      <c r="U64" t="b">
        <v>1</v>
      </c>
      <c r="V64" t="s">
        <v>115</v>
      </c>
      <c r="W64" s="1">
        <v>44818.72184027778</v>
      </c>
      <c r="X64">
        <v>1167</v>
      </c>
      <c r="Y64">
        <v>0</v>
      </c>
      <c r="Z64">
        <v>0</v>
      </c>
      <c r="AA64">
        <v>0</v>
      </c>
      <c r="AB64">
        <v>16</v>
      </c>
      <c r="AC64">
        <v>1</v>
      </c>
      <c r="AD64">
        <v>0</v>
      </c>
      <c r="AE64">
        <v>0</v>
      </c>
      <c r="AF64">
        <v>0</v>
      </c>
      <c r="AG64">
        <v>0</v>
      </c>
      <c r="AH64" t="s">
        <v>116</v>
      </c>
      <c r="AI64" s="1">
        <v>44818.731608796297</v>
      </c>
      <c r="AJ64">
        <v>79</v>
      </c>
      <c r="AK64">
        <v>0</v>
      </c>
      <c r="AL64">
        <v>0</v>
      </c>
      <c r="AM64">
        <v>0</v>
      </c>
      <c r="AN64">
        <v>16</v>
      </c>
      <c r="AO64">
        <v>0</v>
      </c>
      <c r="AP64">
        <v>0</v>
      </c>
      <c r="AQ64">
        <v>0</v>
      </c>
      <c r="AR64">
        <v>0</v>
      </c>
      <c r="AS64">
        <v>0</v>
      </c>
      <c r="AT64" t="s">
        <v>93</v>
      </c>
      <c r="AU64" t="s">
        <v>93</v>
      </c>
      <c r="AV64" t="s">
        <v>93</v>
      </c>
      <c r="AW64" t="s">
        <v>93</v>
      </c>
      <c r="AX64" t="s">
        <v>93</v>
      </c>
      <c r="AY64" t="s">
        <v>93</v>
      </c>
      <c r="AZ64" t="s">
        <v>93</v>
      </c>
      <c r="BA64" t="s">
        <v>93</v>
      </c>
      <c r="BB64" t="s">
        <v>93</v>
      </c>
      <c r="BC64" t="s">
        <v>93</v>
      </c>
      <c r="BD64" t="s">
        <v>93</v>
      </c>
      <c r="BE64" t="s">
        <v>93</v>
      </c>
      <c r="BF64" t="s">
        <v>199</v>
      </c>
      <c r="BG64">
        <v>33</v>
      </c>
      <c r="BH64" t="s">
        <v>97</v>
      </c>
    </row>
    <row r="65" spans="1:60" x14ac:dyDescent="0.45">
      <c r="A65" t="s">
        <v>244</v>
      </c>
      <c r="B65" t="s">
        <v>85</v>
      </c>
      <c r="C65" t="s">
        <v>226</v>
      </c>
      <c r="D65" t="s">
        <v>87</v>
      </c>
      <c r="E65" s="2" t="str">
        <f>HYPERLINK("capsilon://?command=openfolder&amp;siteaddress=fidelity.emaiq-na2.net&amp;folderid=FXEDCA9719-EBD0-2468-DAB1-72607E03516F","FX220920")</f>
        <v>FX220920</v>
      </c>
      <c r="F65" t="s">
        <v>19</v>
      </c>
      <c r="G65" t="s">
        <v>19</v>
      </c>
      <c r="H65" t="s">
        <v>88</v>
      </c>
      <c r="I65" t="s">
        <v>231</v>
      </c>
      <c r="J65">
        <v>173</v>
      </c>
      <c r="K65" t="s">
        <v>90</v>
      </c>
      <c r="L65" t="s">
        <v>91</v>
      </c>
      <c r="M65" t="s">
        <v>92</v>
      </c>
      <c r="N65">
        <v>2</v>
      </c>
      <c r="O65" s="1">
        <v>44827.717233796298</v>
      </c>
      <c r="P65" s="1">
        <v>44827.760358796295</v>
      </c>
      <c r="Q65">
        <v>2903</v>
      </c>
      <c r="R65">
        <v>823</v>
      </c>
      <c r="S65" t="b">
        <v>0</v>
      </c>
      <c r="T65" t="s">
        <v>93</v>
      </c>
      <c r="U65" t="b">
        <v>1</v>
      </c>
      <c r="V65" t="s">
        <v>178</v>
      </c>
      <c r="W65" s="1">
        <v>44827.72278935185</v>
      </c>
      <c r="X65">
        <v>379</v>
      </c>
      <c r="Y65">
        <v>158</v>
      </c>
      <c r="Z65">
        <v>0</v>
      </c>
      <c r="AA65">
        <v>158</v>
      </c>
      <c r="AB65">
        <v>0</v>
      </c>
      <c r="AC65">
        <v>10</v>
      </c>
      <c r="AD65">
        <v>15</v>
      </c>
      <c r="AE65">
        <v>0</v>
      </c>
      <c r="AF65">
        <v>0</v>
      </c>
      <c r="AG65">
        <v>0</v>
      </c>
      <c r="AH65" t="s">
        <v>95</v>
      </c>
      <c r="AI65" s="1">
        <v>44827.760358796295</v>
      </c>
      <c r="AJ65">
        <v>444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15</v>
      </c>
      <c r="AQ65">
        <v>0</v>
      </c>
      <c r="AR65">
        <v>0</v>
      </c>
      <c r="AS65">
        <v>0</v>
      </c>
      <c r="AT65" t="s">
        <v>93</v>
      </c>
      <c r="AU65" t="s">
        <v>93</v>
      </c>
      <c r="AV65" t="s">
        <v>93</v>
      </c>
      <c r="AW65" t="s">
        <v>93</v>
      </c>
      <c r="AX65" t="s">
        <v>93</v>
      </c>
      <c r="AY65" t="s">
        <v>93</v>
      </c>
      <c r="AZ65" t="s">
        <v>93</v>
      </c>
      <c r="BA65" t="s">
        <v>93</v>
      </c>
      <c r="BB65" t="s">
        <v>93</v>
      </c>
      <c r="BC65" t="s">
        <v>93</v>
      </c>
      <c r="BD65" t="s">
        <v>93</v>
      </c>
      <c r="BE65" t="s">
        <v>93</v>
      </c>
      <c r="BF65" t="s">
        <v>174</v>
      </c>
      <c r="BG65">
        <v>62</v>
      </c>
      <c r="BH65" t="s">
        <v>97</v>
      </c>
    </row>
    <row r="66" spans="1:60" x14ac:dyDescent="0.45">
      <c r="A66" t="s">
        <v>245</v>
      </c>
      <c r="B66" t="s">
        <v>85</v>
      </c>
      <c r="C66" t="s">
        <v>226</v>
      </c>
      <c r="D66" t="s">
        <v>87</v>
      </c>
      <c r="E66" s="2" t="str">
        <f>HYPERLINK("capsilon://?command=openfolder&amp;siteaddress=fidelity.emaiq-na2.net&amp;folderid=FXEDCA9719-EBD0-2468-DAB1-72607E03516F","FX220920")</f>
        <v>FX220920</v>
      </c>
      <c r="F66" t="s">
        <v>19</v>
      </c>
      <c r="G66" t="s">
        <v>19</v>
      </c>
      <c r="H66" t="s">
        <v>88</v>
      </c>
      <c r="I66" t="s">
        <v>233</v>
      </c>
      <c r="J66">
        <v>177</v>
      </c>
      <c r="K66" t="s">
        <v>90</v>
      </c>
      <c r="L66" t="s">
        <v>91</v>
      </c>
      <c r="M66" t="s">
        <v>92</v>
      </c>
      <c r="N66">
        <v>2</v>
      </c>
      <c r="O66" s="1">
        <v>44827.719976851855</v>
      </c>
      <c r="P66" s="1">
        <v>44827.763124999998</v>
      </c>
      <c r="Q66">
        <v>3047</v>
      </c>
      <c r="R66">
        <v>681</v>
      </c>
      <c r="S66" t="b">
        <v>0</v>
      </c>
      <c r="T66" t="s">
        <v>93</v>
      </c>
      <c r="U66" t="b">
        <v>1</v>
      </c>
      <c r="V66" t="s">
        <v>178</v>
      </c>
      <c r="W66" s="1">
        <v>44827.72792824074</v>
      </c>
      <c r="X66">
        <v>443</v>
      </c>
      <c r="Y66">
        <v>162</v>
      </c>
      <c r="Z66">
        <v>0</v>
      </c>
      <c r="AA66">
        <v>162</v>
      </c>
      <c r="AB66">
        <v>0</v>
      </c>
      <c r="AC66">
        <v>32</v>
      </c>
      <c r="AD66">
        <v>15</v>
      </c>
      <c r="AE66">
        <v>0</v>
      </c>
      <c r="AF66">
        <v>0</v>
      </c>
      <c r="AG66">
        <v>0</v>
      </c>
      <c r="AH66" t="s">
        <v>95</v>
      </c>
      <c r="AI66" s="1">
        <v>44827.763124999998</v>
      </c>
      <c r="AJ66">
        <v>238</v>
      </c>
      <c r="AK66">
        <v>1</v>
      </c>
      <c r="AL66">
        <v>0</v>
      </c>
      <c r="AM66">
        <v>1</v>
      </c>
      <c r="AN66">
        <v>0</v>
      </c>
      <c r="AO66">
        <v>1</v>
      </c>
      <c r="AP66">
        <v>14</v>
      </c>
      <c r="AQ66">
        <v>0</v>
      </c>
      <c r="AR66">
        <v>0</v>
      </c>
      <c r="AS66">
        <v>0</v>
      </c>
      <c r="AT66" t="s">
        <v>93</v>
      </c>
      <c r="AU66" t="s">
        <v>93</v>
      </c>
      <c r="AV66" t="s">
        <v>93</v>
      </c>
      <c r="AW66" t="s">
        <v>93</v>
      </c>
      <c r="AX66" t="s">
        <v>93</v>
      </c>
      <c r="AY66" t="s">
        <v>93</v>
      </c>
      <c r="AZ66" t="s">
        <v>93</v>
      </c>
      <c r="BA66" t="s">
        <v>93</v>
      </c>
      <c r="BB66" t="s">
        <v>93</v>
      </c>
      <c r="BC66" t="s">
        <v>93</v>
      </c>
      <c r="BD66" t="s">
        <v>93</v>
      </c>
      <c r="BE66" t="s">
        <v>93</v>
      </c>
      <c r="BF66" t="s">
        <v>174</v>
      </c>
      <c r="BG66">
        <v>62</v>
      </c>
      <c r="BH66" t="s">
        <v>97</v>
      </c>
    </row>
    <row r="67" spans="1:60" x14ac:dyDescent="0.45">
      <c r="A67" t="s">
        <v>246</v>
      </c>
      <c r="B67" t="s">
        <v>85</v>
      </c>
      <c r="C67" t="s">
        <v>247</v>
      </c>
      <c r="D67" t="s">
        <v>87</v>
      </c>
      <c r="E67" s="2" t="str">
        <f>HYPERLINK("capsilon://?command=openfolder&amp;siteaddress=fidelity.emaiq-na2.net&amp;folderid=FX88784090-F1A1-A68E-FAC8-33007974B366","FX220943")</f>
        <v>FX220943</v>
      </c>
      <c r="F67" t="s">
        <v>19</v>
      </c>
      <c r="G67" t="s">
        <v>19</v>
      </c>
      <c r="H67" t="s">
        <v>88</v>
      </c>
      <c r="I67" t="s">
        <v>248</v>
      </c>
      <c r="J67">
        <v>66</v>
      </c>
      <c r="K67" t="s">
        <v>90</v>
      </c>
      <c r="L67" t="s">
        <v>91</v>
      </c>
      <c r="M67" t="s">
        <v>92</v>
      </c>
      <c r="N67">
        <v>2</v>
      </c>
      <c r="O67" s="1">
        <v>44830.376192129632</v>
      </c>
      <c r="P67" s="1">
        <v>44830.397407407407</v>
      </c>
      <c r="Q67">
        <v>1505</v>
      </c>
      <c r="R67">
        <v>328</v>
      </c>
      <c r="S67" t="b">
        <v>0</v>
      </c>
      <c r="T67" t="s">
        <v>93</v>
      </c>
      <c r="U67" t="b">
        <v>0</v>
      </c>
      <c r="V67" t="s">
        <v>101</v>
      </c>
      <c r="W67" s="1">
        <v>44830.392523148148</v>
      </c>
      <c r="X67">
        <v>116</v>
      </c>
      <c r="Y67">
        <v>61</v>
      </c>
      <c r="Z67">
        <v>0</v>
      </c>
      <c r="AA67">
        <v>61</v>
      </c>
      <c r="AB67">
        <v>0</v>
      </c>
      <c r="AC67">
        <v>3</v>
      </c>
      <c r="AD67">
        <v>5</v>
      </c>
      <c r="AE67">
        <v>0</v>
      </c>
      <c r="AF67">
        <v>0</v>
      </c>
      <c r="AG67">
        <v>0</v>
      </c>
      <c r="AH67" t="s">
        <v>249</v>
      </c>
      <c r="AI67" s="1">
        <v>44830.397407407407</v>
      </c>
      <c r="AJ67">
        <v>180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5</v>
      </c>
      <c r="AQ67">
        <v>0</v>
      </c>
      <c r="AR67">
        <v>0</v>
      </c>
      <c r="AS67">
        <v>0</v>
      </c>
      <c r="AT67" t="s">
        <v>93</v>
      </c>
      <c r="AU67" t="s">
        <v>93</v>
      </c>
      <c r="AV67" t="s">
        <v>93</v>
      </c>
      <c r="AW67" t="s">
        <v>93</v>
      </c>
      <c r="AX67" t="s">
        <v>93</v>
      </c>
      <c r="AY67" t="s">
        <v>93</v>
      </c>
      <c r="AZ67" t="s">
        <v>93</v>
      </c>
      <c r="BA67" t="s">
        <v>93</v>
      </c>
      <c r="BB67" t="s">
        <v>93</v>
      </c>
      <c r="BC67" t="s">
        <v>93</v>
      </c>
      <c r="BD67" t="s">
        <v>93</v>
      </c>
      <c r="BE67" t="s">
        <v>93</v>
      </c>
      <c r="BF67" t="s">
        <v>250</v>
      </c>
      <c r="BG67">
        <v>30</v>
      </c>
      <c r="BH67" t="s">
        <v>97</v>
      </c>
    </row>
    <row r="68" spans="1:60" x14ac:dyDescent="0.45">
      <c r="A68" t="s">
        <v>251</v>
      </c>
      <c r="B68" t="s">
        <v>85</v>
      </c>
      <c r="C68" t="s">
        <v>247</v>
      </c>
      <c r="D68" t="s">
        <v>87</v>
      </c>
      <c r="E68" s="2" t="str">
        <f>HYPERLINK("capsilon://?command=openfolder&amp;siteaddress=fidelity.emaiq-na2.net&amp;folderid=FX88784090-F1A1-A68E-FAC8-33007974B366","FX220943")</f>
        <v>FX220943</v>
      </c>
      <c r="F68" t="s">
        <v>19</v>
      </c>
      <c r="G68" t="s">
        <v>19</v>
      </c>
      <c r="H68" t="s">
        <v>88</v>
      </c>
      <c r="I68" t="s">
        <v>252</v>
      </c>
      <c r="J68">
        <v>28</v>
      </c>
      <c r="K68" t="s">
        <v>90</v>
      </c>
      <c r="L68" t="s">
        <v>91</v>
      </c>
      <c r="M68" t="s">
        <v>92</v>
      </c>
      <c r="N68">
        <v>2</v>
      </c>
      <c r="O68" s="1">
        <v>44830.376550925925</v>
      </c>
      <c r="P68" s="1">
        <v>44830.398425925923</v>
      </c>
      <c r="Q68">
        <v>1754</v>
      </c>
      <c r="R68">
        <v>136</v>
      </c>
      <c r="S68" t="b">
        <v>0</v>
      </c>
      <c r="T68" t="s">
        <v>93</v>
      </c>
      <c r="U68" t="b">
        <v>0</v>
      </c>
      <c r="V68" t="s">
        <v>101</v>
      </c>
      <c r="W68" s="1">
        <v>44830.393101851849</v>
      </c>
      <c r="X68">
        <v>49</v>
      </c>
      <c r="Y68">
        <v>21</v>
      </c>
      <c r="Z68">
        <v>0</v>
      </c>
      <c r="AA68">
        <v>21</v>
      </c>
      <c r="AB68">
        <v>0</v>
      </c>
      <c r="AC68">
        <v>0</v>
      </c>
      <c r="AD68">
        <v>7</v>
      </c>
      <c r="AE68">
        <v>0</v>
      </c>
      <c r="AF68">
        <v>0</v>
      </c>
      <c r="AG68">
        <v>0</v>
      </c>
      <c r="AH68" t="s">
        <v>249</v>
      </c>
      <c r="AI68" s="1">
        <v>44830.398425925923</v>
      </c>
      <c r="AJ68">
        <v>87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7</v>
      </c>
      <c r="AQ68">
        <v>0</v>
      </c>
      <c r="AR68">
        <v>0</v>
      </c>
      <c r="AS68">
        <v>0</v>
      </c>
      <c r="AT68" t="s">
        <v>93</v>
      </c>
      <c r="AU68" t="s">
        <v>93</v>
      </c>
      <c r="AV68" t="s">
        <v>93</v>
      </c>
      <c r="AW68" t="s">
        <v>93</v>
      </c>
      <c r="AX68" t="s">
        <v>93</v>
      </c>
      <c r="AY68" t="s">
        <v>93</v>
      </c>
      <c r="AZ68" t="s">
        <v>93</v>
      </c>
      <c r="BA68" t="s">
        <v>93</v>
      </c>
      <c r="BB68" t="s">
        <v>93</v>
      </c>
      <c r="BC68" t="s">
        <v>93</v>
      </c>
      <c r="BD68" t="s">
        <v>93</v>
      </c>
      <c r="BE68" t="s">
        <v>93</v>
      </c>
      <c r="BF68" t="s">
        <v>250</v>
      </c>
      <c r="BG68">
        <v>31</v>
      </c>
      <c r="BH68" t="s">
        <v>97</v>
      </c>
    </row>
    <row r="69" spans="1:60" x14ac:dyDescent="0.45">
      <c r="A69" t="s">
        <v>253</v>
      </c>
      <c r="B69" t="s">
        <v>85</v>
      </c>
      <c r="C69" t="s">
        <v>247</v>
      </c>
      <c r="D69" t="s">
        <v>87</v>
      </c>
      <c r="E69" s="2" t="str">
        <f>HYPERLINK("capsilon://?command=openfolder&amp;siteaddress=fidelity.emaiq-na2.net&amp;folderid=FX88784090-F1A1-A68E-FAC8-33007974B366","FX220943")</f>
        <v>FX220943</v>
      </c>
      <c r="F69" t="s">
        <v>19</v>
      </c>
      <c r="G69" t="s">
        <v>19</v>
      </c>
      <c r="H69" t="s">
        <v>88</v>
      </c>
      <c r="I69" t="s">
        <v>254</v>
      </c>
      <c r="J69">
        <v>66</v>
      </c>
      <c r="K69" t="s">
        <v>90</v>
      </c>
      <c r="L69" t="s">
        <v>91</v>
      </c>
      <c r="M69" t="s">
        <v>92</v>
      </c>
      <c r="N69">
        <v>2</v>
      </c>
      <c r="O69" s="1">
        <v>44830.376608796294</v>
      </c>
      <c r="P69" s="1">
        <v>44830.399664351855</v>
      </c>
      <c r="Q69">
        <v>1732</v>
      </c>
      <c r="R69">
        <v>260</v>
      </c>
      <c r="S69" t="b">
        <v>0</v>
      </c>
      <c r="T69" t="s">
        <v>93</v>
      </c>
      <c r="U69" t="b">
        <v>0</v>
      </c>
      <c r="V69" t="s">
        <v>101</v>
      </c>
      <c r="W69" s="1">
        <v>44830.394201388888</v>
      </c>
      <c r="X69">
        <v>94</v>
      </c>
      <c r="Y69">
        <v>61</v>
      </c>
      <c r="Z69">
        <v>0</v>
      </c>
      <c r="AA69">
        <v>61</v>
      </c>
      <c r="AB69">
        <v>0</v>
      </c>
      <c r="AC69">
        <v>3</v>
      </c>
      <c r="AD69">
        <v>5</v>
      </c>
      <c r="AE69">
        <v>0</v>
      </c>
      <c r="AF69">
        <v>0</v>
      </c>
      <c r="AG69">
        <v>0</v>
      </c>
      <c r="AH69" t="s">
        <v>102</v>
      </c>
      <c r="AI69" s="1">
        <v>44830.399664351855</v>
      </c>
      <c r="AJ69">
        <v>166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5</v>
      </c>
      <c r="AQ69">
        <v>0</v>
      </c>
      <c r="AR69">
        <v>0</v>
      </c>
      <c r="AS69">
        <v>0</v>
      </c>
      <c r="AT69" t="s">
        <v>93</v>
      </c>
      <c r="AU69" t="s">
        <v>93</v>
      </c>
      <c r="AV69" t="s">
        <v>93</v>
      </c>
      <c r="AW69" t="s">
        <v>93</v>
      </c>
      <c r="AX69" t="s">
        <v>93</v>
      </c>
      <c r="AY69" t="s">
        <v>93</v>
      </c>
      <c r="AZ69" t="s">
        <v>93</v>
      </c>
      <c r="BA69" t="s">
        <v>93</v>
      </c>
      <c r="BB69" t="s">
        <v>93</v>
      </c>
      <c r="BC69" t="s">
        <v>93</v>
      </c>
      <c r="BD69" t="s">
        <v>93</v>
      </c>
      <c r="BE69" t="s">
        <v>93</v>
      </c>
      <c r="BF69" t="s">
        <v>250</v>
      </c>
      <c r="BG69">
        <v>33</v>
      </c>
      <c r="BH69" t="s">
        <v>97</v>
      </c>
    </row>
    <row r="70" spans="1:60" x14ac:dyDescent="0.45">
      <c r="A70" t="s">
        <v>255</v>
      </c>
      <c r="B70" t="s">
        <v>85</v>
      </c>
      <c r="C70" t="s">
        <v>247</v>
      </c>
      <c r="D70" t="s">
        <v>87</v>
      </c>
      <c r="E70" s="2" t="str">
        <f>HYPERLINK("capsilon://?command=openfolder&amp;siteaddress=fidelity.emaiq-na2.net&amp;folderid=FX88784090-F1A1-A68E-FAC8-33007974B366","FX220943")</f>
        <v>FX220943</v>
      </c>
      <c r="F70" t="s">
        <v>19</v>
      </c>
      <c r="G70" t="s">
        <v>19</v>
      </c>
      <c r="H70" t="s">
        <v>88</v>
      </c>
      <c r="I70" t="s">
        <v>256</v>
      </c>
      <c r="J70">
        <v>28</v>
      </c>
      <c r="K70" t="s">
        <v>90</v>
      </c>
      <c r="L70" t="s">
        <v>91</v>
      </c>
      <c r="M70" t="s">
        <v>92</v>
      </c>
      <c r="N70">
        <v>2</v>
      </c>
      <c r="O70" s="1">
        <v>44830.377465277779</v>
      </c>
      <c r="P70" s="1">
        <v>44830.399467592593</v>
      </c>
      <c r="Q70">
        <v>1540</v>
      </c>
      <c r="R70">
        <v>361</v>
      </c>
      <c r="S70" t="b">
        <v>0</v>
      </c>
      <c r="T70" t="s">
        <v>93</v>
      </c>
      <c r="U70" t="b">
        <v>0</v>
      </c>
      <c r="V70" t="s">
        <v>101</v>
      </c>
      <c r="W70" s="1">
        <v>44830.397361111114</v>
      </c>
      <c r="X70">
        <v>272</v>
      </c>
      <c r="Y70">
        <v>21</v>
      </c>
      <c r="Z70">
        <v>0</v>
      </c>
      <c r="AA70">
        <v>21</v>
      </c>
      <c r="AB70">
        <v>0</v>
      </c>
      <c r="AC70">
        <v>18</v>
      </c>
      <c r="AD70">
        <v>7</v>
      </c>
      <c r="AE70">
        <v>0</v>
      </c>
      <c r="AF70">
        <v>0</v>
      </c>
      <c r="AG70">
        <v>0</v>
      </c>
      <c r="AH70" t="s">
        <v>249</v>
      </c>
      <c r="AI70" s="1">
        <v>44830.399467592593</v>
      </c>
      <c r="AJ70">
        <v>89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7</v>
      </c>
      <c r="AQ70">
        <v>0</v>
      </c>
      <c r="AR70">
        <v>0</v>
      </c>
      <c r="AS70">
        <v>0</v>
      </c>
      <c r="AT70" t="s">
        <v>93</v>
      </c>
      <c r="AU70" t="s">
        <v>93</v>
      </c>
      <c r="AV70" t="s">
        <v>93</v>
      </c>
      <c r="AW70" t="s">
        <v>93</v>
      </c>
      <c r="AX70" t="s">
        <v>93</v>
      </c>
      <c r="AY70" t="s">
        <v>93</v>
      </c>
      <c r="AZ70" t="s">
        <v>93</v>
      </c>
      <c r="BA70" t="s">
        <v>93</v>
      </c>
      <c r="BB70" t="s">
        <v>93</v>
      </c>
      <c r="BC70" t="s">
        <v>93</v>
      </c>
      <c r="BD70" t="s">
        <v>93</v>
      </c>
      <c r="BE70" t="s">
        <v>93</v>
      </c>
      <c r="BF70" t="s">
        <v>250</v>
      </c>
      <c r="BG70">
        <v>31</v>
      </c>
      <c r="BH70" t="s">
        <v>97</v>
      </c>
    </row>
    <row r="71" spans="1:60" x14ac:dyDescent="0.45">
      <c r="A71" t="s">
        <v>257</v>
      </c>
      <c r="B71" t="s">
        <v>85</v>
      </c>
      <c r="C71" t="s">
        <v>258</v>
      </c>
      <c r="D71" t="s">
        <v>87</v>
      </c>
      <c r="E71" s="2" t="str">
        <f>HYPERLINK("capsilon://?command=openfolder&amp;siteaddress=fidelity.emaiq-na2.net&amp;folderid=FX6B48C31F-410C-5F3F-DA6B-7EA01A59ED2A","FX220947")</f>
        <v>FX220947</v>
      </c>
      <c r="F71" t="s">
        <v>19</v>
      </c>
      <c r="G71" t="s">
        <v>19</v>
      </c>
      <c r="H71" t="s">
        <v>88</v>
      </c>
      <c r="I71" t="s">
        <v>259</v>
      </c>
      <c r="J71">
        <v>28</v>
      </c>
      <c r="K71" t="s">
        <v>90</v>
      </c>
      <c r="L71" t="s">
        <v>91</v>
      </c>
      <c r="M71" t="s">
        <v>92</v>
      </c>
      <c r="N71">
        <v>2</v>
      </c>
      <c r="O71" s="1">
        <v>44830.459108796298</v>
      </c>
      <c r="P71" s="1">
        <v>44830.489571759259</v>
      </c>
      <c r="Q71">
        <v>2379</v>
      </c>
      <c r="R71">
        <v>253</v>
      </c>
      <c r="S71" t="b">
        <v>0</v>
      </c>
      <c r="T71" t="s">
        <v>93</v>
      </c>
      <c r="U71" t="b">
        <v>0</v>
      </c>
      <c r="V71" t="s">
        <v>101</v>
      </c>
      <c r="W71" s="1">
        <v>44830.470613425925</v>
      </c>
      <c r="X71">
        <v>122</v>
      </c>
      <c r="Y71">
        <v>21</v>
      </c>
      <c r="Z71">
        <v>0</v>
      </c>
      <c r="AA71">
        <v>21</v>
      </c>
      <c r="AB71">
        <v>0</v>
      </c>
      <c r="AC71">
        <v>2</v>
      </c>
      <c r="AD71">
        <v>7</v>
      </c>
      <c r="AE71">
        <v>0</v>
      </c>
      <c r="AF71">
        <v>0</v>
      </c>
      <c r="AG71">
        <v>0</v>
      </c>
      <c r="AH71" t="s">
        <v>95</v>
      </c>
      <c r="AI71" s="1">
        <v>44830.489571759259</v>
      </c>
      <c r="AJ71">
        <v>131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7</v>
      </c>
      <c r="AQ71">
        <v>0</v>
      </c>
      <c r="AR71">
        <v>0</v>
      </c>
      <c r="AS71">
        <v>0</v>
      </c>
      <c r="AT71" t="s">
        <v>93</v>
      </c>
      <c r="AU71" t="s">
        <v>93</v>
      </c>
      <c r="AV71" t="s">
        <v>93</v>
      </c>
      <c r="AW71" t="s">
        <v>93</v>
      </c>
      <c r="AX71" t="s">
        <v>93</v>
      </c>
      <c r="AY71" t="s">
        <v>93</v>
      </c>
      <c r="AZ71" t="s">
        <v>93</v>
      </c>
      <c r="BA71" t="s">
        <v>93</v>
      </c>
      <c r="BB71" t="s">
        <v>93</v>
      </c>
      <c r="BC71" t="s">
        <v>93</v>
      </c>
      <c r="BD71" t="s">
        <v>93</v>
      </c>
      <c r="BE71" t="s">
        <v>93</v>
      </c>
      <c r="BF71" t="s">
        <v>250</v>
      </c>
      <c r="BG71">
        <v>43</v>
      </c>
      <c r="BH71" t="s">
        <v>97</v>
      </c>
    </row>
    <row r="72" spans="1:60" x14ac:dyDescent="0.45">
      <c r="A72" t="s">
        <v>260</v>
      </c>
      <c r="B72" t="s">
        <v>85</v>
      </c>
      <c r="C72" t="s">
        <v>247</v>
      </c>
      <c r="D72" t="s">
        <v>87</v>
      </c>
      <c r="E72" s="2" t="str">
        <f>HYPERLINK("capsilon://?command=openfolder&amp;siteaddress=fidelity.emaiq-na2.net&amp;folderid=FX88784090-F1A1-A68E-FAC8-33007974B366","FX220943")</f>
        <v>FX220943</v>
      </c>
      <c r="F72" t="s">
        <v>19</v>
      </c>
      <c r="G72" t="s">
        <v>19</v>
      </c>
      <c r="H72" t="s">
        <v>88</v>
      </c>
      <c r="I72" t="s">
        <v>261</v>
      </c>
      <c r="J72">
        <v>30</v>
      </c>
      <c r="K72" t="s">
        <v>90</v>
      </c>
      <c r="L72" t="s">
        <v>91</v>
      </c>
      <c r="M72" t="s">
        <v>92</v>
      </c>
      <c r="N72">
        <v>2</v>
      </c>
      <c r="O72" s="1">
        <v>44830.469467592593</v>
      </c>
      <c r="P72" s="1">
        <v>44830.490543981483</v>
      </c>
      <c r="Q72">
        <v>1666</v>
      </c>
      <c r="R72">
        <v>155</v>
      </c>
      <c r="S72" t="b">
        <v>0</v>
      </c>
      <c r="T72" t="s">
        <v>93</v>
      </c>
      <c r="U72" t="b">
        <v>0</v>
      </c>
      <c r="V72" t="s">
        <v>101</v>
      </c>
      <c r="W72" s="1">
        <v>44830.471458333333</v>
      </c>
      <c r="X72">
        <v>72</v>
      </c>
      <c r="Y72">
        <v>16</v>
      </c>
      <c r="Z72">
        <v>0</v>
      </c>
      <c r="AA72">
        <v>16</v>
      </c>
      <c r="AB72">
        <v>0</v>
      </c>
      <c r="AC72">
        <v>1</v>
      </c>
      <c r="AD72">
        <v>14</v>
      </c>
      <c r="AE72">
        <v>0</v>
      </c>
      <c r="AF72">
        <v>0</v>
      </c>
      <c r="AG72">
        <v>0</v>
      </c>
      <c r="AH72" t="s">
        <v>95</v>
      </c>
      <c r="AI72" s="1">
        <v>44830.490543981483</v>
      </c>
      <c r="AJ72">
        <v>83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14</v>
      </c>
      <c r="AQ72">
        <v>0</v>
      </c>
      <c r="AR72">
        <v>0</v>
      </c>
      <c r="AS72">
        <v>0</v>
      </c>
      <c r="AT72" t="s">
        <v>93</v>
      </c>
      <c r="AU72" t="s">
        <v>93</v>
      </c>
      <c r="AV72" t="s">
        <v>93</v>
      </c>
      <c r="AW72" t="s">
        <v>93</v>
      </c>
      <c r="AX72" t="s">
        <v>93</v>
      </c>
      <c r="AY72" t="s">
        <v>93</v>
      </c>
      <c r="AZ72" t="s">
        <v>93</v>
      </c>
      <c r="BA72" t="s">
        <v>93</v>
      </c>
      <c r="BB72" t="s">
        <v>93</v>
      </c>
      <c r="BC72" t="s">
        <v>93</v>
      </c>
      <c r="BD72" t="s">
        <v>93</v>
      </c>
      <c r="BE72" t="s">
        <v>93</v>
      </c>
      <c r="BF72" t="s">
        <v>250</v>
      </c>
      <c r="BG72">
        <v>30</v>
      </c>
      <c r="BH72" t="s">
        <v>97</v>
      </c>
    </row>
    <row r="73" spans="1:60" x14ac:dyDescent="0.45">
      <c r="A73" t="s">
        <v>262</v>
      </c>
      <c r="B73" t="s">
        <v>85</v>
      </c>
      <c r="C73" t="s">
        <v>226</v>
      </c>
      <c r="D73" t="s">
        <v>87</v>
      </c>
      <c r="E73" s="2" t="str">
        <f>HYPERLINK("capsilon://?command=openfolder&amp;siteaddress=fidelity.emaiq-na2.net&amp;folderid=FXEDCA9719-EBD0-2468-DAB1-72607E03516F","FX220920")</f>
        <v>FX220920</v>
      </c>
      <c r="F73" t="s">
        <v>19</v>
      </c>
      <c r="G73" t="s">
        <v>19</v>
      </c>
      <c r="H73" t="s">
        <v>88</v>
      </c>
      <c r="I73" t="s">
        <v>263</v>
      </c>
      <c r="J73">
        <v>28</v>
      </c>
      <c r="K73" t="s">
        <v>90</v>
      </c>
      <c r="L73" t="s">
        <v>91</v>
      </c>
      <c r="M73" t="s">
        <v>92</v>
      </c>
      <c r="N73">
        <v>1</v>
      </c>
      <c r="O73" s="1">
        <v>44830.490636574075</v>
      </c>
      <c r="P73" s="1">
        <v>44830.495798611111</v>
      </c>
      <c r="Q73">
        <v>217</v>
      </c>
      <c r="R73">
        <v>229</v>
      </c>
      <c r="S73" t="b">
        <v>0</v>
      </c>
      <c r="T73" t="s">
        <v>93</v>
      </c>
      <c r="U73" t="b">
        <v>0</v>
      </c>
      <c r="V73" t="s">
        <v>115</v>
      </c>
      <c r="W73" s="1">
        <v>44830.495798611111</v>
      </c>
      <c r="X73">
        <v>229</v>
      </c>
      <c r="Y73">
        <v>0</v>
      </c>
      <c r="Z73">
        <v>0</v>
      </c>
      <c r="AA73">
        <v>0</v>
      </c>
      <c r="AB73">
        <v>0</v>
      </c>
      <c r="AC73">
        <v>0</v>
      </c>
      <c r="AD73">
        <v>28</v>
      </c>
      <c r="AE73">
        <v>21</v>
      </c>
      <c r="AF73">
        <v>0</v>
      </c>
      <c r="AG73">
        <v>5</v>
      </c>
      <c r="AH73" t="s">
        <v>93</v>
      </c>
      <c r="AI73" t="s">
        <v>93</v>
      </c>
      <c r="AJ73" t="s">
        <v>93</v>
      </c>
      <c r="AK73" t="s">
        <v>93</v>
      </c>
      <c r="AL73" t="s">
        <v>93</v>
      </c>
      <c r="AM73" t="s">
        <v>93</v>
      </c>
      <c r="AN73" t="s">
        <v>93</v>
      </c>
      <c r="AO73" t="s">
        <v>93</v>
      </c>
      <c r="AP73" t="s">
        <v>93</v>
      </c>
      <c r="AQ73" t="s">
        <v>93</v>
      </c>
      <c r="AR73" t="s">
        <v>93</v>
      </c>
      <c r="AS73" t="s">
        <v>93</v>
      </c>
      <c r="AT73" t="s">
        <v>93</v>
      </c>
      <c r="AU73" t="s">
        <v>93</v>
      </c>
      <c r="AV73" t="s">
        <v>93</v>
      </c>
      <c r="AW73" t="s">
        <v>93</v>
      </c>
      <c r="AX73" t="s">
        <v>93</v>
      </c>
      <c r="AY73" t="s">
        <v>93</v>
      </c>
      <c r="AZ73" t="s">
        <v>93</v>
      </c>
      <c r="BA73" t="s">
        <v>93</v>
      </c>
      <c r="BB73" t="s">
        <v>93</v>
      </c>
      <c r="BC73" t="s">
        <v>93</v>
      </c>
      <c r="BD73" t="s">
        <v>93</v>
      </c>
      <c r="BE73" t="s">
        <v>93</v>
      </c>
      <c r="BF73" t="s">
        <v>250</v>
      </c>
      <c r="BG73">
        <v>7</v>
      </c>
      <c r="BH73" t="s">
        <v>97</v>
      </c>
    </row>
    <row r="74" spans="1:60" x14ac:dyDescent="0.45">
      <c r="A74" t="s">
        <v>264</v>
      </c>
      <c r="B74" t="s">
        <v>85</v>
      </c>
      <c r="C74" t="s">
        <v>226</v>
      </c>
      <c r="D74" t="s">
        <v>87</v>
      </c>
      <c r="E74" s="2" t="str">
        <f>HYPERLINK("capsilon://?command=openfolder&amp;siteaddress=fidelity.emaiq-na2.net&amp;folderid=FXEDCA9719-EBD0-2468-DAB1-72607E03516F","FX220920")</f>
        <v>FX220920</v>
      </c>
      <c r="F74" t="s">
        <v>19</v>
      </c>
      <c r="G74" t="s">
        <v>19</v>
      </c>
      <c r="H74" t="s">
        <v>88</v>
      </c>
      <c r="I74" t="s">
        <v>265</v>
      </c>
      <c r="J74">
        <v>28</v>
      </c>
      <c r="K74" t="s">
        <v>90</v>
      </c>
      <c r="L74" t="s">
        <v>91</v>
      </c>
      <c r="M74" t="s">
        <v>92</v>
      </c>
      <c r="N74">
        <v>1</v>
      </c>
      <c r="O74" s="1">
        <v>44830.49077546296</v>
      </c>
      <c r="P74" s="1">
        <v>44830.497175925928</v>
      </c>
      <c r="Q74">
        <v>435</v>
      </c>
      <c r="R74">
        <v>118</v>
      </c>
      <c r="S74" t="b">
        <v>0</v>
      </c>
      <c r="T74" t="s">
        <v>93</v>
      </c>
      <c r="U74" t="b">
        <v>0</v>
      </c>
      <c r="V74" t="s">
        <v>115</v>
      </c>
      <c r="W74" s="1">
        <v>44830.497175925928</v>
      </c>
      <c r="X74">
        <v>118</v>
      </c>
      <c r="Y74">
        <v>0</v>
      </c>
      <c r="Z74">
        <v>0</v>
      </c>
      <c r="AA74">
        <v>0</v>
      </c>
      <c r="AB74">
        <v>0</v>
      </c>
      <c r="AC74">
        <v>0</v>
      </c>
      <c r="AD74">
        <v>28</v>
      </c>
      <c r="AE74">
        <v>21</v>
      </c>
      <c r="AF74">
        <v>0</v>
      </c>
      <c r="AG74">
        <v>4</v>
      </c>
      <c r="AH74" t="s">
        <v>93</v>
      </c>
      <c r="AI74" t="s">
        <v>93</v>
      </c>
      <c r="AJ74" t="s">
        <v>93</v>
      </c>
      <c r="AK74" t="s">
        <v>93</v>
      </c>
      <c r="AL74" t="s">
        <v>93</v>
      </c>
      <c r="AM74" t="s">
        <v>93</v>
      </c>
      <c r="AN74" t="s">
        <v>93</v>
      </c>
      <c r="AO74" t="s">
        <v>93</v>
      </c>
      <c r="AP74" t="s">
        <v>93</v>
      </c>
      <c r="AQ74" t="s">
        <v>93</v>
      </c>
      <c r="AR74" t="s">
        <v>93</v>
      </c>
      <c r="AS74" t="s">
        <v>93</v>
      </c>
      <c r="AT74" t="s">
        <v>93</v>
      </c>
      <c r="AU74" t="s">
        <v>93</v>
      </c>
      <c r="AV74" t="s">
        <v>93</v>
      </c>
      <c r="AW74" t="s">
        <v>93</v>
      </c>
      <c r="AX74" t="s">
        <v>93</v>
      </c>
      <c r="AY74" t="s">
        <v>93</v>
      </c>
      <c r="AZ74" t="s">
        <v>93</v>
      </c>
      <c r="BA74" t="s">
        <v>93</v>
      </c>
      <c r="BB74" t="s">
        <v>93</v>
      </c>
      <c r="BC74" t="s">
        <v>93</v>
      </c>
      <c r="BD74" t="s">
        <v>93</v>
      </c>
      <c r="BE74" t="s">
        <v>93</v>
      </c>
      <c r="BF74" t="s">
        <v>250</v>
      </c>
      <c r="BG74">
        <v>9</v>
      </c>
      <c r="BH74" t="s">
        <v>97</v>
      </c>
    </row>
    <row r="75" spans="1:60" x14ac:dyDescent="0.45">
      <c r="A75" t="s">
        <v>266</v>
      </c>
      <c r="B75" t="s">
        <v>85</v>
      </c>
      <c r="C75" t="s">
        <v>267</v>
      </c>
      <c r="D75" t="s">
        <v>87</v>
      </c>
      <c r="E75" s="2" t="str">
        <f>HYPERLINK("capsilon://?command=openfolder&amp;siteaddress=fidelity.emaiq-na2.net&amp;folderid=FX8149BE43-0DE0-A15B-D329-FCA7CE29B9A7","FX220941")</f>
        <v>FX220941</v>
      </c>
      <c r="F75" t="s">
        <v>19</v>
      </c>
      <c r="G75" t="s">
        <v>19</v>
      </c>
      <c r="H75" t="s">
        <v>88</v>
      </c>
      <c r="I75" t="s">
        <v>268</v>
      </c>
      <c r="J75">
        <v>60</v>
      </c>
      <c r="K75" t="s">
        <v>90</v>
      </c>
      <c r="L75" t="s">
        <v>91</v>
      </c>
      <c r="M75" t="s">
        <v>92</v>
      </c>
      <c r="N75">
        <v>1</v>
      </c>
      <c r="O75" s="1">
        <v>44830.493437500001</v>
      </c>
      <c r="P75" s="1">
        <v>44830.514027777775</v>
      </c>
      <c r="Q75">
        <v>1089</v>
      </c>
      <c r="R75">
        <v>690</v>
      </c>
      <c r="S75" t="b">
        <v>0</v>
      </c>
      <c r="T75" t="s">
        <v>93</v>
      </c>
      <c r="U75" t="b">
        <v>0</v>
      </c>
      <c r="V75" t="s">
        <v>115</v>
      </c>
      <c r="W75" s="1">
        <v>44830.514027777775</v>
      </c>
      <c r="X75">
        <v>690</v>
      </c>
      <c r="Y75">
        <v>0</v>
      </c>
      <c r="Z75">
        <v>0</v>
      </c>
      <c r="AA75">
        <v>0</v>
      </c>
      <c r="AB75">
        <v>108</v>
      </c>
      <c r="AC75">
        <v>0</v>
      </c>
      <c r="AD75">
        <v>60</v>
      </c>
      <c r="AE75">
        <v>48</v>
      </c>
      <c r="AF75">
        <v>0</v>
      </c>
      <c r="AG75">
        <v>3</v>
      </c>
      <c r="AH75" t="s">
        <v>93</v>
      </c>
      <c r="AI75" t="s">
        <v>93</v>
      </c>
      <c r="AJ75" t="s">
        <v>93</v>
      </c>
      <c r="AK75" t="s">
        <v>93</v>
      </c>
      <c r="AL75" t="s">
        <v>93</v>
      </c>
      <c r="AM75" t="s">
        <v>93</v>
      </c>
      <c r="AN75" t="s">
        <v>93</v>
      </c>
      <c r="AO75" t="s">
        <v>93</v>
      </c>
      <c r="AP75" t="s">
        <v>93</v>
      </c>
      <c r="AQ75" t="s">
        <v>93</v>
      </c>
      <c r="AR75" t="s">
        <v>93</v>
      </c>
      <c r="AS75" t="s">
        <v>93</v>
      </c>
      <c r="AT75" t="s">
        <v>93</v>
      </c>
      <c r="AU75" t="s">
        <v>93</v>
      </c>
      <c r="AV75" t="s">
        <v>93</v>
      </c>
      <c r="AW75" t="s">
        <v>93</v>
      </c>
      <c r="AX75" t="s">
        <v>93</v>
      </c>
      <c r="AY75" t="s">
        <v>93</v>
      </c>
      <c r="AZ75" t="s">
        <v>93</v>
      </c>
      <c r="BA75" t="s">
        <v>93</v>
      </c>
      <c r="BB75" t="s">
        <v>93</v>
      </c>
      <c r="BC75" t="s">
        <v>93</v>
      </c>
      <c r="BD75" t="s">
        <v>93</v>
      </c>
      <c r="BE75" t="s">
        <v>93</v>
      </c>
      <c r="BF75" t="s">
        <v>250</v>
      </c>
      <c r="BG75">
        <v>29</v>
      </c>
      <c r="BH75" t="s">
        <v>97</v>
      </c>
    </row>
    <row r="76" spans="1:60" x14ac:dyDescent="0.45">
      <c r="A76" t="s">
        <v>269</v>
      </c>
      <c r="B76" t="s">
        <v>85</v>
      </c>
      <c r="C76" t="s">
        <v>226</v>
      </c>
      <c r="D76" t="s">
        <v>87</v>
      </c>
      <c r="E76" s="2" t="str">
        <f>HYPERLINK("capsilon://?command=openfolder&amp;siteaddress=fidelity.emaiq-na2.net&amp;folderid=FXEDCA9719-EBD0-2468-DAB1-72607E03516F","FX220920")</f>
        <v>FX220920</v>
      </c>
      <c r="F76" t="s">
        <v>19</v>
      </c>
      <c r="G76" t="s">
        <v>19</v>
      </c>
      <c r="H76" t="s">
        <v>88</v>
      </c>
      <c r="I76" t="s">
        <v>263</v>
      </c>
      <c r="J76">
        <v>140</v>
      </c>
      <c r="K76" t="s">
        <v>90</v>
      </c>
      <c r="L76" t="s">
        <v>91</v>
      </c>
      <c r="M76" t="s">
        <v>92</v>
      </c>
      <c r="N76">
        <v>2</v>
      </c>
      <c r="O76" s="1">
        <v>44830.496770833335</v>
      </c>
      <c r="P76" s="1">
        <v>44830.547013888892</v>
      </c>
      <c r="Q76">
        <v>3601</v>
      </c>
      <c r="R76">
        <v>740</v>
      </c>
      <c r="S76" t="b">
        <v>0</v>
      </c>
      <c r="T76" t="s">
        <v>93</v>
      </c>
      <c r="U76" t="b">
        <v>1</v>
      </c>
      <c r="V76" t="s">
        <v>115</v>
      </c>
      <c r="W76" s="1">
        <v>44830.50099537037</v>
      </c>
      <c r="X76">
        <v>329</v>
      </c>
      <c r="Y76">
        <v>95</v>
      </c>
      <c r="Z76">
        <v>0</v>
      </c>
      <c r="AA76">
        <v>95</v>
      </c>
      <c r="AB76">
        <v>21</v>
      </c>
      <c r="AC76">
        <v>3</v>
      </c>
      <c r="AD76">
        <v>45</v>
      </c>
      <c r="AE76">
        <v>0</v>
      </c>
      <c r="AF76">
        <v>0</v>
      </c>
      <c r="AG76">
        <v>0</v>
      </c>
      <c r="AH76" t="s">
        <v>95</v>
      </c>
      <c r="AI76" s="1">
        <v>44830.547013888892</v>
      </c>
      <c r="AJ76">
        <v>411</v>
      </c>
      <c r="AK76">
        <v>2</v>
      </c>
      <c r="AL76">
        <v>0</v>
      </c>
      <c r="AM76">
        <v>2</v>
      </c>
      <c r="AN76">
        <v>21</v>
      </c>
      <c r="AO76">
        <v>2</v>
      </c>
      <c r="AP76">
        <v>43</v>
      </c>
      <c r="AQ76">
        <v>0</v>
      </c>
      <c r="AR76">
        <v>0</v>
      </c>
      <c r="AS76">
        <v>0</v>
      </c>
      <c r="AT76" t="s">
        <v>93</v>
      </c>
      <c r="AU76" t="s">
        <v>93</v>
      </c>
      <c r="AV76" t="s">
        <v>93</v>
      </c>
      <c r="AW76" t="s">
        <v>93</v>
      </c>
      <c r="AX76" t="s">
        <v>93</v>
      </c>
      <c r="AY76" t="s">
        <v>93</v>
      </c>
      <c r="AZ76" t="s">
        <v>93</v>
      </c>
      <c r="BA76" t="s">
        <v>93</v>
      </c>
      <c r="BB76" t="s">
        <v>93</v>
      </c>
      <c r="BC76" t="s">
        <v>93</v>
      </c>
      <c r="BD76" t="s">
        <v>93</v>
      </c>
      <c r="BE76" t="s">
        <v>93</v>
      </c>
      <c r="BF76" t="s">
        <v>250</v>
      </c>
      <c r="BG76">
        <v>72</v>
      </c>
      <c r="BH76" t="s">
        <v>97</v>
      </c>
    </row>
    <row r="77" spans="1:60" x14ac:dyDescent="0.45">
      <c r="A77" t="s">
        <v>270</v>
      </c>
      <c r="B77" t="s">
        <v>85</v>
      </c>
      <c r="C77" t="s">
        <v>226</v>
      </c>
      <c r="D77" t="s">
        <v>87</v>
      </c>
      <c r="E77" s="2" t="str">
        <f>HYPERLINK("capsilon://?command=openfolder&amp;siteaddress=fidelity.emaiq-na2.net&amp;folderid=FXEDCA9719-EBD0-2468-DAB1-72607E03516F","FX220920")</f>
        <v>FX220920</v>
      </c>
      <c r="F77" t="s">
        <v>19</v>
      </c>
      <c r="G77" t="s">
        <v>19</v>
      </c>
      <c r="H77" t="s">
        <v>88</v>
      </c>
      <c r="I77" t="s">
        <v>265</v>
      </c>
      <c r="J77">
        <v>112</v>
      </c>
      <c r="K77" t="s">
        <v>90</v>
      </c>
      <c r="L77" t="s">
        <v>91</v>
      </c>
      <c r="M77" t="s">
        <v>92</v>
      </c>
      <c r="N77">
        <v>2</v>
      </c>
      <c r="O77" s="1">
        <v>44830.498703703706</v>
      </c>
      <c r="P77" s="1">
        <v>44830.551932870374</v>
      </c>
      <c r="Q77">
        <v>3746</v>
      </c>
      <c r="R77">
        <v>853</v>
      </c>
      <c r="S77" t="b">
        <v>0</v>
      </c>
      <c r="T77" t="s">
        <v>93</v>
      </c>
      <c r="U77" t="b">
        <v>1</v>
      </c>
      <c r="V77" t="s">
        <v>115</v>
      </c>
      <c r="W77" s="1">
        <v>44830.505960648145</v>
      </c>
      <c r="X77">
        <v>429</v>
      </c>
      <c r="Y77">
        <v>63</v>
      </c>
      <c r="Z77">
        <v>0</v>
      </c>
      <c r="AA77">
        <v>63</v>
      </c>
      <c r="AB77">
        <v>21</v>
      </c>
      <c r="AC77">
        <v>20</v>
      </c>
      <c r="AD77">
        <v>49</v>
      </c>
      <c r="AE77">
        <v>0</v>
      </c>
      <c r="AF77">
        <v>0</v>
      </c>
      <c r="AG77">
        <v>0</v>
      </c>
      <c r="AH77" t="s">
        <v>95</v>
      </c>
      <c r="AI77" s="1">
        <v>44830.551932870374</v>
      </c>
      <c r="AJ77">
        <v>424</v>
      </c>
      <c r="AK77">
        <v>0</v>
      </c>
      <c r="AL77">
        <v>0</v>
      </c>
      <c r="AM77">
        <v>0</v>
      </c>
      <c r="AN77">
        <v>21</v>
      </c>
      <c r="AO77">
        <v>0</v>
      </c>
      <c r="AP77">
        <v>49</v>
      </c>
      <c r="AQ77">
        <v>0</v>
      </c>
      <c r="AR77">
        <v>0</v>
      </c>
      <c r="AS77">
        <v>0</v>
      </c>
      <c r="AT77" t="s">
        <v>93</v>
      </c>
      <c r="AU77" t="s">
        <v>93</v>
      </c>
      <c r="AV77" t="s">
        <v>93</v>
      </c>
      <c r="AW77" t="s">
        <v>93</v>
      </c>
      <c r="AX77" t="s">
        <v>93</v>
      </c>
      <c r="AY77" t="s">
        <v>93</v>
      </c>
      <c r="AZ77" t="s">
        <v>93</v>
      </c>
      <c r="BA77" t="s">
        <v>93</v>
      </c>
      <c r="BB77" t="s">
        <v>93</v>
      </c>
      <c r="BC77" t="s">
        <v>93</v>
      </c>
      <c r="BD77" t="s">
        <v>93</v>
      </c>
      <c r="BE77" t="s">
        <v>93</v>
      </c>
      <c r="BF77" t="s">
        <v>250</v>
      </c>
      <c r="BG77">
        <v>76</v>
      </c>
      <c r="BH77" t="s">
        <v>97</v>
      </c>
    </row>
    <row r="78" spans="1:60" x14ac:dyDescent="0.45">
      <c r="A78" t="s">
        <v>271</v>
      </c>
      <c r="B78" t="s">
        <v>85</v>
      </c>
      <c r="C78" t="s">
        <v>272</v>
      </c>
      <c r="D78" t="s">
        <v>87</v>
      </c>
      <c r="E78" s="2" t="str">
        <f>HYPERLINK("capsilon://?command=openfolder&amp;siteaddress=fidelity.emaiq-na2.net&amp;folderid=FX8211A683-4B0C-27BA-1E0E-1E7751454C7F","FX220928")</f>
        <v>FX220928</v>
      </c>
      <c r="F78" t="s">
        <v>19</v>
      </c>
      <c r="G78" t="s">
        <v>19</v>
      </c>
      <c r="H78" t="s">
        <v>88</v>
      </c>
      <c r="I78" t="s">
        <v>273</v>
      </c>
      <c r="J78">
        <v>93</v>
      </c>
      <c r="K78" t="s">
        <v>90</v>
      </c>
      <c r="L78" t="s">
        <v>91</v>
      </c>
      <c r="M78" t="s">
        <v>92</v>
      </c>
      <c r="N78">
        <v>1</v>
      </c>
      <c r="O78" s="1">
        <v>44830.508460648147</v>
      </c>
      <c r="P78" s="1">
        <v>44830.514594907407</v>
      </c>
      <c r="Q78">
        <v>481</v>
      </c>
      <c r="R78">
        <v>49</v>
      </c>
      <c r="S78" t="b">
        <v>0</v>
      </c>
      <c r="T78" t="s">
        <v>93</v>
      </c>
      <c r="U78" t="b">
        <v>0</v>
      </c>
      <c r="V78" t="s">
        <v>115</v>
      </c>
      <c r="W78" s="1">
        <v>44830.514594907407</v>
      </c>
      <c r="X78">
        <v>49</v>
      </c>
      <c r="Y78">
        <v>0</v>
      </c>
      <c r="Z78">
        <v>0</v>
      </c>
      <c r="AA78">
        <v>0</v>
      </c>
      <c r="AB78">
        <v>0</v>
      </c>
      <c r="AC78">
        <v>0</v>
      </c>
      <c r="AD78">
        <v>93</v>
      </c>
      <c r="AE78">
        <v>0</v>
      </c>
      <c r="AF78">
        <v>0</v>
      </c>
      <c r="AG78">
        <v>3</v>
      </c>
      <c r="AH78" t="s">
        <v>93</v>
      </c>
      <c r="AI78" t="s">
        <v>93</v>
      </c>
      <c r="AJ78" t="s">
        <v>93</v>
      </c>
      <c r="AK78" t="s">
        <v>93</v>
      </c>
      <c r="AL78" t="s">
        <v>93</v>
      </c>
      <c r="AM78" t="s">
        <v>93</v>
      </c>
      <c r="AN78" t="s">
        <v>93</v>
      </c>
      <c r="AO78" t="s">
        <v>93</v>
      </c>
      <c r="AP78" t="s">
        <v>93</v>
      </c>
      <c r="AQ78" t="s">
        <v>93</v>
      </c>
      <c r="AR78" t="s">
        <v>93</v>
      </c>
      <c r="AS78" t="s">
        <v>93</v>
      </c>
      <c r="AT78" t="s">
        <v>93</v>
      </c>
      <c r="AU78" t="s">
        <v>93</v>
      </c>
      <c r="AV78" t="s">
        <v>93</v>
      </c>
      <c r="AW78" t="s">
        <v>93</v>
      </c>
      <c r="AX78" t="s">
        <v>93</v>
      </c>
      <c r="AY78" t="s">
        <v>93</v>
      </c>
      <c r="AZ78" t="s">
        <v>93</v>
      </c>
      <c r="BA78" t="s">
        <v>93</v>
      </c>
      <c r="BB78" t="s">
        <v>93</v>
      </c>
      <c r="BC78" t="s">
        <v>93</v>
      </c>
      <c r="BD78" t="s">
        <v>93</v>
      </c>
      <c r="BE78" t="s">
        <v>93</v>
      </c>
      <c r="BF78" t="s">
        <v>250</v>
      </c>
      <c r="BG78">
        <v>8</v>
      </c>
      <c r="BH78" t="s">
        <v>97</v>
      </c>
    </row>
    <row r="79" spans="1:60" x14ac:dyDescent="0.45">
      <c r="A79" t="s">
        <v>274</v>
      </c>
      <c r="B79" t="s">
        <v>85</v>
      </c>
      <c r="C79" t="s">
        <v>226</v>
      </c>
      <c r="D79" t="s">
        <v>87</v>
      </c>
      <c r="E79" s="2" t="str">
        <f>HYPERLINK("capsilon://?command=openfolder&amp;siteaddress=fidelity.emaiq-na2.net&amp;folderid=FXEDCA9719-EBD0-2468-DAB1-72607E03516F","FX220920")</f>
        <v>FX220920</v>
      </c>
      <c r="F79" t="s">
        <v>19</v>
      </c>
      <c r="G79" t="s">
        <v>19</v>
      </c>
      <c r="H79" t="s">
        <v>88</v>
      </c>
      <c r="I79" t="s">
        <v>275</v>
      </c>
      <c r="J79">
        <v>44</v>
      </c>
      <c r="K79" t="s">
        <v>90</v>
      </c>
      <c r="L79" t="s">
        <v>91</v>
      </c>
      <c r="M79" t="s">
        <v>92</v>
      </c>
      <c r="N79">
        <v>2</v>
      </c>
      <c r="O79" s="1">
        <v>44830.512395833335</v>
      </c>
      <c r="P79" s="1">
        <v>44830.558229166665</v>
      </c>
      <c r="Q79">
        <v>3727</v>
      </c>
      <c r="R79">
        <v>233</v>
      </c>
      <c r="S79" t="b">
        <v>0</v>
      </c>
      <c r="T79" t="s">
        <v>93</v>
      </c>
      <c r="U79" t="b">
        <v>0</v>
      </c>
      <c r="V79" t="s">
        <v>115</v>
      </c>
      <c r="W79" s="1">
        <v>44830.516273148147</v>
      </c>
      <c r="X79">
        <v>144</v>
      </c>
      <c r="Y79">
        <v>37</v>
      </c>
      <c r="Z79">
        <v>0</v>
      </c>
      <c r="AA79">
        <v>37</v>
      </c>
      <c r="AB79">
        <v>0</v>
      </c>
      <c r="AC79">
        <v>19</v>
      </c>
      <c r="AD79">
        <v>7</v>
      </c>
      <c r="AE79">
        <v>0</v>
      </c>
      <c r="AF79">
        <v>0</v>
      </c>
      <c r="AG79">
        <v>0</v>
      </c>
      <c r="AH79" t="s">
        <v>95</v>
      </c>
      <c r="AI79" s="1">
        <v>44830.558229166665</v>
      </c>
      <c r="AJ79">
        <v>89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7</v>
      </c>
      <c r="AQ79">
        <v>0</v>
      </c>
      <c r="AR79">
        <v>0</v>
      </c>
      <c r="AS79">
        <v>0</v>
      </c>
      <c r="AT79" t="s">
        <v>93</v>
      </c>
      <c r="AU79" t="s">
        <v>93</v>
      </c>
      <c r="AV79" t="s">
        <v>93</v>
      </c>
      <c r="AW79" t="s">
        <v>93</v>
      </c>
      <c r="AX79" t="s">
        <v>93</v>
      </c>
      <c r="AY79" t="s">
        <v>93</v>
      </c>
      <c r="AZ79" t="s">
        <v>93</v>
      </c>
      <c r="BA79" t="s">
        <v>93</v>
      </c>
      <c r="BB79" t="s">
        <v>93</v>
      </c>
      <c r="BC79" t="s">
        <v>93</v>
      </c>
      <c r="BD79" t="s">
        <v>93</v>
      </c>
      <c r="BE79" t="s">
        <v>93</v>
      </c>
      <c r="BF79" t="s">
        <v>250</v>
      </c>
      <c r="BG79">
        <v>66</v>
      </c>
      <c r="BH79" t="s">
        <v>97</v>
      </c>
    </row>
    <row r="80" spans="1:60" x14ac:dyDescent="0.45">
      <c r="A80" t="s">
        <v>276</v>
      </c>
      <c r="B80" t="s">
        <v>85</v>
      </c>
      <c r="C80" t="s">
        <v>267</v>
      </c>
      <c r="D80" t="s">
        <v>87</v>
      </c>
      <c r="E80" s="2" t="str">
        <f>HYPERLINK("capsilon://?command=openfolder&amp;siteaddress=fidelity.emaiq-na2.net&amp;folderid=FX8149BE43-0DE0-A15B-D329-FCA7CE29B9A7","FX220941")</f>
        <v>FX220941</v>
      </c>
      <c r="F80" t="s">
        <v>19</v>
      </c>
      <c r="G80" t="s">
        <v>19</v>
      </c>
      <c r="H80" t="s">
        <v>88</v>
      </c>
      <c r="I80" t="s">
        <v>268</v>
      </c>
      <c r="J80">
        <v>88</v>
      </c>
      <c r="K80" t="s">
        <v>90</v>
      </c>
      <c r="L80" t="s">
        <v>91</v>
      </c>
      <c r="M80" t="s">
        <v>92</v>
      </c>
      <c r="N80">
        <v>2</v>
      </c>
      <c r="O80" s="1">
        <v>44830.515532407408</v>
      </c>
      <c r="P80" s="1">
        <v>44830.553761574076</v>
      </c>
      <c r="Q80">
        <v>3076</v>
      </c>
      <c r="R80">
        <v>227</v>
      </c>
      <c r="S80" t="b">
        <v>0</v>
      </c>
      <c r="T80" t="s">
        <v>93</v>
      </c>
      <c r="U80" t="b">
        <v>1</v>
      </c>
      <c r="V80" t="s">
        <v>115</v>
      </c>
      <c r="W80" s="1">
        <v>44830.517094907409</v>
      </c>
      <c r="X80">
        <v>70</v>
      </c>
      <c r="Y80">
        <v>42</v>
      </c>
      <c r="Z80">
        <v>0</v>
      </c>
      <c r="AA80">
        <v>42</v>
      </c>
      <c r="AB80">
        <v>27</v>
      </c>
      <c r="AC80">
        <v>0</v>
      </c>
      <c r="AD80">
        <v>46</v>
      </c>
      <c r="AE80">
        <v>0</v>
      </c>
      <c r="AF80">
        <v>0</v>
      </c>
      <c r="AG80">
        <v>0</v>
      </c>
      <c r="AH80" t="s">
        <v>95</v>
      </c>
      <c r="AI80" s="1">
        <v>44830.553761574076</v>
      </c>
      <c r="AJ80">
        <v>157</v>
      </c>
      <c r="AK80">
        <v>0</v>
      </c>
      <c r="AL80">
        <v>0</v>
      </c>
      <c r="AM80">
        <v>0</v>
      </c>
      <c r="AN80">
        <v>27</v>
      </c>
      <c r="AO80">
        <v>0</v>
      </c>
      <c r="AP80">
        <v>46</v>
      </c>
      <c r="AQ80">
        <v>0</v>
      </c>
      <c r="AR80">
        <v>0</v>
      </c>
      <c r="AS80">
        <v>0</v>
      </c>
      <c r="AT80" t="s">
        <v>93</v>
      </c>
      <c r="AU80" t="s">
        <v>93</v>
      </c>
      <c r="AV80" t="s">
        <v>93</v>
      </c>
      <c r="AW80" t="s">
        <v>93</v>
      </c>
      <c r="AX80" t="s">
        <v>93</v>
      </c>
      <c r="AY80" t="s">
        <v>93</v>
      </c>
      <c r="AZ80" t="s">
        <v>93</v>
      </c>
      <c r="BA80" t="s">
        <v>93</v>
      </c>
      <c r="BB80" t="s">
        <v>93</v>
      </c>
      <c r="BC80" t="s">
        <v>93</v>
      </c>
      <c r="BD80" t="s">
        <v>93</v>
      </c>
      <c r="BE80" t="s">
        <v>93</v>
      </c>
      <c r="BF80" t="s">
        <v>250</v>
      </c>
      <c r="BG80">
        <v>55</v>
      </c>
      <c r="BH80" t="s">
        <v>97</v>
      </c>
    </row>
    <row r="81" spans="1:60" x14ac:dyDescent="0.45">
      <c r="A81" t="s">
        <v>277</v>
      </c>
      <c r="B81" t="s">
        <v>85</v>
      </c>
      <c r="C81" t="s">
        <v>272</v>
      </c>
      <c r="D81" t="s">
        <v>87</v>
      </c>
      <c r="E81" s="2" t="str">
        <f>HYPERLINK("capsilon://?command=openfolder&amp;siteaddress=fidelity.emaiq-na2.net&amp;folderid=FX8211A683-4B0C-27BA-1E0E-1E7751454C7F","FX220928")</f>
        <v>FX220928</v>
      </c>
      <c r="F81" t="s">
        <v>19</v>
      </c>
      <c r="G81" t="s">
        <v>19</v>
      </c>
      <c r="H81" t="s">
        <v>88</v>
      </c>
      <c r="I81" t="s">
        <v>273</v>
      </c>
      <c r="J81">
        <v>141</v>
      </c>
      <c r="K81" t="s">
        <v>90</v>
      </c>
      <c r="L81" t="s">
        <v>91</v>
      </c>
      <c r="M81" t="s">
        <v>92</v>
      </c>
      <c r="N81">
        <v>2</v>
      </c>
      <c r="O81" s="1">
        <v>44830.516018518516</v>
      </c>
      <c r="P81" s="1">
        <v>44830.557187500002</v>
      </c>
      <c r="Q81">
        <v>3011</v>
      </c>
      <c r="R81">
        <v>546</v>
      </c>
      <c r="S81" t="b">
        <v>0</v>
      </c>
      <c r="T81" t="s">
        <v>93</v>
      </c>
      <c r="U81" t="b">
        <v>1</v>
      </c>
      <c r="V81" t="s">
        <v>115</v>
      </c>
      <c r="W81" s="1">
        <v>44830.520011574074</v>
      </c>
      <c r="X81">
        <v>251</v>
      </c>
      <c r="Y81">
        <v>126</v>
      </c>
      <c r="Z81">
        <v>0</v>
      </c>
      <c r="AA81">
        <v>126</v>
      </c>
      <c r="AB81">
        <v>0</v>
      </c>
      <c r="AC81">
        <v>30</v>
      </c>
      <c r="AD81">
        <v>15</v>
      </c>
      <c r="AE81">
        <v>0</v>
      </c>
      <c r="AF81">
        <v>0</v>
      </c>
      <c r="AG81">
        <v>0</v>
      </c>
      <c r="AH81" t="s">
        <v>95</v>
      </c>
      <c r="AI81" s="1">
        <v>44830.557187500002</v>
      </c>
      <c r="AJ81">
        <v>295</v>
      </c>
      <c r="AK81">
        <v>4</v>
      </c>
      <c r="AL81">
        <v>0</v>
      </c>
      <c r="AM81">
        <v>4</v>
      </c>
      <c r="AN81">
        <v>0</v>
      </c>
      <c r="AO81">
        <v>4</v>
      </c>
      <c r="AP81">
        <v>11</v>
      </c>
      <c r="AQ81">
        <v>0</v>
      </c>
      <c r="AR81">
        <v>0</v>
      </c>
      <c r="AS81">
        <v>0</v>
      </c>
      <c r="AT81" t="s">
        <v>93</v>
      </c>
      <c r="AU81" t="s">
        <v>93</v>
      </c>
      <c r="AV81" t="s">
        <v>93</v>
      </c>
      <c r="AW81" t="s">
        <v>93</v>
      </c>
      <c r="AX81" t="s">
        <v>93</v>
      </c>
      <c r="AY81" t="s">
        <v>93</v>
      </c>
      <c r="AZ81" t="s">
        <v>93</v>
      </c>
      <c r="BA81" t="s">
        <v>93</v>
      </c>
      <c r="BB81" t="s">
        <v>93</v>
      </c>
      <c r="BC81" t="s">
        <v>93</v>
      </c>
      <c r="BD81" t="s">
        <v>93</v>
      </c>
      <c r="BE81" t="s">
        <v>93</v>
      </c>
      <c r="BF81" t="s">
        <v>250</v>
      </c>
      <c r="BG81">
        <v>59</v>
      </c>
      <c r="BH81" t="s">
        <v>97</v>
      </c>
    </row>
    <row r="82" spans="1:60" x14ac:dyDescent="0.45">
      <c r="A82" t="s">
        <v>278</v>
      </c>
      <c r="B82" t="s">
        <v>85</v>
      </c>
      <c r="C82" t="s">
        <v>279</v>
      </c>
      <c r="D82" t="s">
        <v>87</v>
      </c>
      <c r="E82" s="2" t="str">
        <f>HYPERLINK("capsilon://?command=openfolder&amp;siteaddress=fidelity.emaiq-na2.net&amp;folderid=FX1C475381-A9D1-2EED-CE70-81E6B29B1977","FX220946")</f>
        <v>FX220946</v>
      </c>
      <c r="F82" t="s">
        <v>19</v>
      </c>
      <c r="G82" t="s">
        <v>19</v>
      </c>
      <c r="H82" t="s">
        <v>88</v>
      </c>
      <c r="I82" t="s">
        <v>280</v>
      </c>
      <c r="J82">
        <v>102</v>
      </c>
      <c r="K82" t="s">
        <v>90</v>
      </c>
      <c r="L82" t="s">
        <v>91</v>
      </c>
      <c r="M82" t="s">
        <v>92</v>
      </c>
      <c r="N82">
        <v>2</v>
      </c>
      <c r="O82" s="1">
        <v>44830.538773148146</v>
      </c>
      <c r="P82" s="1">
        <v>44830.60423611111</v>
      </c>
      <c r="Q82">
        <v>5211</v>
      </c>
      <c r="R82">
        <v>445</v>
      </c>
      <c r="S82" t="b">
        <v>0</v>
      </c>
      <c r="T82" t="s">
        <v>93</v>
      </c>
      <c r="U82" t="b">
        <v>0</v>
      </c>
      <c r="V82" t="s">
        <v>115</v>
      </c>
      <c r="W82" s="1">
        <v>44830.564733796295</v>
      </c>
      <c r="X82">
        <v>201</v>
      </c>
      <c r="Y82">
        <v>97</v>
      </c>
      <c r="Z82">
        <v>0</v>
      </c>
      <c r="AA82">
        <v>97</v>
      </c>
      <c r="AB82">
        <v>0</v>
      </c>
      <c r="AC82">
        <v>1</v>
      </c>
      <c r="AD82">
        <v>5</v>
      </c>
      <c r="AE82">
        <v>0</v>
      </c>
      <c r="AF82">
        <v>0</v>
      </c>
      <c r="AG82">
        <v>0</v>
      </c>
      <c r="AH82" t="s">
        <v>95</v>
      </c>
      <c r="AI82" s="1">
        <v>44830.60423611111</v>
      </c>
      <c r="AJ82">
        <v>244</v>
      </c>
      <c r="AK82">
        <v>1</v>
      </c>
      <c r="AL82">
        <v>0</v>
      </c>
      <c r="AM82">
        <v>1</v>
      </c>
      <c r="AN82">
        <v>0</v>
      </c>
      <c r="AO82">
        <v>1</v>
      </c>
      <c r="AP82">
        <v>4</v>
      </c>
      <c r="AQ82">
        <v>0</v>
      </c>
      <c r="AR82">
        <v>0</v>
      </c>
      <c r="AS82">
        <v>0</v>
      </c>
      <c r="AT82" t="s">
        <v>93</v>
      </c>
      <c r="AU82" t="s">
        <v>93</v>
      </c>
      <c r="AV82" t="s">
        <v>93</v>
      </c>
      <c r="AW82" t="s">
        <v>93</v>
      </c>
      <c r="AX82" t="s">
        <v>93</v>
      </c>
      <c r="AY82" t="s">
        <v>93</v>
      </c>
      <c r="AZ82" t="s">
        <v>93</v>
      </c>
      <c r="BA82" t="s">
        <v>93</v>
      </c>
      <c r="BB82" t="s">
        <v>93</v>
      </c>
      <c r="BC82" t="s">
        <v>93</v>
      </c>
      <c r="BD82" t="s">
        <v>93</v>
      </c>
      <c r="BE82" t="s">
        <v>93</v>
      </c>
      <c r="BF82" t="s">
        <v>250</v>
      </c>
      <c r="BG82">
        <v>94</v>
      </c>
      <c r="BH82" t="s">
        <v>97</v>
      </c>
    </row>
    <row r="83" spans="1:60" x14ac:dyDescent="0.45">
      <c r="A83" t="s">
        <v>281</v>
      </c>
      <c r="B83" t="s">
        <v>85</v>
      </c>
      <c r="C83" t="s">
        <v>279</v>
      </c>
      <c r="D83" t="s">
        <v>87</v>
      </c>
      <c r="E83" s="2" t="str">
        <f>HYPERLINK("capsilon://?command=openfolder&amp;siteaddress=fidelity.emaiq-na2.net&amp;folderid=FX1C475381-A9D1-2EED-CE70-81E6B29B1977","FX220946")</f>
        <v>FX220946</v>
      </c>
      <c r="F83" t="s">
        <v>19</v>
      </c>
      <c r="G83" t="s">
        <v>19</v>
      </c>
      <c r="H83" t="s">
        <v>88</v>
      </c>
      <c r="I83" t="s">
        <v>282</v>
      </c>
      <c r="J83">
        <v>102</v>
      </c>
      <c r="K83" t="s">
        <v>90</v>
      </c>
      <c r="L83" t="s">
        <v>91</v>
      </c>
      <c r="M83" t="s">
        <v>92</v>
      </c>
      <c r="N83">
        <v>2</v>
      </c>
      <c r="O83" s="1">
        <v>44830.539039351854</v>
      </c>
      <c r="P83" s="1">
        <v>44830.606111111112</v>
      </c>
      <c r="Q83">
        <v>5572</v>
      </c>
      <c r="R83">
        <v>223</v>
      </c>
      <c r="S83" t="b">
        <v>0</v>
      </c>
      <c r="T83" t="s">
        <v>93</v>
      </c>
      <c r="U83" t="b">
        <v>0</v>
      </c>
      <c r="V83" t="s">
        <v>115</v>
      </c>
      <c r="W83" s="1">
        <v>44830.565462962964</v>
      </c>
      <c r="X83">
        <v>62</v>
      </c>
      <c r="Y83">
        <v>97</v>
      </c>
      <c r="Z83">
        <v>0</v>
      </c>
      <c r="AA83">
        <v>97</v>
      </c>
      <c r="AB83">
        <v>0</v>
      </c>
      <c r="AC83">
        <v>1</v>
      </c>
      <c r="AD83">
        <v>5</v>
      </c>
      <c r="AE83">
        <v>0</v>
      </c>
      <c r="AF83">
        <v>0</v>
      </c>
      <c r="AG83">
        <v>0</v>
      </c>
      <c r="AH83" t="s">
        <v>95</v>
      </c>
      <c r="AI83" s="1">
        <v>44830.606111111112</v>
      </c>
      <c r="AJ83">
        <v>161</v>
      </c>
      <c r="AK83">
        <v>1</v>
      </c>
      <c r="AL83">
        <v>0</v>
      </c>
      <c r="AM83">
        <v>1</v>
      </c>
      <c r="AN83">
        <v>0</v>
      </c>
      <c r="AO83">
        <v>1</v>
      </c>
      <c r="AP83">
        <v>4</v>
      </c>
      <c r="AQ83">
        <v>0</v>
      </c>
      <c r="AR83">
        <v>0</v>
      </c>
      <c r="AS83">
        <v>0</v>
      </c>
      <c r="AT83" t="s">
        <v>93</v>
      </c>
      <c r="AU83" t="s">
        <v>93</v>
      </c>
      <c r="AV83" t="s">
        <v>93</v>
      </c>
      <c r="AW83" t="s">
        <v>93</v>
      </c>
      <c r="AX83" t="s">
        <v>93</v>
      </c>
      <c r="AY83" t="s">
        <v>93</v>
      </c>
      <c r="AZ83" t="s">
        <v>93</v>
      </c>
      <c r="BA83" t="s">
        <v>93</v>
      </c>
      <c r="BB83" t="s">
        <v>93</v>
      </c>
      <c r="BC83" t="s">
        <v>93</v>
      </c>
      <c r="BD83" t="s">
        <v>93</v>
      </c>
      <c r="BE83" t="s">
        <v>93</v>
      </c>
      <c r="BF83" t="s">
        <v>250</v>
      </c>
      <c r="BG83">
        <v>96</v>
      </c>
      <c r="BH83" t="s">
        <v>97</v>
      </c>
    </row>
    <row r="84" spans="1:60" x14ac:dyDescent="0.45">
      <c r="A84" t="s">
        <v>283</v>
      </c>
      <c r="B84" t="s">
        <v>85</v>
      </c>
      <c r="C84" t="s">
        <v>284</v>
      </c>
      <c r="D84" t="s">
        <v>87</v>
      </c>
      <c r="E84" s="2" t="str">
        <f>HYPERLINK("capsilon://?command=openfolder&amp;siteaddress=fidelity.emaiq-na2.net&amp;folderid=FXFACE8AA3-0BC8-CDC1-6FEB-FAF665834ECB","FX220914")</f>
        <v>FX220914</v>
      </c>
      <c r="F84" t="s">
        <v>19</v>
      </c>
      <c r="G84" t="s">
        <v>19</v>
      </c>
      <c r="H84" t="s">
        <v>88</v>
      </c>
      <c r="I84" t="s">
        <v>285</v>
      </c>
      <c r="J84">
        <v>67</v>
      </c>
      <c r="K84" t="s">
        <v>90</v>
      </c>
      <c r="L84" t="s">
        <v>91</v>
      </c>
      <c r="M84" t="s">
        <v>92</v>
      </c>
      <c r="N84">
        <v>2</v>
      </c>
      <c r="O84" s="1">
        <v>44819.393993055557</v>
      </c>
      <c r="P84" s="1">
        <v>44819.422835648147</v>
      </c>
      <c r="Q84">
        <v>2046</v>
      </c>
      <c r="R84">
        <v>446</v>
      </c>
      <c r="S84" t="b">
        <v>0</v>
      </c>
      <c r="T84" t="s">
        <v>93</v>
      </c>
      <c r="U84" t="b">
        <v>0</v>
      </c>
      <c r="V84" t="s">
        <v>173</v>
      </c>
      <c r="W84" s="1">
        <v>44819.402546296296</v>
      </c>
      <c r="X84">
        <v>163</v>
      </c>
      <c r="Y84">
        <v>52</v>
      </c>
      <c r="Z84">
        <v>0</v>
      </c>
      <c r="AA84">
        <v>52</v>
      </c>
      <c r="AB84">
        <v>0</v>
      </c>
      <c r="AC84">
        <v>5</v>
      </c>
      <c r="AD84">
        <v>15</v>
      </c>
      <c r="AE84">
        <v>0</v>
      </c>
      <c r="AF84">
        <v>0</v>
      </c>
      <c r="AG84">
        <v>0</v>
      </c>
      <c r="AH84" t="s">
        <v>249</v>
      </c>
      <c r="AI84" s="1">
        <v>44819.422835648147</v>
      </c>
      <c r="AJ84">
        <v>283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15</v>
      </c>
      <c r="AQ84">
        <v>0</v>
      </c>
      <c r="AR84">
        <v>0</v>
      </c>
      <c r="AS84">
        <v>0</v>
      </c>
      <c r="AT84" t="s">
        <v>93</v>
      </c>
      <c r="AU84" t="s">
        <v>93</v>
      </c>
      <c r="AV84" t="s">
        <v>93</v>
      </c>
      <c r="AW84" t="s">
        <v>93</v>
      </c>
      <c r="AX84" t="s">
        <v>93</v>
      </c>
      <c r="AY84" t="s">
        <v>93</v>
      </c>
      <c r="AZ84" t="s">
        <v>93</v>
      </c>
      <c r="BA84" t="s">
        <v>93</v>
      </c>
      <c r="BB84" t="s">
        <v>93</v>
      </c>
      <c r="BC84" t="s">
        <v>93</v>
      </c>
      <c r="BD84" t="s">
        <v>93</v>
      </c>
      <c r="BE84" t="s">
        <v>93</v>
      </c>
      <c r="BF84" t="s">
        <v>286</v>
      </c>
      <c r="BG84">
        <v>41</v>
      </c>
      <c r="BH84" t="s">
        <v>97</v>
      </c>
    </row>
    <row r="85" spans="1:60" x14ac:dyDescent="0.45">
      <c r="A85" t="s">
        <v>287</v>
      </c>
      <c r="B85" t="s">
        <v>85</v>
      </c>
      <c r="C85" t="s">
        <v>279</v>
      </c>
      <c r="D85" t="s">
        <v>87</v>
      </c>
      <c r="E85" s="2" t="str">
        <f>HYPERLINK("capsilon://?command=openfolder&amp;siteaddress=fidelity.emaiq-na2.net&amp;folderid=FX1C475381-A9D1-2EED-CE70-81E6B29B1977","FX220946")</f>
        <v>FX220946</v>
      </c>
      <c r="F85" t="s">
        <v>19</v>
      </c>
      <c r="G85" t="s">
        <v>19</v>
      </c>
      <c r="H85" t="s">
        <v>88</v>
      </c>
      <c r="I85" t="s">
        <v>288</v>
      </c>
      <c r="J85">
        <v>28</v>
      </c>
      <c r="K85" t="s">
        <v>90</v>
      </c>
      <c r="L85" t="s">
        <v>91</v>
      </c>
      <c r="M85" t="s">
        <v>92</v>
      </c>
      <c r="N85">
        <v>2</v>
      </c>
      <c r="O85" s="1">
        <v>44830.539490740739</v>
      </c>
      <c r="P85" s="1">
        <v>44830.607002314813</v>
      </c>
      <c r="Q85">
        <v>5686</v>
      </c>
      <c r="R85">
        <v>147</v>
      </c>
      <c r="S85" t="b">
        <v>0</v>
      </c>
      <c r="T85" t="s">
        <v>93</v>
      </c>
      <c r="U85" t="b">
        <v>0</v>
      </c>
      <c r="V85" t="s">
        <v>115</v>
      </c>
      <c r="W85" s="1">
        <v>44830.566296296296</v>
      </c>
      <c r="X85">
        <v>71</v>
      </c>
      <c r="Y85">
        <v>21</v>
      </c>
      <c r="Z85">
        <v>0</v>
      </c>
      <c r="AA85">
        <v>21</v>
      </c>
      <c r="AB85">
        <v>0</v>
      </c>
      <c r="AC85">
        <v>0</v>
      </c>
      <c r="AD85">
        <v>7</v>
      </c>
      <c r="AE85">
        <v>0</v>
      </c>
      <c r="AF85">
        <v>0</v>
      </c>
      <c r="AG85">
        <v>0</v>
      </c>
      <c r="AH85" t="s">
        <v>95</v>
      </c>
      <c r="AI85" s="1">
        <v>44830.607002314813</v>
      </c>
      <c r="AJ85">
        <v>76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7</v>
      </c>
      <c r="AQ85">
        <v>0</v>
      </c>
      <c r="AR85">
        <v>0</v>
      </c>
      <c r="AS85">
        <v>0</v>
      </c>
      <c r="AT85" t="s">
        <v>93</v>
      </c>
      <c r="AU85" t="s">
        <v>93</v>
      </c>
      <c r="AV85" t="s">
        <v>93</v>
      </c>
      <c r="AW85" t="s">
        <v>93</v>
      </c>
      <c r="AX85" t="s">
        <v>93</v>
      </c>
      <c r="AY85" t="s">
        <v>93</v>
      </c>
      <c r="AZ85" t="s">
        <v>93</v>
      </c>
      <c r="BA85" t="s">
        <v>93</v>
      </c>
      <c r="BB85" t="s">
        <v>93</v>
      </c>
      <c r="BC85" t="s">
        <v>93</v>
      </c>
      <c r="BD85" t="s">
        <v>93</v>
      </c>
      <c r="BE85" t="s">
        <v>93</v>
      </c>
      <c r="BF85" t="s">
        <v>250</v>
      </c>
      <c r="BG85">
        <v>97</v>
      </c>
      <c r="BH85" t="s">
        <v>97</v>
      </c>
    </row>
    <row r="86" spans="1:60" x14ac:dyDescent="0.45">
      <c r="A86" t="s">
        <v>289</v>
      </c>
      <c r="B86" t="s">
        <v>85</v>
      </c>
      <c r="C86" t="s">
        <v>258</v>
      </c>
      <c r="D86" t="s">
        <v>87</v>
      </c>
      <c r="E86" s="2" t="str">
        <f>HYPERLINK("capsilon://?command=openfolder&amp;siteaddress=fidelity.emaiq-na2.net&amp;folderid=FX6B48C31F-410C-5F3F-DA6B-7EA01A59ED2A","FX220947")</f>
        <v>FX220947</v>
      </c>
      <c r="F86" t="s">
        <v>19</v>
      </c>
      <c r="G86" t="s">
        <v>19</v>
      </c>
      <c r="H86" t="s">
        <v>88</v>
      </c>
      <c r="I86" t="s">
        <v>290</v>
      </c>
      <c r="J86">
        <v>216</v>
      </c>
      <c r="K86" t="s">
        <v>90</v>
      </c>
      <c r="L86" t="s">
        <v>91</v>
      </c>
      <c r="M86" t="s">
        <v>92</v>
      </c>
      <c r="N86">
        <v>1</v>
      </c>
      <c r="O86" s="1">
        <v>44830.54583333333</v>
      </c>
      <c r="P86" s="1">
        <v>44830.566736111112</v>
      </c>
      <c r="Q86">
        <v>1769</v>
      </c>
      <c r="R86">
        <v>37</v>
      </c>
      <c r="S86" t="b">
        <v>0</v>
      </c>
      <c r="T86" t="s">
        <v>93</v>
      </c>
      <c r="U86" t="b">
        <v>0</v>
      </c>
      <c r="V86" t="s">
        <v>115</v>
      </c>
      <c r="W86" s="1">
        <v>44830.566736111112</v>
      </c>
      <c r="X86">
        <v>37</v>
      </c>
      <c r="Y86">
        <v>0</v>
      </c>
      <c r="Z86">
        <v>0</v>
      </c>
      <c r="AA86">
        <v>0</v>
      </c>
      <c r="AB86">
        <v>0</v>
      </c>
      <c r="AC86">
        <v>0</v>
      </c>
      <c r="AD86">
        <v>216</v>
      </c>
      <c r="AE86">
        <v>211</v>
      </c>
      <c r="AF86">
        <v>0</v>
      </c>
      <c r="AG86">
        <v>2</v>
      </c>
      <c r="AH86" t="s">
        <v>93</v>
      </c>
      <c r="AI86" t="s">
        <v>93</v>
      </c>
      <c r="AJ86" t="s">
        <v>93</v>
      </c>
      <c r="AK86" t="s">
        <v>93</v>
      </c>
      <c r="AL86" t="s">
        <v>93</v>
      </c>
      <c r="AM86" t="s">
        <v>93</v>
      </c>
      <c r="AN86" t="s">
        <v>93</v>
      </c>
      <c r="AO86" t="s">
        <v>93</v>
      </c>
      <c r="AP86" t="s">
        <v>93</v>
      </c>
      <c r="AQ86" t="s">
        <v>93</v>
      </c>
      <c r="AR86" t="s">
        <v>93</v>
      </c>
      <c r="AS86" t="s">
        <v>93</v>
      </c>
      <c r="AT86" t="s">
        <v>93</v>
      </c>
      <c r="AU86" t="s">
        <v>93</v>
      </c>
      <c r="AV86" t="s">
        <v>93</v>
      </c>
      <c r="AW86" t="s">
        <v>93</v>
      </c>
      <c r="AX86" t="s">
        <v>93</v>
      </c>
      <c r="AY86" t="s">
        <v>93</v>
      </c>
      <c r="AZ86" t="s">
        <v>93</v>
      </c>
      <c r="BA86" t="s">
        <v>93</v>
      </c>
      <c r="BB86" t="s">
        <v>93</v>
      </c>
      <c r="BC86" t="s">
        <v>93</v>
      </c>
      <c r="BD86" t="s">
        <v>93</v>
      </c>
      <c r="BE86" t="s">
        <v>93</v>
      </c>
      <c r="BF86" t="s">
        <v>250</v>
      </c>
      <c r="BG86">
        <v>30</v>
      </c>
      <c r="BH86" t="s">
        <v>97</v>
      </c>
    </row>
    <row r="87" spans="1:60" x14ac:dyDescent="0.45">
      <c r="A87" t="s">
        <v>291</v>
      </c>
      <c r="B87" t="s">
        <v>85</v>
      </c>
      <c r="C87" t="s">
        <v>258</v>
      </c>
      <c r="D87" t="s">
        <v>87</v>
      </c>
      <c r="E87" s="2" t="str">
        <f>HYPERLINK("capsilon://?command=openfolder&amp;siteaddress=fidelity.emaiq-na2.net&amp;folderid=FX6B48C31F-410C-5F3F-DA6B-7EA01A59ED2A","FX220947")</f>
        <v>FX220947</v>
      </c>
      <c r="F87" t="s">
        <v>19</v>
      </c>
      <c r="G87" t="s">
        <v>19</v>
      </c>
      <c r="H87" t="s">
        <v>88</v>
      </c>
      <c r="I87" t="s">
        <v>292</v>
      </c>
      <c r="J87">
        <v>120</v>
      </c>
      <c r="K87" t="s">
        <v>90</v>
      </c>
      <c r="L87" t="s">
        <v>91</v>
      </c>
      <c r="M87" t="s">
        <v>92</v>
      </c>
      <c r="N87">
        <v>2</v>
      </c>
      <c r="O87" s="1">
        <v>44830.546481481484</v>
      </c>
      <c r="P87" s="1">
        <v>44830.609027777777</v>
      </c>
      <c r="Q87">
        <v>5076</v>
      </c>
      <c r="R87">
        <v>328</v>
      </c>
      <c r="S87" t="b">
        <v>0</v>
      </c>
      <c r="T87" t="s">
        <v>93</v>
      </c>
      <c r="U87" t="b">
        <v>0</v>
      </c>
      <c r="V87" t="s">
        <v>115</v>
      </c>
      <c r="W87" s="1">
        <v>44830.568530092591</v>
      </c>
      <c r="X87">
        <v>154</v>
      </c>
      <c r="Y87">
        <v>94</v>
      </c>
      <c r="Z87">
        <v>0</v>
      </c>
      <c r="AA87">
        <v>94</v>
      </c>
      <c r="AB87">
        <v>0</v>
      </c>
      <c r="AC87">
        <v>10</v>
      </c>
      <c r="AD87">
        <v>26</v>
      </c>
      <c r="AE87">
        <v>0</v>
      </c>
      <c r="AF87">
        <v>0</v>
      </c>
      <c r="AG87">
        <v>0</v>
      </c>
      <c r="AH87" t="s">
        <v>95</v>
      </c>
      <c r="AI87" s="1">
        <v>44830.609027777777</v>
      </c>
      <c r="AJ87">
        <v>174</v>
      </c>
      <c r="AK87">
        <v>1</v>
      </c>
      <c r="AL87">
        <v>0</v>
      </c>
      <c r="AM87">
        <v>1</v>
      </c>
      <c r="AN87">
        <v>0</v>
      </c>
      <c r="AO87">
        <v>1</v>
      </c>
      <c r="AP87">
        <v>25</v>
      </c>
      <c r="AQ87">
        <v>0</v>
      </c>
      <c r="AR87">
        <v>0</v>
      </c>
      <c r="AS87">
        <v>0</v>
      </c>
      <c r="AT87" t="s">
        <v>93</v>
      </c>
      <c r="AU87" t="s">
        <v>93</v>
      </c>
      <c r="AV87" t="s">
        <v>93</v>
      </c>
      <c r="AW87" t="s">
        <v>93</v>
      </c>
      <c r="AX87" t="s">
        <v>93</v>
      </c>
      <c r="AY87" t="s">
        <v>93</v>
      </c>
      <c r="AZ87" t="s">
        <v>93</v>
      </c>
      <c r="BA87" t="s">
        <v>93</v>
      </c>
      <c r="BB87" t="s">
        <v>93</v>
      </c>
      <c r="BC87" t="s">
        <v>93</v>
      </c>
      <c r="BD87" t="s">
        <v>93</v>
      </c>
      <c r="BE87" t="s">
        <v>93</v>
      </c>
      <c r="BF87" t="s">
        <v>250</v>
      </c>
      <c r="BG87">
        <v>90</v>
      </c>
      <c r="BH87" t="s">
        <v>97</v>
      </c>
    </row>
    <row r="88" spans="1:60" x14ac:dyDescent="0.45">
      <c r="A88" t="s">
        <v>293</v>
      </c>
      <c r="B88" t="s">
        <v>85</v>
      </c>
      <c r="C88" t="s">
        <v>258</v>
      </c>
      <c r="D88" t="s">
        <v>87</v>
      </c>
      <c r="E88" s="2" t="str">
        <f>HYPERLINK("capsilon://?command=openfolder&amp;siteaddress=fidelity.emaiq-na2.net&amp;folderid=FX6B48C31F-410C-5F3F-DA6B-7EA01A59ED2A","FX220947")</f>
        <v>FX220947</v>
      </c>
      <c r="F88" t="s">
        <v>19</v>
      </c>
      <c r="G88" t="s">
        <v>19</v>
      </c>
      <c r="H88" t="s">
        <v>88</v>
      </c>
      <c r="I88" t="s">
        <v>290</v>
      </c>
      <c r="J88">
        <v>240</v>
      </c>
      <c r="K88" t="s">
        <v>90</v>
      </c>
      <c r="L88" t="s">
        <v>91</v>
      </c>
      <c r="M88" t="s">
        <v>92</v>
      </c>
      <c r="N88">
        <v>2</v>
      </c>
      <c r="O88" s="1">
        <v>44830.568622685183</v>
      </c>
      <c r="P88" s="1">
        <v>44830.598796296297</v>
      </c>
      <c r="Q88">
        <v>1734</v>
      </c>
      <c r="R88">
        <v>873</v>
      </c>
      <c r="S88" t="b">
        <v>0</v>
      </c>
      <c r="T88" t="s">
        <v>93</v>
      </c>
      <c r="U88" t="b">
        <v>1</v>
      </c>
      <c r="V88" t="s">
        <v>115</v>
      </c>
      <c r="W88" s="1">
        <v>44830.573923611111</v>
      </c>
      <c r="X88">
        <v>450</v>
      </c>
      <c r="Y88">
        <v>188</v>
      </c>
      <c r="Z88">
        <v>0</v>
      </c>
      <c r="AA88">
        <v>188</v>
      </c>
      <c r="AB88">
        <v>0</v>
      </c>
      <c r="AC88">
        <v>21</v>
      </c>
      <c r="AD88">
        <v>52</v>
      </c>
      <c r="AE88">
        <v>0</v>
      </c>
      <c r="AF88">
        <v>0</v>
      </c>
      <c r="AG88">
        <v>0</v>
      </c>
      <c r="AH88" t="s">
        <v>95</v>
      </c>
      <c r="AI88" s="1">
        <v>44830.598796296297</v>
      </c>
      <c r="AJ88">
        <v>423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52</v>
      </c>
      <c r="AQ88">
        <v>0</v>
      </c>
      <c r="AR88">
        <v>0</v>
      </c>
      <c r="AS88">
        <v>0</v>
      </c>
      <c r="AT88" t="s">
        <v>93</v>
      </c>
      <c r="AU88" t="s">
        <v>93</v>
      </c>
      <c r="AV88" t="s">
        <v>93</v>
      </c>
      <c r="AW88" t="s">
        <v>93</v>
      </c>
      <c r="AX88" t="s">
        <v>93</v>
      </c>
      <c r="AY88" t="s">
        <v>93</v>
      </c>
      <c r="AZ88" t="s">
        <v>93</v>
      </c>
      <c r="BA88" t="s">
        <v>93</v>
      </c>
      <c r="BB88" t="s">
        <v>93</v>
      </c>
      <c r="BC88" t="s">
        <v>93</v>
      </c>
      <c r="BD88" t="s">
        <v>93</v>
      </c>
      <c r="BE88" t="s">
        <v>93</v>
      </c>
      <c r="BF88" t="s">
        <v>250</v>
      </c>
      <c r="BG88">
        <v>43</v>
      </c>
      <c r="BH88" t="s">
        <v>97</v>
      </c>
    </row>
    <row r="89" spans="1:60" x14ac:dyDescent="0.45">
      <c r="A89" t="s">
        <v>294</v>
      </c>
      <c r="B89" t="s">
        <v>85</v>
      </c>
      <c r="C89" t="s">
        <v>295</v>
      </c>
      <c r="D89" t="s">
        <v>87</v>
      </c>
      <c r="E89" s="2" t="str">
        <f>HYPERLINK("capsilon://?command=openfolder&amp;siteaddress=fidelity.emaiq-na2.net&amp;folderid=FX18EA3C19-D3AE-2B66-B99C-0CD98E1CE444","FX220952")</f>
        <v>FX220952</v>
      </c>
      <c r="F89" t="s">
        <v>19</v>
      </c>
      <c r="G89" t="s">
        <v>19</v>
      </c>
      <c r="H89" t="s">
        <v>88</v>
      </c>
      <c r="I89" t="s">
        <v>296</v>
      </c>
      <c r="J89">
        <v>28</v>
      </c>
      <c r="K89" t="s">
        <v>90</v>
      </c>
      <c r="L89" t="s">
        <v>91</v>
      </c>
      <c r="M89" t="s">
        <v>92</v>
      </c>
      <c r="N89">
        <v>2</v>
      </c>
      <c r="O89" s="1">
        <v>44830.576180555552</v>
      </c>
      <c r="P89" s="1">
        <v>44830.609872685185</v>
      </c>
      <c r="Q89">
        <v>2756</v>
      </c>
      <c r="R89">
        <v>155</v>
      </c>
      <c r="S89" t="b">
        <v>0</v>
      </c>
      <c r="T89" t="s">
        <v>93</v>
      </c>
      <c r="U89" t="b">
        <v>0</v>
      </c>
      <c r="V89" t="s">
        <v>115</v>
      </c>
      <c r="W89" s="1">
        <v>44830.584351851852</v>
      </c>
      <c r="X89">
        <v>82</v>
      </c>
      <c r="Y89">
        <v>21</v>
      </c>
      <c r="Z89">
        <v>0</v>
      </c>
      <c r="AA89">
        <v>21</v>
      </c>
      <c r="AB89">
        <v>0</v>
      </c>
      <c r="AC89">
        <v>0</v>
      </c>
      <c r="AD89">
        <v>7</v>
      </c>
      <c r="AE89">
        <v>0</v>
      </c>
      <c r="AF89">
        <v>0</v>
      </c>
      <c r="AG89">
        <v>0</v>
      </c>
      <c r="AH89" t="s">
        <v>95</v>
      </c>
      <c r="AI89" s="1">
        <v>44830.609872685185</v>
      </c>
      <c r="AJ89">
        <v>73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7</v>
      </c>
      <c r="AQ89">
        <v>0</v>
      </c>
      <c r="AR89">
        <v>0</v>
      </c>
      <c r="AS89">
        <v>0</v>
      </c>
      <c r="AT89" t="s">
        <v>93</v>
      </c>
      <c r="AU89" t="s">
        <v>93</v>
      </c>
      <c r="AV89" t="s">
        <v>93</v>
      </c>
      <c r="AW89" t="s">
        <v>93</v>
      </c>
      <c r="AX89" t="s">
        <v>93</v>
      </c>
      <c r="AY89" t="s">
        <v>93</v>
      </c>
      <c r="AZ89" t="s">
        <v>93</v>
      </c>
      <c r="BA89" t="s">
        <v>93</v>
      </c>
      <c r="BB89" t="s">
        <v>93</v>
      </c>
      <c r="BC89" t="s">
        <v>93</v>
      </c>
      <c r="BD89" t="s">
        <v>93</v>
      </c>
      <c r="BE89" t="s">
        <v>93</v>
      </c>
      <c r="BF89" t="s">
        <v>250</v>
      </c>
      <c r="BG89">
        <v>48</v>
      </c>
      <c r="BH89" t="s">
        <v>97</v>
      </c>
    </row>
    <row r="90" spans="1:60" x14ac:dyDescent="0.45">
      <c r="A90" t="s">
        <v>297</v>
      </c>
      <c r="B90" t="s">
        <v>85</v>
      </c>
      <c r="C90" t="s">
        <v>295</v>
      </c>
      <c r="D90" t="s">
        <v>87</v>
      </c>
      <c r="E90" s="2" t="str">
        <f>HYPERLINK("capsilon://?command=openfolder&amp;siteaddress=fidelity.emaiq-na2.net&amp;folderid=FX18EA3C19-D3AE-2B66-B99C-0CD98E1CE444","FX220952")</f>
        <v>FX220952</v>
      </c>
      <c r="F90" t="s">
        <v>19</v>
      </c>
      <c r="G90" t="s">
        <v>19</v>
      </c>
      <c r="H90" t="s">
        <v>88</v>
      </c>
      <c r="I90" t="s">
        <v>298</v>
      </c>
      <c r="J90">
        <v>107</v>
      </c>
      <c r="K90" t="s">
        <v>90</v>
      </c>
      <c r="L90" t="s">
        <v>91</v>
      </c>
      <c r="M90" t="s">
        <v>92</v>
      </c>
      <c r="N90">
        <v>1</v>
      </c>
      <c r="O90" s="1">
        <v>44830.577164351853</v>
      </c>
      <c r="P90" s="1">
        <v>44830.584930555553</v>
      </c>
      <c r="Q90">
        <v>622</v>
      </c>
      <c r="R90">
        <v>49</v>
      </c>
      <c r="S90" t="b">
        <v>0</v>
      </c>
      <c r="T90" t="s">
        <v>93</v>
      </c>
      <c r="U90" t="b">
        <v>0</v>
      </c>
      <c r="V90" t="s">
        <v>115</v>
      </c>
      <c r="W90" s="1">
        <v>44830.584930555553</v>
      </c>
      <c r="X90">
        <v>49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107</v>
      </c>
      <c r="AE90">
        <v>102</v>
      </c>
      <c r="AF90">
        <v>0</v>
      </c>
      <c r="AG90">
        <v>2</v>
      </c>
      <c r="AH90" t="s">
        <v>93</v>
      </c>
      <c r="AI90" t="s">
        <v>93</v>
      </c>
      <c r="AJ90" t="s">
        <v>93</v>
      </c>
      <c r="AK90" t="s">
        <v>93</v>
      </c>
      <c r="AL90" t="s">
        <v>93</v>
      </c>
      <c r="AM90" t="s">
        <v>93</v>
      </c>
      <c r="AN90" t="s">
        <v>93</v>
      </c>
      <c r="AO90" t="s">
        <v>93</v>
      </c>
      <c r="AP90" t="s">
        <v>93</v>
      </c>
      <c r="AQ90" t="s">
        <v>93</v>
      </c>
      <c r="AR90" t="s">
        <v>93</v>
      </c>
      <c r="AS90" t="s">
        <v>93</v>
      </c>
      <c r="AT90" t="s">
        <v>93</v>
      </c>
      <c r="AU90" t="s">
        <v>93</v>
      </c>
      <c r="AV90" t="s">
        <v>93</v>
      </c>
      <c r="AW90" t="s">
        <v>93</v>
      </c>
      <c r="AX90" t="s">
        <v>93</v>
      </c>
      <c r="AY90" t="s">
        <v>93</v>
      </c>
      <c r="AZ90" t="s">
        <v>93</v>
      </c>
      <c r="BA90" t="s">
        <v>93</v>
      </c>
      <c r="BB90" t="s">
        <v>93</v>
      </c>
      <c r="BC90" t="s">
        <v>93</v>
      </c>
      <c r="BD90" t="s">
        <v>93</v>
      </c>
      <c r="BE90" t="s">
        <v>93</v>
      </c>
      <c r="BF90" t="s">
        <v>250</v>
      </c>
      <c r="BG90">
        <v>11</v>
      </c>
      <c r="BH90" t="s">
        <v>97</v>
      </c>
    </row>
    <row r="91" spans="1:60" x14ac:dyDescent="0.45">
      <c r="A91" t="s">
        <v>299</v>
      </c>
      <c r="B91" t="s">
        <v>85</v>
      </c>
      <c r="C91" t="s">
        <v>295</v>
      </c>
      <c r="D91" t="s">
        <v>87</v>
      </c>
      <c r="E91" s="2" t="str">
        <f>HYPERLINK("capsilon://?command=openfolder&amp;siteaddress=fidelity.emaiq-na2.net&amp;folderid=FX18EA3C19-D3AE-2B66-B99C-0CD98E1CE444","FX220952")</f>
        <v>FX220952</v>
      </c>
      <c r="F91" t="s">
        <v>19</v>
      </c>
      <c r="G91" t="s">
        <v>19</v>
      </c>
      <c r="H91" t="s">
        <v>88</v>
      </c>
      <c r="I91" t="s">
        <v>298</v>
      </c>
      <c r="J91">
        <v>131</v>
      </c>
      <c r="K91" t="s">
        <v>90</v>
      </c>
      <c r="L91" t="s">
        <v>91</v>
      </c>
      <c r="M91" t="s">
        <v>92</v>
      </c>
      <c r="N91">
        <v>2</v>
      </c>
      <c r="O91" s="1">
        <v>44830.587175925924</v>
      </c>
      <c r="P91" s="1">
        <v>44830.601400462961</v>
      </c>
      <c r="Q91">
        <v>371</v>
      </c>
      <c r="R91">
        <v>858</v>
      </c>
      <c r="S91" t="b">
        <v>0</v>
      </c>
      <c r="T91" t="s">
        <v>93</v>
      </c>
      <c r="U91" t="b">
        <v>1</v>
      </c>
      <c r="V91" t="s">
        <v>115</v>
      </c>
      <c r="W91" s="1">
        <v>44830.594502314816</v>
      </c>
      <c r="X91">
        <v>633</v>
      </c>
      <c r="Y91">
        <v>112</v>
      </c>
      <c r="Z91">
        <v>0</v>
      </c>
      <c r="AA91">
        <v>112</v>
      </c>
      <c r="AB91">
        <v>0</v>
      </c>
      <c r="AC91">
        <v>48</v>
      </c>
      <c r="AD91">
        <v>19</v>
      </c>
      <c r="AE91">
        <v>0</v>
      </c>
      <c r="AF91">
        <v>0</v>
      </c>
      <c r="AG91">
        <v>0</v>
      </c>
      <c r="AH91" t="s">
        <v>95</v>
      </c>
      <c r="AI91" s="1">
        <v>44830.601400462961</v>
      </c>
      <c r="AJ91">
        <v>225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19</v>
      </c>
      <c r="AQ91">
        <v>0</v>
      </c>
      <c r="AR91">
        <v>0</v>
      </c>
      <c r="AS91">
        <v>0</v>
      </c>
      <c r="AT91" t="s">
        <v>93</v>
      </c>
      <c r="AU91" t="s">
        <v>93</v>
      </c>
      <c r="AV91" t="s">
        <v>93</v>
      </c>
      <c r="AW91" t="s">
        <v>93</v>
      </c>
      <c r="AX91" t="s">
        <v>93</v>
      </c>
      <c r="AY91" t="s">
        <v>93</v>
      </c>
      <c r="AZ91" t="s">
        <v>93</v>
      </c>
      <c r="BA91" t="s">
        <v>93</v>
      </c>
      <c r="BB91" t="s">
        <v>93</v>
      </c>
      <c r="BC91" t="s">
        <v>93</v>
      </c>
      <c r="BD91" t="s">
        <v>93</v>
      </c>
      <c r="BE91" t="s">
        <v>93</v>
      </c>
      <c r="BF91" t="s">
        <v>250</v>
      </c>
      <c r="BG91">
        <v>20</v>
      </c>
      <c r="BH91" t="s">
        <v>97</v>
      </c>
    </row>
    <row r="92" spans="1:60" x14ac:dyDescent="0.45">
      <c r="A92" t="s">
        <v>300</v>
      </c>
      <c r="B92" t="s">
        <v>85</v>
      </c>
      <c r="C92" t="s">
        <v>301</v>
      </c>
      <c r="D92" t="s">
        <v>87</v>
      </c>
      <c r="E92" s="2" t="str">
        <f>HYPERLINK("capsilon://?command=openfolder&amp;siteaddress=fidelity.emaiq-na2.net&amp;folderid=FX02652544-D895-E0D6-2412-9B7A639BCF68","FX220934")</f>
        <v>FX220934</v>
      </c>
      <c r="F92" t="s">
        <v>19</v>
      </c>
      <c r="G92" t="s">
        <v>19</v>
      </c>
      <c r="H92" t="s">
        <v>88</v>
      </c>
      <c r="I92" t="s">
        <v>302</v>
      </c>
      <c r="J92">
        <v>30</v>
      </c>
      <c r="K92" t="s">
        <v>90</v>
      </c>
      <c r="L92" t="s">
        <v>91</v>
      </c>
      <c r="M92" t="s">
        <v>92</v>
      </c>
      <c r="N92">
        <v>2</v>
      </c>
      <c r="O92" s="1">
        <v>44830.668807870374</v>
      </c>
      <c r="P92" s="1">
        <v>44830.725300925929</v>
      </c>
      <c r="Q92">
        <v>4683</v>
      </c>
      <c r="R92">
        <v>198</v>
      </c>
      <c r="S92" t="b">
        <v>0</v>
      </c>
      <c r="T92" t="s">
        <v>93</v>
      </c>
      <c r="U92" t="b">
        <v>0</v>
      </c>
      <c r="V92" t="s">
        <v>115</v>
      </c>
      <c r="W92" s="1">
        <v>44830.69</v>
      </c>
      <c r="X92">
        <v>121</v>
      </c>
      <c r="Y92">
        <v>21</v>
      </c>
      <c r="Z92">
        <v>0</v>
      </c>
      <c r="AA92">
        <v>21</v>
      </c>
      <c r="AB92">
        <v>0</v>
      </c>
      <c r="AC92">
        <v>1</v>
      </c>
      <c r="AD92">
        <v>9</v>
      </c>
      <c r="AE92">
        <v>0</v>
      </c>
      <c r="AF92">
        <v>0</v>
      </c>
      <c r="AG92">
        <v>0</v>
      </c>
      <c r="AH92" t="s">
        <v>95</v>
      </c>
      <c r="AI92" s="1">
        <v>44830.725300925929</v>
      </c>
      <c r="AJ92">
        <v>77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9</v>
      </c>
      <c r="AQ92">
        <v>0</v>
      </c>
      <c r="AR92">
        <v>0</v>
      </c>
      <c r="AS92">
        <v>0</v>
      </c>
      <c r="AT92" t="s">
        <v>93</v>
      </c>
      <c r="AU92" t="s">
        <v>93</v>
      </c>
      <c r="AV92" t="s">
        <v>93</v>
      </c>
      <c r="AW92" t="s">
        <v>93</v>
      </c>
      <c r="AX92" t="s">
        <v>93</v>
      </c>
      <c r="AY92" t="s">
        <v>93</v>
      </c>
      <c r="AZ92" t="s">
        <v>93</v>
      </c>
      <c r="BA92" t="s">
        <v>93</v>
      </c>
      <c r="BB92" t="s">
        <v>93</v>
      </c>
      <c r="BC92" t="s">
        <v>93</v>
      </c>
      <c r="BD92" t="s">
        <v>93</v>
      </c>
      <c r="BE92" t="s">
        <v>93</v>
      </c>
      <c r="BF92" t="s">
        <v>250</v>
      </c>
      <c r="BG92">
        <v>81</v>
      </c>
      <c r="BH92" t="s">
        <v>97</v>
      </c>
    </row>
    <row r="93" spans="1:60" x14ac:dyDescent="0.45">
      <c r="A93" t="s">
        <v>303</v>
      </c>
      <c r="B93" t="s">
        <v>85</v>
      </c>
      <c r="C93" t="s">
        <v>301</v>
      </c>
      <c r="D93" t="s">
        <v>87</v>
      </c>
      <c r="E93" s="2" t="str">
        <f>HYPERLINK("capsilon://?command=openfolder&amp;siteaddress=fidelity.emaiq-na2.net&amp;folderid=FX02652544-D895-E0D6-2412-9B7A639BCF68","FX220934")</f>
        <v>FX220934</v>
      </c>
      <c r="F93" t="s">
        <v>19</v>
      </c>
      <c r="G93" t="s">
        <v>19</v>
      </c>
      <c r="H93" t="s">
        <v>88</v>
      </c>
      <c r="I93" t="s">
        <v>304</v>
      </c>
      <c r="J93">
        <v>133</v>
      </c>
      <c r="K93" t="s">
        <v>90</v>
      </c>
      <c r="L93" t="s">
        <v>91</v>
      </c>
      <c r="M93" t="s">
        <v>92</v>
      </c>
      <c r="N93">
        <v>2</v>
      </c>
      <c r="O93" s="1">
        <v>44830.669074074074</v>
      </c>
      <c r="P93" s="1">
        <v>44830.727905092594</v>
      </c>
      <c r="Q93">
        <v>4684</v>
      </c>
      <c r="R93">
        <v>399</v>
      </c>
      <c r="S93" t="b">
        <v>0</v>
      </c>
      <c r="T93" t="s">
        <v>93</v>
      </c>
      <c r="U93" t="b">
        <v>0</v>
      </c>
      <c r="V93" t="s">
        <v>115</v>
      </c>
      <c r="W93" s="1">
        <v>44830.692037037035</v>
      </c>
      <c r="X93">
        <v>175</v>
      </c>
      <c r="Y93">
        <v>128</v>
      </c>
      <c r="Z93">
        <v>0</v>
      </c>
      <c r="AA93">
        <v>128</v>
      </c>
      <c r="AB93">
        <v>0</v>
      </c>
      <c r="AC93">
        <v>1</v>
      </c>
      <c r="AD93">
        <v>5</v>
      </c>
      <c r="AE93">
        <v>0</v>
      </c>
      <c r="AF93">
        <v>0</v>
      </c>
      <c r="AG93">
        <v>0</v>
      </c>
      <c r="AH93" t="s">
        <v>95</v>
      </c>
      <c r="AI93" s="1">
        <v>44830.727905092594</v>
      </c>
      <c r="AJ93">
        <v>224</v>
      </c>
      <c r="AK93">
        <v>1</v>
      </c>
      <c r="AL93">
        <v>0</v>
      </c>
      <c r="AM93">
        <v>1</v>
      </c>
      <c r="AN93">
        <v>0</v>
      </c>
      <c r="AO93">
        <v>1</v>
      </c>
      <c r="AP93">
        <v>4</v>
      </c>
      <c r="AQ93">
        <v>0</v>
      </c>
      <c r="AR93">
        <v>0</v>
      </c>
      <c r="AS93">
        <v>0</v>
      </c>
      <c r="AT93" t="s">
        <v>93</v>
      </c>
      <c r="AU93" t="s">
        <v>93</v>
      </c>
      <c r="AV93" t="s">
        <v>93</v>
      </c>
      <c r="AW93" t="s">
        <v>93</v>
      </c>
      <c r="AX93" t="s">
        <v>93</v>
      </c>
      <c r="AY93" t="s">
        <v>93</v>
      </c>
      <c r="AZ93" t="s">
        <v>93</v>
      </c>
      <c r="BA93" t="s">
        <v>93</v>
      </c>
      <c r="BB93" t="s">
        <v>93</v>
      </c>
      <c r="BC93" t="s">
        <v>93</v>
      </c>
      <c r="BD93" t="s">
        <v>93</v>
      </c>
      <c r="BE93" t="s">
        <v>93</v>
      </c>
      <c r="BF93" t="s">
        <v>250</v>
      </c>
      <c r="BG93">
        <v>84</v>
      </c>
      <c r="BH93" t="s">
        <v>97</v>
      </c>
    </row>
    <row r="94" spans="1:60" x14ac:dyDescent="0.45">
      <c r="A94" t="s">
        <v>305</v>
      </c>
      <c r="B94" t="s">
        <v>85</v>
      </c>
      <c r="C94" t="s">
        <v>306</v>
      </c>
      <c r="D94" t="s">
        <v>87</v>
      </c>
      <c r="E94" s="2" t="str">
        <f>HYPERLINK("capsilon://?command=openfolder&amp;siteaddress=fidelity.emaiq-na2.net&amp;folderid=FX2275E4DC-31E2-CEA6-F62B-AFEF7716686F","FX220944")</f>
        <v>FX220944</v>
      </c>
      <c r="F94" t="s">
        <v>19</v>
      </c>
      <c r="G94" t="s">
        <v>19</v>
      </c>
      <c r="H94" t="s">
        <v>88</v>
      </c>
      <c r="I94" t="s">
        <v>307</v>
      </c>
      <c r="J94">
        <v>84</v>
      </c>
      <c r="K94" t="s">
        <v>90</v>
      </c>
      <c r="L94" t="s">
        <v>91</v>
      </c>
      <c r="M94" t="s">
        <v>92</v>
      </c>
      <c r="N94">
        <v>2</v>
      </c>
      <c r="O94" s="1">
        <v>44830.680752314816</v>
      </c>
      <c r="P94" s="1">
        <v>44830.729386574072</v>
      </c>
      <c r="Q94">
        <v>3913</v>
      </c>
      <c r="R94">
        <v>289</v>
      </c>
      <c r="S94" t="b">
        <v>0</v>
      </c>
      <c r="T94" t="s">
        <v>93</v>
      </c>
      <c r="U94" t="b">
        <v>0</v>
      </c>
      <c r="V94" t="s">
        <v>115</v>
      </c>
      <c r="W94" s="1">
        <v>44830.693923611114</v>
      </c>
      <c r="X94">
        <v>162</v>
      </c>
      <c r="Y94">
        <v>73</v>
      </c>
      <c r="Z94">
        <v>0</v>
      </c>
      <c r="AA94">
        <v>73</v>
      </c>
      <c r="AB94">
        <v>0</v>
      </c>
      <c r="AC94">
        <v>12</v>
      </c>
      <c r="AD94">
        <v>11</v>
      </c>
      <c r="AE94">
        <v>0</v>
      </c>
      <c r="AF94">
        <v>0</v>
      </c>
      <c r="AG94">
        <v>0</v>
      </c>
      <c r="AH94" t="s">
        <v>95</v>
      </c>
      <c r="AI94" s="1">
        <v>44830.729386574072</v>
      </c>
      <c r="AJ94">
        <v>127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11</v>
      </c>
      <c r="AQ94">
        <v>0</v>
      </c>
      <c r="AR94">
        <v>0</v>
      </c>
      <c r="AS94">
        <v>0</v>
      </c>
      <c r="AT94" t="s">
        <v>93</v>
      </c>
      <c r="AU94" t="s">
        <v>93</v>
      </c>
      <c r="AV94" t="s">
        <v>93</v>
      </c>
      <c r="AW94" t="s">
        <v>93</v>
      </c>
      <c r="AX94" t="s">
        <v>93</v>
      </c>
      <c r="AY94" t="s">
        <v>93</v>
      </c>
      <c r="AZ94" t="s">
        <v>93</v>
      </c>
      <c r="BA94" t="s">
        <v>93</v>
      </c>
      <c r="BB94" t="s">
        <v>93</v>
      </c>
      <c r="BC94" t="s">
        <v>93</v>
      </c>
      <c r="BD94" t="s">
        <v>93</v>
      </c>
      <c r="BE94" t="s">
        <v>93</v>
      </c>
      <c r="BF94" t="s">
        <v>250</v>
      </c>
      <c r="BG94">
        <v>70</v>
      </c>
      <c r="BH94" t="s">
        <v>97</v>
      </c>
    </row>
    <row r="95" spans="1:60" x14ac:dyDescent="0.45">
      <c r="A95" t="s">
        <v>308</v>
      </c>
      <c r="B95" t="s">
        <v>85</v>
      </c>
      <c r="C95" t="s">
        <v>309</v>
      </c>
      <c r="D95" t="s">
        <v>87</v>
      </c>
      <c r="E95" s="2" t="str">
        <f>HYPERLINK("capsilon://?command=openfolder&amp;siteaddress=fidelity.emaiq-na2.net&amp;folderid=FX37C73A17-73DD-AF03-8F88-87AC31B0C76F","FX220918")</f>
        <v>FX220918</v>
      </c>
      <c r="F95" t="s">
        <v>19</v>
      </c>
      <c r="G95" t="s">
        <v>19</v>
      </c>
      <c r="H95" t="s">
        <v>88</v>
      </c>
      <c r="I95" t="s">
        <v>310</v>
      </c>
      <c r="J95">
        <v>55</v>
      </c>
      <c r="K95" t="s">
        <v>90</v>
      </c>
      <c r="L95" t="s">
        <v>91</v>
      </c>
      <c r="M95" t="s">
        <v>92</v>
      </c>
      <c r="N95">
        <v>2</v>
      </c>
      <c r="O95" s="1">
        <v>44819.437974537039</v>
      </c>
      <c r="P95" s="1">
        <v>44819.536898148152</v>
      </c>
      <c r="Q95">
        <v>7896</v>
      </c>
      <c r="R95">
        <v>651</v>
      </c>
      <c r="S95" t="b">
        <v>0</v>
      </c>
      <c r="T95" t="s">
        <v>93</v>
      </c>
      <c r="U95" t="b">
        <v>0</v>
      </c>
      <c r="V95" t="s">
        <v>115</v>
      </c>
      <c r="W95" s="1">
        <v>44819.499016203707</v>
      </c>
      <c r="X95">
        <v>248</v>
      </c>
      <c r="Y95">
        <v>47</v>
      </c>
      <c r="Z95">
        <v>0</v>
      </c>
      <c r="AA95">
        <v>47</v>
      </c>
      <c r="AB95">
        <v>0</v>
      </c>
      <c r="AC95">
        <v>3</v>
      </c>
      <c r="AD95">
        <v>8</v>
      </c>
      <c r="AE95">
        <v>0</v>
      </c>
      <c r="AF95">
        <v>0</v>
      </c>
      <c r="AG95">
        <v>0</v>
      </c>
      <c r="AH95" t="s">
        <v>116</v>
      </c>
      <c r="AI95" s="1">
        <v>44819.536898148152</v>
      </c>
      <c r="AJ95">
        <v>361</v>
      </c>
      <c r="AK95">
        <v>1</v>
      </c>
      <c r="AL95">
        <v>0</v>
      </c>
      <c r="AM95">
        <v>1</v>
      </c>
      <c r="AN95">
        <v>0</v>
      </c>
      <c r="AO95">
        <v>1</v>
      </c>
      <c r="AP95">
        <v>7</v>
      </c>
      <c r="AQ95">
        <v>0</v>
      </c>
      <c r="AR95">
        <v>0</v>
      </c>
      <c r="AS95">
        <v>0</v>
      </c>
      <c r="AT95" t="s">
        <v>93</v>
      </c>
      <c r="AU95" t="s">
        <v>93</v>
      </c>
      <c r="AV95" t="s">
        <v>93</v>
      </c>
      <c r="AW95" t="s">
        <v>93</v>
      </c>
      <c r="AX95" t="s">
        <v>93</v>
      </c>
      <c r="AY95" t="s">
        <v>93</v>
      </c>
      <c r="AZ95" t="s">
        <v>93</v>
      </c>
      <c r="BA95" t="s">
        <v>93</v>
      </c>
      <c r="BB95" t="s">
        <v>93</v>
      </c>
      <c r="BC95" t="s">
        <v>93</v>
      </c>
      <c r="BD95" t="s">
        <v>93</v>
      </c>
      <c r="BE95" t="s">
        <v>93</v>
      </c>
      <c r="BF95" t="s">
        <v>286</v>
      </c>
      <c r="BG95">
        <v>142</v>
      </c>
      <c r="BH95" t="s">
        <v>97</v>
      </c>
    </row>
    <row r="96" spans="1:60" x14ac:dyDescent="0.45">
      <c r="A96" t="s">
        <v>311</v>
      </c>
      <c r="B96" t="s">
        <v>85</v>
      </c>
      <c r="C96" t="s">
        <v>306</v>
      </c>
      <c r="D96" t="s">
        <v>87</v>
      </c>
      <c r="E96" s="2" t="str">
        <f>HYPERLINK("capsilon://?command=openfolder&amp;siteaddress=fidelity.emaiq-na2.net&amp;folderid=FX2275E4DC-31E2-CEA6-F62B-AFEF7716686F","FX220944")</f>
        <v>FX220944</v>
      </c>
      <c r="F96" t="s">
        <v>19</v>
      </c>
      <c r="G96" t="s">
        <v>19</v>
      </c>
      <c r="H96" t="s">
        <v>88</v>
      </c>
      <c r="I96" t="s">
        <v>312</v>
      </c>
      <c r="J96">
        <v>84</v>
      </c>
      <c r="K96" t="s">
        <v>90</v>
      </c>
      <c r="L96" t="s">
        <v>91</v>
      </c>
      <c r="M96" t="s">
        <v>92</v>
      </c>
      <c r="N96">
        <v>2</v>
      </c>
      <c r="O96" s="1">
        <v>44830.680925925924</v>
      </c>
      <c r="P96" s="1">
        <v>44830.730578703704</v>
      </c>
      <c r="Q96">
        <v>4078</v>
      </c>
      <c r="R96">
        <v>212</v>
      </c>
      <c r="S96" t="b">
        <v>0</v>
      </c>
      <c r="T96" t="s">
        <v>93</v>
      </c>
      <c r="U96" t="b">
        <v>0</v>
      </c>
      <c r="V96" t="s">
        <v>115</v>
      </c>
      <c r="W96" s="1">
        <v>44830.695196759261</v>
      </c>
      <c r="X96">
        <v>110</v>
      </c>
      <c r="Y96">
        <v>73</v>
      </c>
      <c r="Z96">
        <v>0</v>
      </c>
      <c r="AA96">
        <v>73</v>
      </c>
      <c r="AB96">
        <v>0</v>
      </c>
      <c r="AC96">
        <v>5</v>
      </c>
      <c r="AD96">
        <v>11</v>
      </c>
      <c r="AE96">
        <v>0</v>
      </c>
      <c r="AF96">
        <v>0</v>
      </c>
      <c r="AG96">
        <v>0</v>
      </c>
      <c r="AH96" t="s">
        <v>95</v>
      </c>
      <c r="AI96" s="1">
        <v>44830.730578703704</v>
      </c>
      <c r="AJ96">
        <v>102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11</v>
      </c>
      <c r="AQ96">
        <v>0</v>
      </c>
      <c r="AR96">
        <v>0</v>
      </c>
      <c r="AS96">
        <v>0</v>
      </c>
      <c r="AT96" t="s">
        <v>93</v>
      </c>
      <c r="AU96" t="s">
        <v>93</v>
      </c>
      <c r="AV96" t="s">
        <v>93</v>
      </c>
      <c r="AW96" t="s">
        <v>93</v>
      </c>
      <c r="AX96" t="s">
        <v>93</v>
      </c>
      <c r="AY96" t="s">
        <v>93</v>
      </c>
      <c r="AZ96" t="s">
        <v>93</v>
      </c>
      <c r="BA96" t="s">
        <v>93</v>
      </c>
      <c r="BB96" t="s">
        <v>93</v>
      </c>
      <c r="BC96" t="s">
        <v>93</v>
      </c>
      <c r="BD96" t="s">
        <v>93</v>
      </c>
      <c r="BE96" t="s">
        <v>93</v>
      </c>
      <c r="BF96" t="s">
        <v>250</v>
      </c>
      <c r="BG96">
        <v>71</v>
      </c>
      <c r="BH96" t="s">
        <v>97</v>
      </c>
    </row>
    <row r="97" spans="1:60" x14ac:dyDescent="0.45">
      <c r="A97" t="s">
        <v>313</v>
      </c>
      <c r="B97" t="s">
        <v>85</v>
      </c>
      <c r="C97" t="s">
        <v>306</v>
      </c>
      <c r="D97" t="s">
        <v>87</v>
      </c>
      <c r="E97" s="2" t="str">
        <f>HYPERLINK("capsilon://?command=openfolder&amp;siteaddress=fidelity.emaiq-na2.net&amp;folderid=FX2275E4DC-31E2-CEA6-F62B-AFEF7716686F","FX220944")</f>
        <v>FX220944</v>
      </c>
      <c r="F97" t="s">
        <v>19</v>
      </c>
      <c r="G97" t="s">
        <v>19</v>
      </c>
      <c r="H97" t="s">
        <v>88</v>
      </c>
      <c r="I97" t="s">
        <v>314</v>
      </c>
      <c r="J97">
        <v>84</v>
      </c>
      <c r="K97" t="s">
        <v>90</v>
      </c>
      <c r="L97" t="s">
        <v>91</v>
      </c>
      <c r="M97" t="s">
        <v>92</v>
      </c>
      <c r="N97">
        <v>2</v>
      </c>
      <c r="O97" s="1">
        <v>44830.681469907409</v>
      </c>
      <c r="P97" s="1">
        <v>44830.731874999998</v>
      </c>
      <c r="Q97">
        <v>4134</v>
      </c>
      <c r="R97">
        <v>221</v>
      </c>
      <c r="S97" t="b">
        <v>0</v>
      </c>
      <c r="T97" t="s">
        <v>93</v>
      </c>
      <c r="U97" t="b">
        <v>0</v>
      </c>
      <c r="V97" t="s">
        <v>115</v>
      </c>
      <c r="W97" s="1">
        <v>44830.696481481478</v>
      </c>
      <c r="X97">
        <v>110</v>
      </c>
      <c r="Y97">
        <v>73</v>
      </c>
      <c r="Z97">
        <v>0</v>
      </c>
      <c r="AA97">
        <v>73</v>
      </c>
      <c r="AB97">
        <v>0</v>
      </c>
      <c r="AC97">
        <v>4</v>
      </c>
      <c r="AD97">
        <v>11</v>
      </c>
      <c r="AE97">
        <v>0</v>
      </c>
      <c r="AF97">
        <v>0</v>
      </c>
      <c r="AG97">
        <v>0</v>
      </c>
      <c r="AH97" t="s">
        <v>95</v>
      </c>
      <c r="AI97" s="1">
        <v>44830.731874999998</v>
      </c>
      <c r="AJ97">
        <v>111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11</v>
      </c>
      <c r="AQ97">
        <v>0</v>
      </c>
      <c r="AR97">
        <v>0</v>
      </c>
      <c r="AS97">
        <v>0</v>
      </c>
      <c r="AT97" t="s">
        <v>93</v>
      </c>
      <c r="AU97" t="s">
        <v>93</v>
      </c>
      <c r="AV97" t="s">
        <v>93</v>
      </c>
      <c r="AW97" t="s">
        <v>93</v>
      </c>
      <c r="AX97" t="s">
        <v>93</v>
      </c>
      <c r="AY97" t="s">
        <v>93</v>
      </c>
      <c r="AZ97" t="s">
        <v>93</v>
      </c>
      <c r="BA97" t="s">
        <v>93</v>
      </c>
      <c r="BB97" t="s">
        <v>93</v>
      </c>
      <c r="BC97" t="s">
        <v>93</v>
      </c>
      <c r="BD97" t="s">
        <v>93</v>
      </c>
      <c r="BE97" t="s">
        <v>93</v>
      </c>
      <c r="BF97" t="s">
        <v>250</v>
      </c>
      <c r="BG97">
        <v>72</v>
      </c>
      <c r="BH97" t="s">
        <v>97</v>
      </c>
    </row>
    <row r="98" spans="1:60" x14ac:dyDescent="0.45">
      <c r="A98" t="s">
        <v>315</v>
      </c>
      <c r="B98" t="s">
        <v>85</v>
      </c>
      <c r="C98" t="s">
        <v>306</v>
      </c>
      <c r="D98" t="s">
        <v>87</v>
      </c>
      <c r="E98" s="2" t="str">
        <f>HYPERLINK("capsilon://?command=openfolder&amp;siteaddress=fidelity.emaiq-na2.net&amp;folderid=FX2275E4DC-31E2-CEA6-F62B-AFEF7716686F","FX220944")</f>
        <v>FX220944</v>
      </c>
      <c r="F98" t="s">
        <v>19</v>
      </c>
      <c r="G98" t="s">
        <v>19</v>
      </c>
      <c r="H98" t="s">
        <v>88</v>
      </c>
      <c r="I98" t="s">
        <v>316</v>
      </c>
      <c r="J98">
        <v>29</v>
      </c>
      <c r="K98" t="s">
        <v>90</v>
      </c>
      <c r="L98" t="s">
        <v>91</v>
      </c>
      <c r="M98" t="s">
        <v>92</v>
      </c>
      <c r="N98">
        <v>1</v>
      </c>
      <c r="O98" s="1">
        <v>44830.682523148149</v>
      </c>
      <c r="P98" s="1">
        <v>44830.698680555557</v>
      </c>
      <c r="Q98">
        <v>1207</v>
      </c>
      <c r="R98">
        <v>189</v>
      </c>
      <c r="S98" t="b">
        <v>0</v>
      </c>
      <c r="T98" t="s">
        <v>93</v>
      </c>
      <c r="U98" t="b">
        <v>0</v>
      </c>
      <c r="V98" t="s">
        <v>115</v>
      </c>
      <c r="W98" s="1">
        <v>44830.698680555557</v>
      </c>
      <c r="X98">
        <v>189</v>
      </c>
      <c r="Y98">
        <v>0</v>
      </c>
      <c r="Z98">
        <v>0</v>
      </c>
      <c r="AA98">
        <v>0</v>
      </c>
      <c r="AB98">
        <v>0</v>
      </c>
      <c r="AC98">
        <v>0</v>
      </c>
      <c r="AD98">
        <v>29</v>
      </c>
      <c r="AE98">
        <v>21</v>
      </c>
      <c r="AF98">
        <v>0</v>
      </c>
      <c r="AG98">
        <v>5</v>
      </c>
      <c r="AH98" t="s">
        <v>93</v>
      </c>
      <c r="AI98" t="s">
        <v>93</v>
      </c>
      <c r="AJ98" t="s">
        <v>93</v>
      </c>
      <c r="AK98" t="s">
        <v>93</v>
      </c>
      <c r="AL98" t="s">
        <v>93</v>
      </c>
      <c r="AM98" t="s">
        <v>93</v>
      </c>
      <c r="AN98" t="s">
        <v>93</v>
      </c>
      <c r="AO98" t="s">
        <v>93</v>
      </c>
      <c r="AP98" t="s">
        <v>93</v>
      </c>
      <c r="AQ98" t="s">
        <v>93</v>
      </c>
      <c r="AR98" t="s">
        <v>93</v>
      </c>
      <c r="AS98" t="s">
        <v>93</v>
      </c>
      <c r="AT98" t="s">
        <v>93</v>
      </c>
      <c r="AU98" t="s">
        <v>93</v>
      </c>
      <c r="AV98" t="s">
        <v>93</v>
      </c>
      <c r="AW98" t="s">
        <v>93</v>
      </c>
      <c r="AX98" t="s">
        <v>93</v>
      </c>
      <c r="AY98" t="s">
        <v>93</v>
      </c>
      <c r="AZ98" t="s">
        <v>93</v>
      </c>
      <c r="BA98" t="s">
        <v>93</v>
      </c>
      <c r="BB98" t="s">
        <v>93</v>
      </c>
      <c r="BC98" t="s">
        <v>93</v>
      </c>
      <c r="BD98" t="s">
        <v>93</v>
      </c>
      <c r="BE98" t="s">
        <v>93</v>
      </c>
      <c r="BF98" t="s">
        <v>250</v>
      </c>
      <c r="BG98">
        <v>23</v>
      </c>
      <c r="BH98" t="s">
        <v>97</v>
      </c>
    </row>
    <row r="99" spans="1:60" x14ac:dyDescent="0.45">
      <c r="A99" t="s">
        <v>317</v>
      </c>
      <c r="B99" t="s">
        <v>85</v>
      </c>
      <c r="C99" t="s">
        <v>306</v>
      </c>
      <c r="D99" t="s">
        <v>87</v>
      </c>
      <c r="E99" s="2" t="str">
        <f>HYPERLINK("capsilon://?command=openfolder&amp;siteaddress=fidelity.emaiq-na2.net&amp;folderid=FX2275E4DC-31E2-CEA6-F62B-AFEF7716686F","FX220944")</f>
        <v>FX220944</v>
      </c>
      <c r="F99" t="s">
        <v>19</v>
      </c>
      <c r="G99" t="s">
        <v>19</v>
      </c>
      <c r="H99" t="s">
        <v>88</v>
      </c>
      <c r="I99" t="s">
        <v>316</v>
      </c>
      <c r="J99">
        <v>140</v>
      </c>
      <c r="K99" t="s">
        <v>90</v>
      </c>
      <c r="L99" t="s">
        <v>91</v>
      </c>
      <c r="M99" t="s">
        <v>92</v>
      </c>
      <c r="N99">
        <v>2</v>
      </c>
      <c r="O99" s="1">
        <v>44830.701261574075</v>
      </c>
      <c r="P99" s="1">
        <v>44830.724398148152</v>
      </c>
      <c r="Q99">
        <v>1218</v>
      </c>
      <c r="R99">
        <v>781</v>
      </c>
      <c r="S99" t="b">
        <v>0</v>
      </c>
      <c r="T99" t="s">
        <v>93</v>
      </c>
      <c r="U99" t="b">
        <v>1</v>
      </c>
      <c r="V99" t="s">
        <v>115</v>
      </c>
      <c r="W99" s="1">
        <v>44830.70753472222</v>
      </c>
      <c r="X99">
        <v>503</v>
      </c>
      <c r="Y99">
        <v>84</v>
      </c>
      <c r="Z99">
        <v>0</v>
      </c>
      <c r="AA99">
        <v>84</v>
      </c>
      <c r="AB99">
        <v>21</v>
      </c>
      <c r="AC99">
        <v>0</v>
      </c>
      <c r="AD99">
        <v>56</v>
      </c>
      <c r="AE99">
        <v>0</v>
      </c>
      <c r="AF99">
        <v>0</v>
      </c>
      <c r="AG99">
        <v>0</v>
      </c>
      <c r="AH99" t="s">
        <v>95</v>
      </c>
      <c r="AI99" s="1">
        <v>44830.724398148152</v>
      </c>
      <c r="AJ99">
        <v>278</v>
      </c>
      <c r="AK99">
        <v>0</v>
      </c>
      <c r="AL99">
        <v>0</v>
      </c>
      <c r="AM99">
        <v>0</v>
      </c>
      <c r="AN99">
        <v>21</v>
      </c>
      <c r="AO99">
        <v>0</v>
      </c>
      <c r="AP99">
        <v>56</v>
      </c>
      <c r="AQ99">
        <v>0</v>
      </c>
      <c r="AR99">
        <v>0</v>
      </c>
      <c r="AS99">
        <v>0</v>
      </c>
      <c r="AT99" t="s">
        <v>93</v>
      </c>
      <c r="AU99" t="s">
        <v>93</v>
      </c>
      <c r="AV99" t="s">
        <v>93</v>
      </c>
      <c r="AW99" t="s">
        <v>93</v>
      </c>
      <c r="AX99" t="s">
        <v>93</v>
      </c>
      <c r="AY99" t="s">
        <v>93</v>
      </c>
      <c r="AZ99" t="s">
        <v>93</v>
      </c>
      <c r="BA99" t="s">
        <v>93</v>
      </c>
      <c r="BB99" t="s">
        <v>93</v>
      </c>
      <c r="BC99" t="s">
        <v>93</v>
      </c>
      <c r="BD99" t="s">
        <v>93</v>
      </c>
      <c r="BE99" t="s">
        <v>93</v>
      </c>
      <c r="BF99" t="s">
        <v>250</v>
      </c>
      <c r="BG99">
        <v>33</v>
      </c>
      <c r="BH99" t="s">
        <v>97</v>
      </c>
    </row>
    <row r="100" spans="1:60" x14ac:dyDescent="0.45">
      <c r="A100" t="s">
        <v>318</v>
      </c>
      <c r="B100" t="s">
        <v>85</v>
      </c>
      <c r="C100" t="s">
        <v>309</v>
      </c>
      <c r="D100" t="s">
        <v>87</v>
      </c>
      <c r="E100" s="2" t="str">
        <f>HYPERLINK("capsilon://?command=openfolder&amp;siteaddress=fidelity.emaiq-na2.net&amp;folderid=FX37C73A17-73DD-AF03-8F88-87AC31B0C76F","FX220918")</f>
        <v>FX220918</v>
      </c>
      <c r="F100" t="s">
        <v>19</v>
      </c>
      <c r="G100" t="s">
        <v>19</v>
      </c>
      <c r="H100" t="s">
        <v>88</v>
      </c>
      <c r="I100" t="s">
        <v>319</v>
      </c>
      <c r="J100">
        <v>75</v>
      </c>
      <c r="K100" t="s">
        <v>90</v>
      </c>
      <c r="L100" t="s">
        <v>91</v>
      </c>
      <c r="M100" t="s">
        <v>92</v>
      </c>
      <c r="N100">
        <v>2</v>
      </c>
      <c r="O100" s="1">
        <v>44819.438032407408</v>
      </c>
      <c r="P100" s="1">
        <v>44819.546979166669</v>
      </c>
      <c r="Q100">
        <v>7846</v>
      </c>
      <c r="R100">
        <v>1567</v>
      </c>
      <c r="S100" t="b">
        <v>0</v>
      </c>
      <c r="T100" t="s">
        <v>93</v>
      </c>
      <c r="U100" t="b">
        <v>0</v>
      </c>
      <c r="V100" t="s">
        <v>115</v>
      </c>
      <c r="W100" s="1">
        <v>44819.507094907407</v>
      </c>
      <c r="X100">
        <v>697</v>
      </c>
      <c r="Y100">
        <v>52</v>
      </c>
      <c r="Z100">
        <v>0</v>
      </c>
      <c r="AA100">
        <v>52</v>
      </c>
      <c r="AB100">
        <v>0</v>
      </c>
      <c r="AC100">
        <v>26</v>
      </c>
      <c r="AD100">
        <v>23</v>
      </c>
      <c r="AE100">
        <v>0</v>
      </c>
      <c r="AF100">
        <v>0</v>
      </c>
      <c r="AG100">
        <v>0</v>
      </c>
      <c r="AH100" t="s">
        <v>116</v>
      </c>
      <c r="AI100" s="1">
        <v>44819.546979166669</v>
      </c>
      <c r="AJ100">
        <v>870</v>
      </c>
      <c r="AK100">
        <v>6</v>
      </c>
      <c r="AL100">
        <v>0</v>
      </c>
      <c r="AM100">
        <v>6</v>
      </c>
      <c r="AN100">
        <v>0</v>
      </c>
      <c r="AO100">
        <v>6</v>
      </c>
      <c r="AP100">
        <v>17</v>
      </c>
      <c r="AQ100">
        <v>0</v>
      </c>
      <c r="AR100">
        <v>0</v>
      </c>
      <c r="AS100">
        <v>0</v>
      </c>
      <c r="AT100" t="s">
        <v>93</v>
      </c>
      <c r="AU100" t="s">
        <v>93</v>
      </c>
      <c r="AV100" t="s">
        <v>93</v>
      </c>
      <c r="AW100" t="s">
        <v>93</v>
      </c>
      <c r="AX100" t="s">
        <v>93</v>
      </c>
      <c r="AY100" t="s">
        <v>93</v>
      </c>
      <c r="AZ100" t="s">
        <v>93</v>
      </c>
      <c r="BA100" t="s">
        <v>93</v>
      </c>
      <c r="BB100" t="s">
        <v>93</v>
      </c>
      <c r="BC100" t="s">
        <v>93</v>
      </c>
      <c r="BD100" t="s">
        <v>93</v>
      </c>
      <c r="BE100" t="s">
        <v>93</v>
      </c>
      <c r="BF100" t="s">
        <v>286</v>
      </c>
      <c r="BG100">
        <v>156</v>
      </c>
      <c r="BH100" t="s">
        <v>97</v>
      </c>
    </row>
    <row r="101" spans="1:60" x14ac:dyDescent="0.45">
      <c r="A101" t="s">
        <v>320</v>
      </c>
      <c r="B101" t="s">
        <v>85</v>
      </c>
      <c r="C101" t="s">
        <v>309</v>
      </c>
      <c r="D101" t="s">
        <v>87</v>
      </c>
      <c r="E101" s="2" t="str">
        <f>HYPERLINK("capsilon://?command=openfolder&amp;siteaddress=fidelity.emaiq-na2.net&amp;folderid=FX37C73A17-73DD-AF03-8F88-87AC31B0C76F","FX220918")</f>
        <v>FX220918</v>
      </c>
      <c r="F101" t="s">
        <v>19</v>
      </c>
      <c r="G101" t="s">
        <v>19</v>
      </c>
      <c r="H101" t="s">
        <v>88</v>
      </c>
      <c r="I101" t="s">
        <v>321</v>
      </c>
      <c r="J101">
        <v>28</v>
      </c>
      <c r="K101" t="s">
        <v>90</v>
      </c>
      <c r="L101" t="s">
        <v>91</v>
      </c>
      <c r="M101" t="s">
        <v>92</v>
      </c>
      <c r="N101">
        <v>2</v>
      </c>
      <c r="O101" s="1">
        <v>44819.438344907408</v>
      </c>
      <c r="P101" s="1">
        <v>44819.548206018517</v>
      </c>
      <c r="Q101">
        <v>9331</v>
      </c>
      <c r="R101">
        <v>161</v>
      </c>
      <c r="S101" t="b">
        <v>0</v>
      </c>
      <c r="T101" t="s">
        <v>93</v>
      </c>
      <c r="U101" t="b">
        <v>0</v>
      </c>
      <c r="V101" t="s">
        <v>115</v>
      </c>
      <c r="W101" s="1">
        <v>44819.507754629631</v>
      </c>
      <c r="X101">
        <v>56</v>
      </c>
      <c r="Y101">
        <v>21</v>
      </c>
      <c r="Z101">
        <v>0</v>
      </c>
      <c r="AA101">
        <v>21</v>
      </c>
      <c r="AB101">
        <v>0</v>
      </c>
      <c r="AC101">
        <v>0</v>
      </c>
      <c r="AD101">
        <v>7</v>
      </c>
      <c r="AE101">
        <v>0</v>
      </c>
      <c r="AF101">
        <v>0</v>
      </c>
      <c r="AG101">
        <v>0</v>
      </c>
      <c r="AH101" t="s">
        <v>116</v>
      </c>
      <c r="AI101" s="1">
        <v>44819.548206018517</v>
      </c>
      <c r="AJ101">
        <v>105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7</v>
      </c>
      <c r="AQ101">
        <v>0</v>
      </c>
      <c r="AR101">
        <v>0</v>
      </c>
      <c r="AS101">
        <v>0</v>
      </c>
      <c r="AT101" t="s">
        <v>93</v>
      </c>
      <c r="AU101" t="s">
        <v>93</v>
      </c>
      <c r="AV101" t="s">
        <v>93</v>
      </c>
      <c r="AW101" t="s">
        <v>93</v>
      </c>
      <c r="AX101" t="s">
        <v>93</v>
      </c>
      <c r="AY101" t="s">
        <v>93</v>
      </c>
      <c r="AZ101" t="s">
        <v>93</v>
      </c>
      <c r="BA101" t="s">
        <v>93</v>
      </c>
      <c r="BB101" t="s">
        <v>93</v>
      </c>
      <c r="BC101" t="s">
        <v>93</v>
      </c>
      <c r="BD101" t="s">
        <v>93</v>
      </c>
      <c r="BE101" t="s">
        <v>93</v>
      </c>
      <c r="BF101" t="s">
        <v>286</v>
      </c>
      <c r="BG101">
        <v>158</v>
      </c>
      <c r="BH101" t="s">
        <v>97</v>
      </c>
    </row>
    <row r="102" spans="1:60" x14ac:dyDescent="0.45">
      <c r="A102" t="s">
        <v>322</v>
      </c>
      <c r="B102" t="s">
        <v>85</v>
      </c>
      <c r="C102" t="s">
        <v>323</v>
      </c>
      <c r="D102" t="s">
        <v>87</v>
      </c>
      <c r="E102" s="2" t="str">
        <f t="shared" ref="E102:E110" si="2">HYPERLINK("capsilon://?command=openfolder&amp;siteaddress=fidelity.emaiq-na2.net&amp;folderid=FX8A1E8973-2C36-25EB-0CC1-5312F45804A9","FX220921")</f>
        <v>FX220921</v>
      </c>
      <c r="F102" t="s">
        <v>19</v>
      </c>
      <c r="G102" t="s">
        <v>19</v>
      </c>
      <c r="H102" t="s">
        <v>88</v>
      </c>
      <c r="I102" t="s">
        <v>324</v>
      </c>
      <c r="J102">
        <v>28</v>
      </c>
      <c r="K102" t="s">
        <v>90</v>
      </c>
      <c r="L102" t="s">
        <v>91</v>
      </c>
      <c r="M102" t="s">
        <v>92</v>
      </c>
      <c r="N102">
        <v>1</v>
      </c>
      <c r="O102" s="1">
        <v>44819.454317129632</v>
      </c>
      <c r="P102" s="1">
        <v>44819.510196759256</v>
      </c>
      <c r="Q102">
        <v>4618</v>
      </c>
      <c r="R102">
        <v>210</v>
      </c>
      <c r="S102" t="b">
        <v>0</v>
      </c>
      <c r="T102" t="s">
        <v>93</v>
      </c>
      <c r="U102" t="b">
        <v>0</v>
      </c>
      <c r="V102" t="s">
        <v>115</v>
      </c>
      <c r="W102" s="1">
        <v>44819.510196759256</v>
      </c>
      <c r="X102">
        <v>210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28</v>
      </c>
      <c r="AE102">
        <v>21</v>
      </c>
      <c r="AF102">
        <v>0</v>
      </c>
      <c r="AG102">
        <v>4</v>
      </c>
      <c r="AH102" t="s">
        <v>93</v>
      </c>
      <c r="AI102" t="s">
        <v>93</v>
      </c>
      <c r="AJ102" t="s">
        <v>93</v>
      </c>
      <c r="AK102" t="s">
        <v>93</v>
      </c>
      <c r="AL102" t="s">
        <v>93</v>
      </c>
      <c r="AM102" t="s">
        <v>93</v>
      </c>
      <c r="AN102" t="s">
        <v>93</v>
      </c>
      <c r="AO102" t="s">
        <v>93</v>
      </c>
      <c r="AP102" t="s">
        <v>93</v>
      </c>
      <c r="AQ102" t="s">
        <v>93</v>
      </c>
      <c r="AR102" t="s">
        <v>93</v>
      </c>
      <c r="AS102" t="s">
        <v>93</v>
      </c>
      <c r="AT102" t="s">
        <v>93</v>
      </c>
      <c r="AU102" t="s">
        <v>93</v>
      </c>
      <c r="AV102" t="s">
        <v>93</v>
      </c>
      <c r="AW102" t="s">
        <v>93</v>
      </c>
      <c r="AX102" t="s">
        <v>93</v>
      </c>
      <c r="AY102" t="s">
        <v>93</v>
      </c>
      <c r="AZ102" t="s">
        <v>93</v>
      </c>
      <c r="BA102" t="s">
        <v>93</v>
      </c>
      <c r="BB102" t="s">
        <v>93</v>
      </c>
      <c r="BC102" t="s">
        <v>93</v>
      </c>
      <c r="BD102" t="s">
        <v>93</v>
      </c>
      <c r="BE102" t="s">
        <v>93</v>
      </c>
      <c r="BF102" t="s">
        <v>286</v>
      </c>
      <c r="BG102">
        <v>80</v>
      </c>
      <c r="BH102" t="s">
        <v>97</v>
      </c>
    </row>
    <row r="103" spans="1:60" x14ac:dyDescent="0.45">
      <c r="A103" t="s">
        <v>325</v>
      </c>
      <c r="B103" t="s">
        <v>85</v>
      </c>
      <c r="C103" t="s">
        <v>323</v>
      </c>
      <c r="D103" t="s">
        <v>87</v>
      </c>
      <c r="E103" s="2" t="str">
        <f t="shared" si="2"/>
        <v>FX220921</v>
      </c>
      <c r="F103" t="s">
        <v>19</v>
      </c>
      <c r="G103" t="s">
        <v>19</v>
      </c>
      <c r="H103" t="s">
        <v>88</v>
      </c>
      <c r="I103" t="s">
        <v>326</v>
      </c>
      <c r="J103">
        <v>28</v>
      </c>
      <c r="K103" t="s">
        <v>90</v>
      </c>
      <c r="L103" t="s">
        <v>91</v>
      </c>
      <c r="M103" t="s">
        <v>92</v>
      </c>
      <c r="N103">
        <v>2</v>
      </c>
      <c r="O103" s="1">
        <v>44819.454583333332</v>
      </c>
      <c r="P103" s="1">
        <v>44819.548715277779</v>
      </c>
      <c r="Q103">
        <v>7934</v>
      </c>
      <c r="R103">
        <v>199</v>
      </c>
      <c r="S103" t="b">
        <v>0</v>
      </c>
      <c r="T103" t="s">
        <v>93</v>
      </c>
      <c r="U103" t="b">
        <v>0</v>
      </c>
      <c r="V103" t="s">
        <v>115</v>
      </c>
      <c r="W103" s="1">
        <v>44819.512013888889</v>
      </c>
      <c r="X103">
        <v>156</v>
      </c>
      <c r="Y103">
        <v>12</v>
      </c>
      <c r="Z103">
        <v>0</v>
      </c>
      <c r="AA103">
        <v>12</v>
      </c>
      <c r="AB103">
        <v>21</v>
      </c>
      <c r="AC103">
        <v>1</v>
      </c>
      <c r="AD103">
        <v>16</v>
      </c>
      <c r="AE103">
        <v>0</v>
      </c>
      <c r="AF103">
        <v>0</v>
      </c>
      <c r="AG103">
        <v>0</v>
      </c>
      <c r="AH103" t="s">
        <v>116</v>
      </c>
      <c r="AI103" s="1">
        <v>44819.548715277779</v>
      </c>
      <c r="AJ103">
        <v>43</v>
      </c>
      <c r="AK103">
        <v>0</v>
      </c>
      <c r="AL103">
        <v>0</v>
      </c>
      <c r="AM103">
        <v>0</v>
      </c>
      <c r="AN103">
        <v>21</v>
      </c>
      <c r="AO103">
        <v>0</v>
      </c>
      <c r="AP103">
        <v>16</v>
      </c>
      <c r="AQ103">
        <v>0</v>
      </c>
      <c r="AR103">
        <v>0</v>
      </c>
      <c r="AS103">
        <v>0</v>
      </c>
      <c r="AT103" t="s">
        <v>93</v>
      </c>
      <c r="AU103" t="s">
        <v>93</v>
      </c>
      <c r="AV103" t="s">
        <v>93</v>
      </c>
      <c r="AW103" t="s">
        <v>93</v>
      </c>
      <c r="AX103" t="s">
        <v>93</v>
      </c>
      <c r="AY103" t="s">
        <v>93</v>
      </c>
      <c r="AZ103" t="s">
        <v>93</v>
      </c>
      <c r="BA103" t="s">
        <v>93</v>
      </c>
      <c r="BB103" t="s">
        <v>93</v>
      </c>
      <c r="BC103" t="s">
        <v>93</v>
      </c>
      <c r="BD103" t="s">
        <v>93</v>
      </c>
      <c r="BE103" t="s">
        <v>93</v>
      </c>
      <c r="BF103" t="s">
        <v>286</v>
      </c>
      <c r="BG103">
        <v>135</v>
      </c>
      <c r="BH103" t="s">
        <v>97</v>
      </c>
    </row>
    <row r="104" spans="1:60" x14ac:dyDescent="0.45">
      <c r="A104" t="s">
        <v>327</v>
      </c>
      <c r="B104" t="s">
        <v>85</v>
      </c>
      <c r="C104" t="s">
        <v>323</v>
      </c>
      <c r="D104" t="s">
        <v>87</v>
      </c>
      <c r="E104" s="2" t="str">
        <f t="shared" si="2"/>
        <v>FX220921</v>
      </c>
      <c r="F104" t="s">
        <v>19</v>
      </c>
      <c r="G104" t="s">
        <v>19</v>
      </c>
      <c r="H104" t="s">
        <v>88</v>
      </c>
      <c r="I104" t="s">
        <v>328</v>
      </c>
      <c r="J104">
        <v>61</v>
      </c>
      <c r="K104" t="s">
        <v>90</v>
      </c>
      <c r="L104" t="s">
        <v>91</v>
      </c>
      <c r="M104" t="s">
        <v>92</v>
      </c>
      <c r="N104">
        <v>2</v>
      </c>
      <c r="O104" s="1">
        <v>44819.455995370372</v>
      </c>
      <c r="P104" s="1">
        <v>44819.550474537034</v>
      </c>
      <c r="Q104">
        <v>7921</v>
      </c>
      <c r="R104">
        <v>242</v>
      </c>
      <c r="S104" t="b">
        <v>0</v>
      </c>
      <c r="T104" t="s">
        <v>93</v>
      </c>
      <c r="U104" t="b">
        <v>0</v>
      </c>
      <c r="V104" t="s">
        <v>115</v>
      </c>
      <c r="W104" s="1">
        <v>44819.522175925929</v>
      </c>
      <c r="X104">
        <v>90</v>
      </c>
      <c r="Y104">
        <v>56</v>
      </c>
      <c r="Z104">
        <v>0</v>
      </c>
      <c r="AA104">
        <v>56</v>
      </c>
      <c r="AB104">
        <v>0</v>
      </c>
      <c r="AC104">
        <v>3</v>
      </c>
      <c r="AD104">
        <v>5</v>
      </c>
      <c r="AE104">
        <v>0</v>
      </c>
      <c r="AF104">
        <v>0</v>
      </c>
      <c r="AG104">
        <v>0</v>
      </c>
      <c r="AH104" t="s">
        <v>116</v>
      </c>
      <c r="AI104" s="1">
        <v>44819.550474537034</v>
      </c>
      <c r="AJ104">
        <v>152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5</v>
      </c>
      <c r="AQ104">
        <v>0</v>
      </c>
      <c r="AR104">
        <v>0</v>
      </c>
      <c r="AS104">
        <v>0</v>
      </c>
      <c r="AT104" t="s">
        <v>93</v>
      </c>
      <c r="AU104" t="s">
        <v>93</v>
      </c>
      <c r="AV104" t="s">
        <v>93</v>
      </c>
      <c r="AW104" t="s">
        <v>93</v>
      </c>
      <c r="AX104" t="s">
        <v>93</v>
      </c>
      <c r="AY104" t="s">
        <v>93</v>
      </c>
      <c r="AZ104" t="s">
        <v>93</v>
      </c>
      <c r="BA104" t="s">
        <v>93</v>
      </c>
      <c r="BB104" t="s">
        <v>93</v>
      </c>
      <c r="BC104" t="s">
        <v>93</v>
      </c>
      <c r="BD104" t="s">
        <v>93</v>
      </c>
      <c r="BE104" t="s">
        <v>93</v>
      </c>
      <c r="BF104" t="s">
        <v>286</v>
      </c>
      <c r="BG104">
        <v>136</v>
      </c>
      <c r="BH104" t="s">
        <v>97</v>
      </c>
    </row>
    <row r="105" spans="1:60" x14ac:dyDescent="0.45">
      <c r="A105" t="s">
        <v>329</v>
      </c>
      <c r="B105" t="s">
        <v>85</v>
      </c>
      <c r="C105" t="s">
        <v>323</v>
      </c>
      <c r="D105" t="s">
        <v>87</v>
      </c>
      <c r="E105" s="2" t="str">
        <f t="shared" si="2"/>
        <v>FX220921</v>
      </c>
      <c r="F105" t="s">
        <v>19</v>
      </c>
      <c r="G105" t="s">
        <v>19</v>
      </c>
      <c r="H105" t="s">
        <v>88</v>
      </c>
      <c r="I105" t="s">
        <v>330</v>
      </c>
      <c r="J105">
        <v>61</v>
      </c>
      <c r="K105" t="s">
        <v>90</v>
      </c>
      <c r="L105" t="s">
        <v>91</v>
      </c>
      <c r="M105" t="s">
        <v>92</v>
      </c>
      <c r="N105">
        <v>2</v>
      </c>
      <c r="O105" s="1">
        <v>44819.456064814818</v>
      </c>
      <c r="P105" s="1">
        <v>44819.553449074076</v>
      </c>
      <c r="Q105">
        <v>8091</v>
      </c>
      <c r="R105">
        <v>323</v>
      </c>
      <c r="S105" t="b">
        <v>0</v>
      </c>
      <c r="T105" t="s">
        <v>93</v>
      </c>
      <c r="U105" t="b">
        <v>0</v>
      </c>
      <c r="V105" t="s">
        <v>115</v>
      </c>
      <c r="W105" s="1">
        <v>44819.522951388892</v>
      </c>
      <c r="X105">
        <v>66</v>
      </c>
      <c r="Y105">
        <v>56</v>
      </c>
      <c r="Z105">
        <v>0</v>
      </c>
      <c r="AA105">
        <v>56</v>
      </c>
      <c r="AB105">
        <v>0</v>
      </c>
      <c r="AC105">
        <v>3</v>
      </c>
      <c r="AD105">
        <v>5</v>
      </c>
      <c r="AE105">
        <v>0</v>
      </c>
      <c r="AF105">
        <v>0</v>
      </c>
      <c r="AG105">
        <v>0</v>
      </c>
      <c r="AH105" t="s">
        <v>116</v>
      </c>
      <c r="AI105" s="1">
        <v>44819.553449074076</v>
      </c>
      <c r="AJ105">
        <v>257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5</v>
      </c>
      <c r="AQ105">
        <v>0</v>
      </c>
      <c r="AR105">
        <v>0</v>
      </c>
      <c r="AS105">
        <v>0</v>
      </c>
      <c r="AT105" t="s">
        <v>93</v>
      </c>
      <c r="AU105" t="s">
        <v>93</v>
      </c>
      <c r="AV105" t="s">
        <v>93</v>
      </c>
      <c r="AW105" t="s">
        <v>93</v>
      </c>
      <c r="AX105" t="s">
        <v>93</v>
      </c>
      <c r="AY105" t="s">
        <v>93</v>
      </c>
      <c r="AZ105" t="s">
        <v>93</v>
      </c>
      <c r="BA105" t="s">
        <v>93</v>
      </c>
      <c r="BB105" t="s">
        <v>93</v>
      </c>
      <c r="BC105" t="s">
        <v>93</v>
      </c>
      <c r="BD105" t="s">
        <v>93</v>
      </c>
      <c r="BE105" t="s">
        <v>93</v>
      </c>
      <c r="BF105" t="s">
        <v>286</v>
      </c>
      <c r="BG105">
        <v>140</v>
      </c>
      <c r="BH105" t="s">
        <v>97</v>
      </c>
    </row>
    <row r="106" spans="1:60" x14ac:dyDescent="0.45">
      <c r="A106" t="s">
        <v>331</v>
      </c>
      <c r="B106" t="s">
        <v>85</v>
      </c>
      <c r="C106" t="s">
        <v>323</v>
      </c>
      <c r="D106" t="s">
        <v>87</v>
      </c>
      <c r="E106" s="2" t="str">
        <f t="shared" si="2"/>
        <v>FX220921</v>
      </c>
      <c r="F106" t="s">
        <v>19</v>
      </c>
      <c r="G106" t="s">
        <v>19</v>
      </c>
      <c r="H106" t="s">
        <v>88</v>
      </c>
      <c r="I106" t="s">
        <v>332</v>
      </c>
      <c r="J106">
        <v>28</v>
      </c>
      <c r="K106" t="s">
        <v>90</v>
      </c>
      <c r="L106" t="s">
        <v>91</v>
      </c>
      <c r="M106" t="s">
        <v>92</v>
      </c>
      <c r="N106">
        <v>2</v>
      </c>
      <c r="O106" s="1">
        <v>44819.456701388888</v>
      </c>
      <c r="P106" s="1">
        <v>44819.580682870372</v>
      </c>
      <c r="Q106">
        <v>10565</v>
      </c>
      <c r="R106">
        <v>147</v>
      </c>
      <c r="S106" t="b">
        <v>0</v>
      </c>
      <c r="T106" t="s">
        <v>93</v>
      </c>
      <c r="U106" t="b">
        <v>0</v>
      </c>
      <c r="V106" t="s">
        <v>115</v>
      </c>
      <c r="W106" s="1">
        <v>44819.523530092592</v>
      </c>
      <c r="X106">
        <v>49</v>
      </c>
      <c r="Y106">
        <v>0</v>
      </c>
      <c r="Z106">
        <v>0</v>
      </c>
      <c r="AA106">
        <v>0</v>
      </c>
      <c r="AB106">
        <v>21</v>
      </c>
      <c r="AC106">
        <v>0</v>
      </c>
      <c r="AD106">
        <v>28</v>
      </c>
      <c r="AE106">
        <v>0</v>
      </c>
      <c r="AF106">
        <v>0</v>
      </c>
      <c r="AG106">
        <v>0</v>
      </c>
      <c r="AH106" t="s">
        <v>116</v>
      </c>
      <c r="AI106" s="1">
        <v>44819.580682870372</v>
      </c>
      <c r="AJ106">
        <v>62</v>
      </c>
      <c r="AK106">
        <v>0</v>
      </c>
      <c r="AL106">
        <v>0</v>
      </c>
      <c r="AM106">
        <v>0</v>
      </c>
      <c r="AN106">
        <v>21</v>
      </c>
      <c r="AO106">
        <v>0</v>
      </c>
      <c r="AP106">
        <v>28</v>
      </c>
      <c r="AQ106">
        <v>0</v>
      </c>
      <c r="AR106">
        <v>0</v>
      </c>
      <c r="AS106">
        <v>0</v>
      </c>
      <c r="AT106" t="s">
        <v>93</v>
      </c>
      <c r="AU106" t="s">
        <v>93</v>
      </c>
      <c r="AV106" t="s">
        <v>93</v>
      </c>
      <c r="AW106" t="s">
        <v>93</v>
      </c>
      <c r="AX106" t="s">
        <v>93</v>
      </c>
      <c r="AY106" t="s">
        <v>93</v>
      </c>
      <c r="AZ106" t="s">
        <v>93</v>
      </c>
      <c r="BA106" t="s">
        <v>93</v>
      </c>
      <c r="BB106" t="s">
        <v>93</v>
      </c>
      <c r="BC106" t="s">
        <v>93</v>
      </c>
      <c r="BD106" t="s">
        <v>93</v>
      </c>
      <c r="BE106" t="s">
        <v>93</v>
      </c>
      <c r="BF106" t="s">
        <v>286</v>
      </c>
      <c r="BG106">
        <v>178</v>
      </c>
      <c r="BH106" t="s">
        <v>97</v>
      </c>
    </row>
    <row r="107" spans="1:60" x14ac:dyDescent="0.45">
      <c r="A107" t="s">
        <v>333</v>
      </c>
      <c r="B107" t="s">
        <v>85</v>
      </c>
      <c r="C107" t="s">
        <v>323</v>
      </c>
      <c r="D107" t="s">
        <v>87</v>
      </c>
      <c r="E107" s="2" t="str">
        <f t="shared" si="2"/>
        <v>FX220921</v>
      </c>
      <c r="F107" t="s">
        <v>19</v>
      </c>
      <c r="G107" t="s">
        <v>19</v>
      </c>
      <c r="H107" t="s">
        <v>88</v>
      </c>
      <c r="I107" t="s">
        <v>334</v>
      </c>
      <c r="J107">
        <v>28</v>
      </c>
      <c r="K107" t="s">
        <v>90</v>
      </c>
      <c r="L107" t="s">
        <v>91</v>
      </c>
      <c r="M107" t="s">
        <v>92</v>
      </c>
      <c r="N107">
        <v>2</v>
      </c>
      <c r="O107" s="1">
        <v>44819.456967592596</v>
      </c>
      <c r="P107" s="1">
        <v>44819.582094907404</v>
      </c>
      <c r="Q107">
        <v>10557</v>
      </c>
      <c r="R107">
        <v>254</v>
      </c>
      <c r="S107" t="b">
        <v>0</v>
      </c>
      <c r="T107" t="s">
        <v>93</v>
      </c>
      <c r="U107" t="b">
        <v>0</v>
      </c>
      <c r="V107" t="s">
        <v>115</v>
      </c>
      <c r="W107" s="1">
        <v>44819.525081018517</v>
      </c>
      <c r="X107">
        <v>133</v>
      </c>
      <c r="Y107">
        <v>21</v>
      </c>
      <c r="Z107">
        <v>0</v>
      </c>
      <c r="AA107">
        <v>21</v>
      </c>
      <c r="AB107">
        <v>0</v>
      </c>
      <c r="AC107">
        <v>5</v>
      </c>
      <c r="AD107">
        <v>7</v>
      </c>
      <c r="AE107">
        <v>0</v>
      </c>
      <c r="AF107">
        <v>0</v>
      </c>
      <c r="AG107">
        <v>0</v>
      </c>
      <c r="AH107" t="s">
        <v>116</v>
      </c>
      <c r="AI107" s="1">
        <v>44819.582094907404</v>
      </c>
      <c r="AJ107">
        <v>121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7</v>
      </c>
      <c r="AQ107">
        <v>0</v>
      </c>
      <c r="AR107">
        <v>0</v>
      </c>
      <c r="AS107">
        <v>0</v>
      </c>
      <c r="AT107" t="s">
        <v>93</v>
      </c>
      <c r="AU107" t="s">
        <v>93</v>
      </c>
      <c r="AV107" t="s">
        <v>93</v>
      </c>
      <c r="AW107" t="s">
        <v>93</v>
      </c>
      <c r="AX107" t="s">
        <v>93</v>
      </c>
      <c r="AY107" t="s">
        <v>93</v>
      </c>
      <c r="AZ107" t="s">
        <v>93</v>
      </c>
      <c r="BA107" t="s">
        <v>93</v>
      </c>
      <c r="BB107" t="s">
        <v>93</v>
      </c>
      <c r="BC107" t="s">
        <v>93</v>
      </c>
      <c r="BD107" t="s">
        <v>93</v>
      </c>
      <c r="BE107" t="s">
        <v>93</v>
      </c>
      <c r="BF107" t="s">
        <v>286</v>
      </c>
      <c r="BG107">
        <v>180</v>
      </c>
      <c r="BH107" t="s">
        <v>97</v>
      </c>
    </row>
    <row r="108" spans="1:60" x14ac:dyDescent="0.45">
      <c r="A108" t="s">
        <v>335</v>
      </c>
      <c r="B108" t="s">
        <v>85</v>
      </c>
      <c r="C108" t="s">
        <v>323</v>
      </c>
      <c r="D108" t="s">
        <v>87</v>
      </c>
      <c r="E108" s="2" t="str">
        <f t="shared" si="2"/>
        <v>FX220921</v>
      </c>
      <c r="F108" t="s">
        <v>19</v>
      </c>
      <c r="G108" t="s">
        <v>19</v>
      </c>
      <c r="H108" t="s">
        <v>88</v>
      </c>
      <c r="I108" t="s">
        <v>336</v>
      </c>
      <c r="J108">
        <v>28</v>
      </c>
      <c r="K108" t="s">
        <v>90</v>
      </c>
      <c r="L108" t="s">
        <v>91</v>
      </c>
      <c r="M108" t="s">
        <v>92</v>
      </c>
      <c r="N108">
        <v>2</v>
      </c>
      <c r="O108" s="1">
        <v>44819.457708333335</v>
      </c>
      <c r="P108" s="1">
        <v>44819.582881944443</v>
      </c>
      <c r="Q108">
        <v>10683</v>
      </c>
      <c r="R108">
        <v>132</v>
      </c>
      <c r="S108" t="b">
        <v>0</v>
      </c>
      <c r="T108" t="s">
        <v>93</v>
      </c>
      <c r="U108" t="b">
        <v>0</v>
      </c>
      <c r="V108" t="s">
        <v>115</v>
      </c>
      <c r="W108" s="1">
        <v>44819.52584490741</v>
      </c>
      <c r="X108">
        <v>65</v>
      </c>
      <c r="Y108">
        <v>0</v>
      </c>
      <c r="Z108">
        <v>0</v>
      </c>
      <c r="AA108">
        <v>0</v>
      </c>
      <c r="AB108">
        <v>21</v>
      </c>
      <c r="AC108">
        <v>0</v>
      </c>
      <c r="AD108">
        <v>28</v>
      </c>
      <c r="AE108">
        <v>0</v>
      </c>
      <c r="AF108">
        <v>0</v>
      </c>
      <c r="AG108">
        <v>0</v>
      </c>
      <c r="AH108" t="s">
        <v>116</v>
      </c>
      <c r="AI108" s="1">
        <v>44819.582881944443</v>
      </c>
      <c r="AJ108">
        <v>67</v>
      </c>
      <c r="AK108">
        <v>0</v>
      </c>
      <c r="AL108">
        <v>0</v>
      </c>
      <c r="AM108">
        <v>0</v>
      </c>
      <c r="AN108">
        <v>21</v>
      </c>
      <c r="AO108">
        <v>0</v>
      </c>
      <c r="AP108">
        <v>28</v>
      </c>
      <c r="AQ108">
        <v>0</v>
      </c>
      <c r="AR108">
        <v>0</v>
      </c>
      <c r="AS108">
        <v>0</v>
      </c>
      <c r="AT108" t="s">
        <v>93</v>
      </c>
      <c r="AU108" t="s">
        <v>93</v>
      </c>
      <c r="AV108" t="s">
        <v>93</v>
      </c>
      <c r="AW108" t="s">
        <v>93</v>
      </c>
      <c r="AX108" t="s">
        <v>93</v>
      </c>
      <c r="AY108" t="s">
        <v>93</v>
      </c>
      <c r="AZ108" t="s">
        <v>93</v>
      </c>
      <c r="BA108" t="s">
        <v>93</v>
      </c>
      <c r="BB108" t="s">
        <v>93</v>
      </c>
      <c r="BC108" t="s">
        <v>93</v>
      </c>
      <c r="BD108" t="s">
        <v>93</v>
      </c>
      <c r="BE108" t="s">
        <v>93</v>
      </c>
      <c r="BF108" t="s">
        <v>286</v>
      </c>
      <c r="BG108">
        <v>180</v>
      </c>
      <c r="BH108" t="s">
        <v>97</v>
      </c>
    </row>
    <row r="109" spans="1:60" x14ac:dyDescent="0.45">
      <c r="A109" t="s">
        <v>337</v>
      </c>
      <c r="B109" t="s">
        <v>85</v>
      </c>
      <c r="C109" t="s">
        <v>323</v>
      </c>
      <c r="D109" t="s">
        <v>87</v>
      </c>
      <c r="E109" s="2" t="str">
        <f t="shared" si="2"/>
        <v>FX220921</v>
      </c>
      <c r="F109" t="s">
        <v>19</v>
      </c>
      <c r="G109" t="s">
        <v>19</v>
      </c>
      <c r="H109" t="s">
        <v>88</v>
      </c>
      <c r="I109" t="s">
        <v>338</v>
      </c>
      <c r="J109">
        <v>28</v>
      </c>
      <c r="K109" t="s">
        <v>90</v>
      </c>
      <c r="L109" t="s">
        <v>91</v>
      </c>
      <c r="M109" t="s">
        <v>92</v>
      </c>
      <c r="N109">
        <v>2</v>
      </c>
      <c r="O109" s="1">
        <v>44819.457974537036</v>
      </c>
      <c r="P109" s="1">
        <v>44819.585833333331</v>
      </c>
      <c r="Q109">
        <v>10621</v>
      </c>
      <c r="R109">
        <v>426</v>
      </c>
      <c r="S109" t="b">
        <v>0</v>
      </c>
      <c r="T109" t="s">
        <v>93</v>
      </c>
      <c r="U109" t="b">
        <v>0</v>
      </c>
      <c r="V109" t="s">
        <v>115</v>
      </c>
      <c r="W109" s="1">
        <v>44819.52783564815</v>
      </c>
      <c r="X109">
        <v>171</v>
      </c>
      <c r="Y109">
        <v>21</v>
      </c>
      <c r="Z109">
        <v>0</v>
      </c>
      <c r="AA109">
        <v>21</v>
      </c>
      <c r="AB109">
        <v>0</v>
      </c>
      <c r="AC109">
        <v>9</v>
      </c>
      <c r="AD109">
        <v>7</v>
      </c>
      <c r="AE109">
        <v>0</v>
      </c>
      <c r="AF109">
        <v>0</v>
      </c>
      <c r="AG109">
        <v>0</v>
      </c>
      <c r="AH109" t="s">
        <v>116</v>
      </c>
      <c r="AI109" s="1">
        <v>44819.585833333331</v>
      </c>
      <c r="AJ109">
        <v>255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7</v>
      </c>
      <c r="AQ109">
        <v>0</v>
      </c>
      <c r="AR109">
        <v>0</v>
      </c>
      <c r="AS109">
        <v>0</v>
      </c>
      <c r="AT109" t="s">
        <v>93</v>
      </c>
      <c r="AU109" t="s">
        <v>93</v>
      </c>
      <c r="AV109" t="s">
        <v>93</v>
      </c>
      <c r="AW109" t="s">
        <v>93</v>
      </c>
      <c r="AX109" t="s">
        <v>93</v>
      </c>
      <c r="AY109" t="s">
        <v>93</v>
      </c>
      <c r="AZ109" t="s">
        <v>93</v>
      </c>
      <c r="BA109" t="s">
        <v>93</v>
      </c>
      <c r="BB109" t="s">
        <v>93</v>
      </c>
      <c r="BC109" t="s">
        <v>93</v>
      </c>
      <c r="BD109" t="s">
        <v>93</v>
      </c>
      <c r="BE109" t="s">
        <v>93</v>
      </c>
      <c r="BF109" t="s">
        <v>286</v>
      </c>
      <c r="BG109">
        <v>184</v>
      </c>
      <c r="BH109" t="s">
        <v>97</v>
      </c>
    </row>
    <row r="110" spans="1:60" x14ac:dyDescent="0.45">
      <c r="A110" t="s">
        <v>339</v>
      </c>
      <c r="B110" t="s">
        <v>85</v>
      </c>
      <c r="C110" t="s">
        <v>323</v>
      </c>
      <c r="D110" t="s">
        <v>87</v>
      </c>
      <c r="E110" s="2" t="str">
        <f t="shared" si="2"/>
        <v>FX220921</v>
      </c>
      <c r="F110" t="s">
        <v>19</v>
      </c>
      <c r="G110" t="s">
        <v>19</v>
      </c>
      <c r="H110" t="s">
        <v>88</v>
      </c>
      <c r="I110" t="s">
        <v>340</v>
      </c>
      <c r="J110">
        <v>28</v>
      </c>
      <c r="K110" t="s">
        <v>90</v>
      </c>
      <c r="L110" t="s">
        <v>91</v>
      </c>
      <c r="M110" t="s">
        <v>92</v>
      </c>
      <c r="N110">
        <v>2</v>
      </c>
      <c r="O110" s="1">
        <v>44819.458483796298</v>
      </c>
      <c r="P110" s="1">
        <v>44819.587129629632</v>
      </c>
      <c r="Q110">
        <v>10959</v>
      </c>
      <c r="R110">
        <v>156</v>
      </c>
      <c r="S110" t="b">
        <v>0</v>
      </c>
      <c r="T110" t="s">
        <v>93</v>
      </c>
      <c r="U110" t="b">
        <v>0</v>
      </c>
      <c r="V110" t="s">
        <v>115</v>
      </c>
      <c r="W110" s="1">
        <v>44819.528356481482</v>
      </c>
      <c r="X110">
        <v>44</v>
      </c>
      <c r="Y110">
        <v>21</v>
      </c>
      <c r="Z110">
        <v>0</v>
      </c>
      <c r="AA110">
        <v>21</v>
      </c>
      <c r="AB110">
        <v>0</v>
      </c>
      <c r="AC110">
        <v>0</v>
      </c>
      <c r="AD110">
        <v>7</v>
      </c>
      <c r="AE110">
        <v>0</v>
      </c>
      <c r="AF110">
        <v>0</v>
      </c>
      <c r="AG110">
        <v>0</v>
      </c>
      <c r="AH110" t="s">
        <v>116</v>
      </c>
      <c r="AI110" s="1">
        <v>44819.587129629632</v>
      </c>
      <c r="AJ110">
        <v>112</v>
      </c>
      <c r="AK110">
        <v>1</v>
      </c>
      <c r="AL110">
        <v>0</v>
      </c>
      <c r="AM110">
        <v>1</v>
      </c>
      <c r="AN110">
        <v>0</v>
      </c>
      <c r="AO110">
        <v>1</v>
      </c>
      <c r="AP110">
        <v>6</v>
      </c>
      <c r="AQ110">
        <v>0</v>
      </c>
      <c r="AR110">
        <v>0</v>
      </c>
      <c r="AS110">
        <v>0</v>
      </c>
      <c r="AT110" t="s">
        <v>93</v>
      </c>
      <c r="AU110" t="s">
        <v>93</v>
      </c>
      <c r="AV110" t="s">
        <v>93</v>
      </c>
      <c r="AW110" t="s">
        <v>93</v>
      </c>
      <c r="AX110" t="s">
        <v>93</v>
      </c>
      <c r="AY110" t="s">
        <v>93</v>
      </c>
      <c r="AZ110" t="s">
        <v>93</v>
      </c>
      <c r="BA110" t="s">
        <v>93</v>
      </c>
      <c r="BB110" t="s">
        <v>93</v>
      </c>
      <c r="BC110" t="s">
        <v>93</v>
      </c>
      <c r="BD110" t="s">
        <v>93</v>
      </c>
      <c r="BE110" t="s">
        <v>93</v>
      </c>
      <c r="BF110" t="s">
        <v>286</v>
      </c>
      <c r="BG110">
        <v>185</v>
      </c>
      <c r="BH110" t="s">
        <v>97</v>
      </c>
    </row>
    <row r="111" spans="1:60" x14ac:dyDescent="0.45">
      <c r="A111" t="s">
        <v>341</v>
      </c>
      <c r="B111" t="s">
        <v>85</v>
      </c>
      <c r="C111" t="s">
        <v>113</v>
      </c>
      <c r="D111" t="s">
        <v>87</v>
      </c>
      <c r="E111" s="2" t="str">
        <f>HYPERLINK("capsilon://?command=openfolder&amp;siteaddress=fidelity.emaiq-na2.net&amp;folderid=FX7297279A-A3A7-E3C4-69F3-49961FF47B48","FX220924")</f>
        <v>FX220924</v>
      </c>
      <c r="F111" t="s">
        <v>19</v>
      </c>
      <c r="G111" t="s">
        <v>19</v>
      </c>
      <c r="H111" t="s">
        <v>88</v>
      </c>
      <c r="I111" t="s">
        <v>342</v>
      </c>
      <c r="J111">
        <v>396</v>
      </c>
      <c r="K111" t="s">
        <v>90</v>
      </c>
      <c r="L111" t="s">
        <v>91</v>
      </c>
      <c r="M111" t="s">
        <v>92</v>
      </c>
      <c r="N111">
        <v>1</v>
      </c>
      <c r="O111" s="1">
        <v>44819.46434027778</v>
      </c>
      <c r="P111" s="1">
        <v>44819.535937499997</v>
      </c>
      <c r="Q111">
        <v>5532</v>
      </c>
      <c r="R111">
        <v>654</v>
      </c>
      <c r="S111" t="b">
        <v>0</v>
      </c>
      <c r="T111" t="s">
        <v>93</v>
      </c>
      <c r="U111" t="b">
        <v>0</v>
      </c>
      <c r="V111" t="s">
        <v>115</v>
      </c>
      <c r="W111" s="1">
        <v>44819.535937499997</v>
      </c>
      <c r="X111">
        <v>654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396</v>
      </c>
      <c r="AE111">
        <v>365</v>
      </c>
      <c r="AF111">
        <v>0</v>
      </c>
      <c r="AG111">
        <v>7</v>
      </c>
      <c r="AH111" t="s">
        <v>93</v>
      </c>
      <c r="AI111" t="s">
        <v>93</v>
      </c>
      <c r="AJ111" t="s">
        <v>93</v>
      </c>
      <c r="AK111" t="s">
        <v>93</v>
      </c>
      <c r="AL111" t="s">
        <v>93</v>
      </c>
      <c r="AM111" t="s">
        <v>93</v>
      </c>
      <c r="AN111" t="s">
        <v>93</v>
      </c>
      <c r="AO111" t="s">
        <v>93</v>
      </c>
      <c r="AP111" t="s">
        <v>93</v>
      </c>
      <c r="AQ111" t="s">
        <v>93</v>
      </c>
      <c r="AR111" t="s">
        <v>93</v>
      </c>
      <c r="AS111" t="s">
        <v>93</v>
      </c>
      <c r="AT111" t="s">
        <v>93</v>
      </c>
      <c r="AU111" t="s">
        <v>93</v>
      </c>
      <c r="AV111" t="s">
        <v>93</v>
      </c>
      <c r="AW111" t="s">
        <v>93</v>
      </c>
      <c r="AX111" t="s">
        <v>93</v>
      </c>
      <c r="AY111" t="s">
        <v>93</v>
      </c>
      <c r="AZ111" t="s">
        <v>93</v>
      </c>
      <c r="BA111" t="s">
        <v>93</v>
      </c>
      <c r="BB111" t="s">
        <v>93</v>
      </c>
      <c r="BC111" t="s">
        <v>93</v>
      </c>
      <c r="BD111" t="s">
        <v>93</v>
      </c>
      <c r="BE111" t="s">
        <v>93</v>
      </c>
      <c r="BF111" t="s">
        <v>286</v>
      </c>
      <c r="BG111">
        <v>103</v>
      </c>
      <c r="BH111" t="s">
        <v>97</v>
      </c>
    </row>
    <row r="112" spans="1:60" x14ac:dyDescent="0.45">
      <c r="A112" t="s">
        <v>343</v>
      </c>
      <c r="B112" t="s">
        <v>85</v>
      </c>
      <c r="C112" t="s">
        <v>105</v>
      </c>
      <c r="D112" t="s">
        <v>87</v>
      </c>
      <c r="E112" s="2" t="str">
        <f>HYPERLINK("capsilon://?command=openfolder&amp;siteaddress=fidelity.emaiq-na2.net&amp;folderid=FX8B7AE581-5CBF-341B-5B92-B193C420E5D0","FX220910")</f>
        <v>FX220910</v>
      </c>
      <c r="F112" t="s">
        <v>19</v>
      </c>
      <c r="G112" t="s">
        <v>19</v>
      </c>
      <c r="H112" t="s">
        <v>88</v>
      </c>
      <c r="I112" t="s">
        <v>344</v>
      </c>
      <c r="J112">
        <v>28</v>
      </c>
      <c r="K112" t="s">
        <v>90</v>
      </c>
      <c r="L112" t="s">
        <v>91</v>
      </c>
      <c r="M112" t="s">
        <v>92</v>
      </c>
      <c r="N112">
        <v>2</v>
      </c>
      <c r="O112" s="1">
        <v>44819.474918981483</v>
      </c>
      <c r="P112" s="1">
        <v>44819.588321759256</v>
      </c>
      <c r="Q112">
        <v>9486</v>
      </c>
      <c r="R112">
        <v>312</v>
      </c>
      <c r="S112" t="b">
        <v>0</v>
      </c>
      <c r="T112" t="s">
        <v>93</v>
      </c>
      <c r="U112" t="b">
        <v>0</v>
      </c>
      <c r="V112" t="s">
        <v>115</v>
      </c>
      <c r="W112" s="1">
        <v>44819.538368055553</v>
      </c>
      <c r="X112">
        <v>210</v>
      </c>
      <c r="Y112">
        <v>21</v>
      </c>
      <c r="Z112">
        <v>0</v>
      </c>
      <c r="AA112">
        <v>21</v>
      </c>
      <c r="AB112">
        <v>0</v>
      </c>
      <c r="AC112">
        <v>17</v>
      </c>
      <c r="AD112">
        <v>7</v>
      </c>
      <c r="AE112">
        <v>0</v>
      </c>
      <c r="AF112">
        <v>0</v>
      </c>
      <c r="AG112">
        <v>0</v>
      </c>
      <c r="AH112" t="s">
        <v>116</v>
      </c>
      <c r="AI112" s="1">
        <v>44819.588321759256</v>
      </c>
      <c r="AJ112">
        <v>102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7</v>
      </c>
      <c r="AQ112">
        <v>0</v>
      </c>
      <c r="AR112">
        <v>0</v>
      </c>
      <c r="AS112">
        <v>0</v>
      </c>
      <c r="AT112" t="s">
        <v>93</v>
      </c>
      <c r="AU112" t="s">
        <v>93</v>
      </c>
      <c r="AV112" t="s">
        <v>93</v>
      </c>
      <c r="AW112" t="s">
        <v>93</v>
      </c>
      <c r="AX112" t="s">
        <v>93</v>
      </c>
      <c r="AY112" t="s">
        <v>93</v>
      </c>
      <c r="AZ112" t="s">
        <v>93</v>
      </c>
      <c r="BA112" t="s">
        <v>93</v>
      </c>
      <c r="BB112" t="s">
        <v>93</v>
      </c>
      <c r="BC112" t="s">
        <v>93</v>
      </c>
      <c r="BD112" t="s">
        <v>93</v>
      </c>
      <c r="BE112" t="s">
        <v>93</v>
      </c>
      <c r="BF112" t="s">
        <v>286</v>
      </c>
      <c r="BG112">
        <v>163</v>
      </c>
      <c r="BH112" t="s">
        <v>97</v>
      </c>
    </row>
    <row r="113" spans="1:60" x14ac:dyDescent="0.45">
      <c r="A113" t="s">
        <v>345</v>
      </c>
      <c r="B113" t="s">
        <v>85</v>
      </c>
      <c r="C113" t="s">
        <v>105</v>
      </c>
      <c r="D113" t="s">
        <v>87</v>
      </c>
      <c r="E113" s="2" t="str">
        <f>HYPERLINK("capsilon://?command=openfolder&amp;siteaddress=fidelity.emaiq-na2.net&amp;folderid=FX8B7AE581-5CBF-341B-5B92-B193C420E5D0","FX220910")</f>
        <v>FX220910</v>
      </c>
      <c r="F113" t="s">
        <v>19</v>
      </c>
      <c r="G113" t="s">
        <v>19</v>
      </c>
      <c r="H113" t="s">
        <v>88</v>
      </c>
      <c r="I113" t="s">
        <v>346</v>
      </c>
      <c r="J113">
        <v>28</v>
      </c>
      <c r="K113" t="s">
        <v>90</v>
      </c>
      <c r="L113" t="s">
        <v>91</v>
      </c>
      <c r="M113" t="s">
        <v>92</v>
      </c>
      <c r="N113">
        <v>2</v>
      </c>
      <c r="O113" s="1">
        <v>44819.475451388891</v>
      </c>
      <c r="P113" s="1">
        <v>44819.590011574073</v>
      </c>
      <c r="Q113">
        <v>9579</v>
      </c>
      <c r="R113">
        <v>319</v>
      </c>
      <c r="S113" t="b">
        <v>0</v>
      </c>
      <c r="T113" t="s">
        <v>93</v>
      </c>
      <c r="U113" t="b">
        <v>0</v>
      </c>
      <c r="V113" t="s">
        <v>115</v>
      </c>
      <c r="W113" s="1">
        <v>44819.553217592591</v>
      </c>
      <c r="X113">
        <v>174</v>
      </c>
      <c r="Y113">
        <v>21</v>
      </c>
      <c r="Z113">
        <v>0</v>
      </c>
      <c r="AA113">
        <v>21</v>
      </c>
      <c r="AB113">
        <v>0</v>
      </c>
      <c r="AC113">
        <v>16</v>
      </c>
      <c r="AD113">
        <v>7</v>
      </c>
      <c r="AE113">
        <v>0</v>
      </c>
      <c r="AF113">
        <v>0</v>
      </c>
      <c r="AG113">
        <v>0</v>
      </c>
      <c r="AH113" t="s">
        <v>116</v>
      </c>
      <c r="AI113" s="1">
        <v>44819.590011574073</v>
      </c>
      <c r="AJ113">
        <v>145</v>
      </c>
      <c r="AK113">
        <v>1</v>
      </c>
      <c r="AL113">
        <v>0</v>
      </c>
      <c r="AM113">
        <v>1</v>
      </c>
      <c r="AN113">
        <v>0</v>
      </c>
      <c r="AO113">
        <v>1</v>
      </c>
      <c r="AP113">
        <v>6</v>
      </c>
      <c r="AQ113">
        <v>0</v>
      </c>
      <c r="AR113">
        <v>0</v>
      </c>
      <c r="AS113">
        <v>0</v>
      </c>
      <c r="AT113" t="s">
        <v>93</v>
      </c>
      <c r="AU113" t="s">
        <v>93</v>
      </c>
      <c r="AV113" t="s">
        <v>93</v>
      </c>
      <c r="AW113" t="s">
        <v>93</v>
      </c>
      <c r="AX113" t="s">
        <v>93</v>
      </c>
      <c r="AY113" t="s">
        <v>93</v>
      </c>
      <c r="AZ113" t="s">
        <v>93</v>
      </c>
      <c r="BA113" t="s">
        <v>93</v>
      </c>
      <c r="BB113" t="s">
        <v>93</v>
      </c>
      <c r="BC113" t="s">
        <v>93</v>
      </c>
      <c r="BD113" t="s">
        <v>93</v>
      </c>
      <c r="BE113" t="s">
        <v>93</v>
      </c>
      <c r="BF113" t="s">
        <v>286</v>
      </c>
      <c r="BG113">
        <v>164</v>
      </c>
      <c r="BH113" t="s">
        <v>97</v>
      </c>
    </row>
    <row r="114" spans="1:60" x14ac:dyDescent="0.45">
      <c r="A114" t="s">
        <v>347</v>
      </c>
      <c r="B114" t="s">
        <v>85</v>
      </c>
      <c r="C114" t="s">
        <v>105</v>
      </c>
      <c r="D114" t="s">
        <v>87</v>
      </c>
      <c r="E114" s="2" t="str">
        <f>HYPERLINK("capsilon://?command=openfolder&amp;siteaddress=fidelity.emaiq-na2.net&amp;folderid=FX8B7AE581-5CBF-341B-5B92-B193C420E5D0","FX220910")</f>
        <v>FX220910</v>
      </c>
      <c r="F114" t="s">
        <v>19</v>
      </c>
      <c r="G114" t="s">
        <v>19</v>
      </c>
      <c r="H114" t="s">
        <v>88</v>
      </c>
      <c r="I114" t="s">
        <v>348</v>
      </c>
      <c r="J114">
        <v>44</v>
      </c>
      <c r="K114" t="s">
        <v>90</v>
      </c>
      <c r="L114" t="s">
        <v>91</v>
      </c>
      <c r="M114" t="s">
        <v>92</v>
      </c>
      <c r="N114">
        <v>2</v>
      </c>
      <c r="O114" s="1">
        <v>44819.476122685184</v>
      </c>
      <c r="P114" s="1">
        <v>44819.593414351853</v>
      </c>
      <c r="Q114">
        <v>9731</v>
      </c>
      <c r="R114">
        <v>403</v>
      </c>
      <c r="S114" t="b">
        <v>0</v>
      </c>
      <c r="T114" t="s">
        <v>93</v>
      </c>
      <c r="U114" t="b">
        <v>0</v>
      </c>
      <c r="V114" t="s">
        <v>115</v>
      </c>
      <c r="W114" s="1">
        <v>44819.554502314815</v>
      </c>
      <c r="X114">
        <v>110</v>
      </c>
      <c r="Y114">
        <v>39</v>
      </c>
      <c r="Z114">
        <v>0</v>
      </c>
      <c r="AA114">
        <v>39</v>
      </c>
      <c r="AB114">
        <v>0</v>
      </c>
      <c r="AC114">
        <v>3</v>
      </c>
      <c r="AD114">
        <v>5</v>
      </c>
      <c r="AE114">
        <v>0</v>
      </c>
      <c r="AF114">
        <v>0</v>
      </c>
      <c r="AG114">
        <v>0</v>
      </c>
      <c r="AH114" t="s">
        <v>116</v>
      </c>
      <c r="AI114" s="1">
        <v>44819.593414351853</v>
      </c>
      <c r="AJ114">
        <v>293</v>
      </c>
      <c r="AK114">
        <v>2</v>
      </c>
      <c r="AL114">
        <v>0</v>
      </c>
      <c r="AM114">
        <v>2</v>
      </c>
      <c r="AN114">
        <v>0</v>
      </c>
      <c r="AO114">
        <v>2</v>
      </c>
      <c r="AP114">
        <v>3</v>
      </c>
      <c r="AQ114">
        <v>0</v>
      </c>
      <c r="AR114">
        <v>0</v>
      </c>
      <c r="AS114">
        <v>0</v>
      </c>
      <c r="AT114" t="s">
        <v>93</v>
      </c>
      <c r="AU114" t="s">
        <v>93</v>
      </c>
      <c r="AV114" t="s">
        <v>93</v>
      </c>
      <c r="AW114" t="s">
        <v>93</v>
      </c>
      <c r="AX114" t="s">
        <v>93</v>
      </c>
      <c r="AY114" t="s">
        <v>93</v>
      </c>
      <c r="AZ114" t="s">
        <v>93</v>
      </c>
      <c r="BA114" t="s">
        <v>93</v>
      </c>
      <c r="BB114" t="s">
        <v>93</v>
      </c>
      <c r="BC114" t="s">
        <v>93</v>
      </c>
      <c r="BD114" t="s">
        <v>93</v>
      </c>
      <c r="BE114" t="s">
        <v>93</v>
      </c>
      <c r="BF114" t="s">
        <v>286</v>
      </c>
      <c r="BG114">
        <v>168</v>
      </c>
      <c r="BH114" t="s">
        <v>97</v>
      </c>
    </row>
    <row r="115" spans="1:60" x14ac:dyDescent="0.45">
      <c r="A115" t="s">
        <v>349</v>
      </c>
      <c r="B115" t="s">
        <v>85</v>
      </c>
      <c r="C115" t="s">
        <v>105</v>
      </c>
      <c r="D115" t="s">
        <v>87</v>
      </c>
      <c r="E115" s="2" t="str">
        <f>HYPERLINK("capsilon://?command=openfolder&amp;siteaddress=fidelity.emaiq-na2.net&amp;folderid=FX8B7AE581-5CBF-341B-5B92-B193C420E5D0","FX220910")</f>
        <v>FX220910</v>
      </c>
      <c r="F115" t="s">
        <v>19</v>
      </c>
      <c r="G115" t="s">
        <v>19</v>
      </c>
      <c r="H115" t="s">
        <v>88</v>
      </c>
      <c r="I115" t="s">
        <v>350</v>
      </c>
      <c r="J115">
        <v>44</v>
      </c>
      <c r="K115" t="s">
        <v>90</v>
      </c>
      <c r="L115" t="s">
        <v>91</v>
      </c>
      <c r="M115" t="s">
        <v>92</v>
      </c>
      <c r="N115">
        <v>2</v>
      </c>
      <c r="O115" s="1">
        <v>44819.47619212963</v>
      </c>
      <c r="P115" s="1">
        <v>44819.595011574071</v>
      </c>
      <c r="Q115">
        <v>9993</v>
      </c>
      <c r="R115">
        <v>273</v>
      </c>
      <c r="S115" t="b">
        <v>0</v>
      </c>
      <c r="T115" t="s">
        <v>93</v>
      </c>
      <c r="U115" t="b">
        <v>0</v>
      </c>
      <c r="V115" t="s">
        <v>115</v>
      </c>
      <c r="W115" s="1">
        <v>44819.556076388886</v>
      </c>
      <c r="X115">
        <v>136</v>
      </c>
      <c r="Y115">
        <v>39</v>
      </c>
      <c r="Z115">
        <v>0</v>
      </c>
      <c r="AA115">
        <v>39</v>
      </c>
      <c r="AB115">
        <v>0</v>
      </c>
      <c r="AC115">
        <v>3</v>
      </c>
      <c r="AD115">
        <v>5</v>
      </c>
      <c r="AE115">
        <v>0</v>
      </c>
      <c r="AF115">
        <v>0</v>
      </c>
      <c r="AG115">
        <v>0</v>
      </c>
      <c r="AH115" t="s">
        <v>116</v>
      </c>
      <c r="AI115" s="1">
        <v>44819.595011574071</v>
      </c>
      <c r="AJ115">
        <v>137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5</v>
      </c>
      <c r="AQ115">
        <v>0</v>
      </c>
      <c r="AR115">
        <v>0</v>
      </c>
      <c r="AS115">
        <v>0</v>
      </c>
      <c r="AT115" t="s">
        <v>93</v>
      </c>
      <c r="AU115" t="s">
        <v>93</v>
      </c>
      <c r="AV115" t="s">
        <v>93</v>
      </c>
      <c r="AW115" t="s">
        <v>93</v>
      </c>
      <c r="AX115" t="s">
        <v>93</v>
      </c>
      <c r="AY115" t="s">
        <v>93</v>
      </c>
      <c r="AZ115" t="s">
        <v>93</v>
      </c>
      <c r="BA115" t="s">
        <v>93</v>
      </c>
      <c r="BB115" t="s">
        <v>93</v>
      </c>
      <c r="BC115" t="s">
        <v>93</v>
      </c>
      <c r="BD115" t="s">
        <v>93</v>
      </c>
      <c r="BE115" t="s">
        <v>93</v>
      </c>
      <c r="BF115" t="s">
        <v>286</v>
      </c>
      <c r="BG115">
        <v>171</v>
      </c>
      <c r="BH115" t="s">
        <v>97</v>
      </c>
    </row>
    <row r="116" spans="1:60" x14ac:dyDescent="0.45">
      <c r="A116" t="s">
        <v>351</v>
      </c>
      <c r="B116" t="s">
        <v>85</v>
      </c>
      <c r="C116" t="s">
        <v>323</v>
      </c>
      <c r="D116" t="s">
        <v>87</v>
      </c>
      <c r="E116" s="2" t="str">
        <f>HYPERLINK("capsilon://?command=openfolder&amp;siteaddress=fidelity.emaiq-na2.net&amp;folderid=FX8A1E8973-2C36-25EB-0CC1-5312F45804A9","FX220921")</f>
        <v>FX220921</v>
      </c>
      <c r="F116" t="s">
        <v>19</v>
      </c>
      <c r="G116" t="s">
        <v>19</v>
      </c>
      <c r="H116" t="s">
        <v>88</v>
      </c>
      <c r="I116" t="s">
        <v>352</v>
      </c>
      <c r="J116">
        <v>21</v>
      </c>
      <c r="K116" t="s">
        <v>90</v>
      </c>
      <c r="L116" t="s">
        <v>91</v>
      </c>
      <c r="M116" t="s">
        <v>92</v>
      </c>
      <c r="N116">
        <v>2</v>
      </c>
      <c r="O116" s="1">
        <v>44819.493935185186</v>
      </c>
      <c r="P116" s="1">
        <v>44819.609895833331</v>
      </c>
      <c r="Q116">
        <v>8697</v>
      </c>
      <c r="R116">
        <v>1322</v>
      </c>
      <c r="S116" t="b">
        <v>0</v>
      </c>
      <c r="T116" t="s">
        <v>93</v>
      </c>
      <c r="U116" t="b">
        <v>0</v>
      </c>
      <c r="V116" t="s">
        <v>115</v>
      </c>
      <c r="W116" s="1">
        <v>44819.556273148148</v>
      </c>
      <c r="X116">
        <v>16</v>
      </c>
      <c r="Y116">
        <v>0</v>
      </c>
      <c r="Z116">
        <v>0</v>
      </c>
      <c r="AA116">
        <v>0</v>
      </c>
      <c r="AB116">
        <v>16</v>
      </c>
      <c r="AC116">
        <v>0</v>
      </c>
      <c r="AD116">
        <v>21</v>
      </c>
      <c r="AE116">
        <v>0</v>
      </c>
      <c r="AF116">
        <v>0</v>
      </c>
      <c r="AG116">
        <v>0</v>
      </c>
      <c r="AH116" t="s">
        <v>116</v>
      </c>
      <c r="AI116" s="1">
        <v>44819.609895833331</v>
      </c>
      <c r="AJ116">
        <v>1285</v>
      </c>
      <c r="AK116">
        <v>16</v>
      </c>
      <c r="AL116">
        <v>0</v>
      </c>
      <c r="AM116">
        <v>16</v>
      </c>
      <c r="AN116">
        <v>0</v>
      </c>
      <c r="AO116">
        <v>10</v>
      </c>
      <c r="AP116">
        <v>5</v>
      </c>
      <c r="AQ116">
        <v>0</v>
      </c>
      <c r="AR116">
        <v>0</v>
      </c>
      <c r="AS116">
        <v>0</v>
      </c>
      <c r="AT116" t="s">
        <v>93</v>
      </c>
      <c r="AU116" t="s">
        <v>93</v>
      </c>
      <c r="AV116" t="s">
        <v>93</v>
      </c>
      <c r="AW116" t="s">
        <v>93</v>
      </c>
      <c r="AX116" t="s">
        <v>93</v>
      </c>
      <c r="AY116" t="s">
        <v>93</v>
      </c>
      <c r="AZ116" t="s">
        <v>93</v>
      </c>
      <c r="BA116" t="s">
        <v>93</v>
      </c>
      <c r="BB116" t="s">
        <v>93</v>
      </c>
      <c r="BC116" t="s">
        <v>93</v>
      </c>
      <c r="BD116" t="s">
        <v>93</v>
      </c>
      <c r="BE116" t="s">
        <v>93</v>
      </c>
      <c r="BF116" t="s">
        <v>286</v>
      </c>
      <c r="BG116">
        <v>166</v>
      </c>
      <c r="BH116" t="s">
        <v>97</v>
      </c>
    </row>
    <row r="117" spans="1:60" x14ac:dyDescent="0.45">
      <c r="A117" t="s">
        <v>353</v>
      </c>
      <c r="B117" t="s">
        <v>85</v>
      </c>
      <c r="C117" t="s">
        <v>323</v>
      </c>
      <c r="D117" t="s">
        <v>87</v>
      </c>
      <c r="E117" s="2" t="str">
        <f>HYPERLINK("capsilon://?command=openfolder&amp;siteaddress=fidelity.emaiq-na2.net&amp;folderid=FX8A1E8973-2C36-25EB-0CC1-5312F45804A9","FX220921")</f>
        <v>FX220921</v>
      </c>
      <c r="F117" t="s">
        <v>19</v>
      </c>
      <c r="G117" t="s">
        <v>19</v>
      </c>
      <c r="H117" t="s">
        <v>88</v>
      </c>
      <c r="I117" t="s">
        <v>324</v>
      </c>
      <c r="J117">
        <v>112</v>
      </c>
      <c r="K117" t="s">
        <v>90</v>
      </c>
      <c r="L117" t="s">
        <v>91</v>
      </c>
      <c r="M117" t="s">
        <v>92</v>
      </c>
      <c r="N117">
        <v>2</v>
      </c>
      <c r="O117" s="1">
        <v>44819.511504629627</v>
      </c>
      <c r="P117" s="1">
        <v>44819.532708333332</v>
      </c>
      <c r="Q117">
        <v>567</v>
      </c>
      <c r="R117">
        <v>1265</v>
      </c>
      <c r="S117" t="b">
        <v>0</v>
      </c>
      <c r="T117" t="s">
        <v>93</v>
      </c>
      <c r="U117" t="b">
        <v>1</v>
      </c>
      <c r="V117" t="s">
        <v>115</v>
      </c>
      <c r="W117" s="1">
        <v>44819.521122685182</v>
      </c>
      <c r="X117">
        <v>786</v>
      </c>
      <c r="Y117">
        <v>63</v>
      </c>
      <c r="Z117">
        <v>0</v>
      </c>
      <c r="AA117">
        <v>63</v>
      </c>
      <c r="AB117">
        <v>21</v>
      </c>
      <c r="AC117">
        <v>44</v>
      </c>
      <c r="AD117">
        <v>49</v>
      </c>
      <c r="AE117">
        <v>0</v>
      </c>
      <c r="AF117">
        <v>0</v>
      </c>
      <c r="AG117">
        <v>0</v>
      </c>
      <c r="AH117" t="s">
        <v>116</v>
      </c>
      <c r="AI117" s="1">
        <v>44819.532708333332</v>
      </c>
      <c r="AJ117">
        <v>479</v>
      </c>
      <c r="AK117">
        <v>1</v>
      </c>
      <c r="AL117">
        <v>0</v>
      </c>
      <c r="AM117">
        <v>1</v>
      </c>
      <c r="AN117">
        <v>21</v>
      </c>
      <c r="AO117">
        <v>1</v>
      </c>
      <c r="AP117">
        <v>48</v>
      </c>
      <c r="AQ117">
        <v>0</v>
      </c>
      <c r="AR117">
        <v>0</v>
      </c>
      <c r="AS117">
        <v>0</v>
      </c>
      <c r="AT117" t="s">
        <v>93</v>
      </c>
      <c r="AU117" t="s">
        <v>93</v>
      </c>
      <c r="AV117" t="s">
        <v>93</v>
      </c>
      <c r="AW117" t="s">
        <v>93</v>
      </c>
      <c r="AX117" t="s">
        <v>93</v>
      </c>
      <c r="AY117" t="s">
        <v>93</v>
      </c>
      <c r="AZ117" t="s">
        <v>93</v>
      </c>
      <c r="BA117" t="s">
        <v>93</v>
      </c>
      <c r="BB117" t="s">
        <v>93</v>
      </c>
      <c r="BC117" t="s">
        <v>93</v>
      </c>
      <c r="BD117" t="s">
        <v>93</v>
      </c>
      <c r="BE117" t="s">
        <v>93</v>
      </c>
      <c r="BF117" t="s">
        <v>286</v>
      </c>
      <c r="BG117">
        <v>30</v>
      </c>
      <c r="BH117" t="s">
        <v>97</v>
      </c>
    </row>
    <row r="118" spans="1:60" x14ac:dyDescent="0.45">
      <c r="A118" t="s">
        <v>354</v>
      </c>
      <c r="B118" t="s">
        <v>85</v>
      </c>
      <c r="C118" t="s">
        <v>113</v>
      </c>
      <c r="D118" t="s">
        <v>87</v>
      </c>
      <c r="E118" s="2" t="str">
        <f>HYPERLINK("capsilon://?command=openfolder&amp;siteaddress=fidelity.emaiq-na2.net&amp;folderid=FX7297279A-A3A7-E3C4-69F3-49961FF47B48","FX220924")</f>
        <v>FX220924</v>
      </c>
      <c r="F118" t="s">
        <v>19</v>
      </c>
      <c r="G118" t="s">
        <v>19</v>
      </c>
      <c r="H118" t="s">
        <v>88</v>
      </c>
      <c r="I118" t="s">
        <v>342</v>
      </c>
      <c r="J118">
        <v>448</v>
      </c>
      <c r="K118" t="s">
        <v>90</v>
      </c>
      <c r="L118" t="s">
        <v>91</v>
      </c>
      <c r="M118" t="s">
        <v>92</v>
      </c>
      <c r="N118">
        <v>2</v>
      </c>
      <c r="O118" s="1">
        <v>44819.537418981483</v>
      </c>
      <c r="P118" s="1">
        <v>44819.575196759259</v>
      </c>
      <c r="Q118">
        <v>279</v>
      </c>
      <c r="R118">
        <v>2985</v>
      </c>
      <c r="S118" t="b">
        <v>0</v>
      </c>
      <c r="T118" t="s">
        <v>93</v>
      </c>
      <c r="U118" t="b">
        <v>1</v>
      </c>
      <c r="V118" t="s">
        <v>115</v>
      </c>
      <c r="W118" s="1">
        <v>44819.551192129627</v>
      </c>
      <c r="X118">
        <v>1107</v>
      </c>
      <c r="Y118">
        <v>321</v>
      </c>
      <c r="Z118">
        <v>0</v>
      </c>
      <c r="AA118">
        <v>321</v>
      </c>
      <c r="AB118">
        <v>63</v>
      </c>
      <c r="AC118">
        <v>67</v>
      </c>
      <c r="AD118">
        <v>127</v>
      </c>
      <c r="AE118">
        <v>0</v>
      </c>
      <c r="AF118">
        <v>0</v>
      </c>
      <c r="AG118">
        <v>0</v>
      </c>
      <c r="AH118" t="s">
        <v>116</v>
      </c>
      <c r="AI118" s="1">
        <v>44819.575196759259</v>
      </c>
      <c r="AJ118">
        <v>1878</v>
      </c>
      <c r="AK118">
        <v>7</v>
      </c>
      <c r="AL118">
        <v>0</v>
      </c>
      <c r="AM118">
        <v>7</v>
      </c>
      <c r="AN118">
        <v>63</v>
      </c>
      <c r="AO118">
        <v>7</v>
      </c>
      <c r="AP118">
        <v>120</v>
      </c>
      <c r="AQ118">
        <v>0</v>
      </c>
      <c r="AR118">
        <v>0</v>
      </c>
      <c r="AS118">
        <v>0</v>
      </c>
      <c r="AT118" t="s">
        <v>93</v>
      </c>
      <c r="AU118" t="s">
        <v>93</v>
      </c>
      <c r="AV118" t="s">
        <v>93</v>
      </c>
      <c r="AW118" t="s">
        <v>93</v>
      </c>
      <c r="AX118" t="s">
        <v>93</v>
      </c>
      <c r="AY118" t="s">
        <v>93</v>
      </c>
      <c r="AZ118" t="s">
        <v>93</v>
      </c>
      <c r="BA118" t="s">
        <v>93</v>
      </c>
      <c r="BB118" t="s">
        <v>93</v>
      </c>
      <c r="BC118" t="s">
        <v>93</v>
      </c>
      <c r="BD118" t="s">
        <v>93</v>
      </c>
      <c r="BE118" t="s">
        <v>93</v>
      </c>
      <c r="BF118" t="s">
        <v>286</v>
      </c>
      <c r="BG118">
        <v>54</v>
      </c>
      <c r="BH118" t="s">
        <v>97</v>
      </c>
    </row>
    <row r="119" spans="1:60" x14ac:dyDescent="0.45">
      <c r="A119" t="s">
        <v>355</v>
      </c>
      <c r="B119" t="s">
        <v>85</v>
      </c>
      <c r="C119" t="s">
        <v>323</v>
      </c>
      <c r="D119" t="s">
        <v>87</v>
      </c>
      <c r="E119" s="2" t="str">
        <f>HYPERLINK("capsilon://?command=openfolder&amp;siteaddress=fidelity.emaiq-na2.net&amp;folderid=FX8A1E8973-2C36-25EB-0CC1-5312F45804A9","FX220921")</f>
        <v>FX220921</v>
      </c>
      <c r="F119" t="s">
        <v>19</v>
      </c>
      <c r="G119" t="s">
        <v>19</v>
      </c>
      <c r="H119" t="s">
        <v>88</v>
      </c>
      <c r="I119" t="s">
        <v>356</v>
      </c>
      <c r="J119">
        <v>0</v>
      </c>
      <c r="K119" t="s">
        <v>90</v>
      </c>
      <c r="L119" t="s">
        <v>91</v>
      </c>
      <c r="M119" t="s">
        <v>92</v>
      </c>
      <c r="N119">
        <v>2</v>
      </c>
      <c r="O119" s="1">
        <v>44819.537928240738</v>
      </c>
      <c r="P119" s="1">
        <v>44819.61074074074</v>
      </c>
      <c r="Q119">
        <v>5974</v>
      </c>
      <c r="R119">
        <v>317</v>
      </c>
      <c r="S119" t="b">
        <v>0</v>
      </c>
      <c r="T119" t="s">
        <v>93</v>
      </c>
      <c r="U119" t="b">
        <v>0</v>
      </c>
      <c r="V119" t="s">
        <v>115</v>
      </c>
      <c r="W119" s="1">
        <v>44819.598668981482</v>
      </c>
      <c r="X119">
        <v>195</v>
      </c>
      <c r="Y119">
        <v>1</v>
      </c>
      <c r="Z119">
        <v>0</v>
      </c>
      <c r="AA119">
        <v>1</v>
      </c>
      <c r="AB119">
        <v>16</v>
      </c>
      <c r="AC119">
        <v>0</v>
      </c>
      <c r="AD119">
        <v>-1</v>
      </c>
      <c r="AE119">
        <v>0</v>
      </c>
      <c r="AF119">
        <v>0</v>
      </c>
      <c r="AG119">
        <v>0</v>
      </c>
      <c r="AH119" t="s">
        <v>116</v>
      </c>
      <c r="AI119" s="1">
        <v>44819.61074074074</v>
      </c>
      <c r="AJ119">
        <v>72</v>
      </c>
      <c r="AK119">
        <v>0</v>
      </c>
      <c r="AL119">
        <v>0</v>
      </c>
      <c r="AM119">
        <v>0</v>
      </c>
      <c r="AN119">
        <v>16</v>
      </c>
      <c r="AO119">
        <v>0</v>
      </c>
      <c r="AP119">
        <v>-1</v>
      </c>
      <c r="AQ119">
        <v>0</v>
      </c>
      <c r="AR119">
        <v>0</v>
      </c>
      <c r="AS119">
        <v>0</v>
      </c>
      <c r="AT119" t="s">
        <v>93</v>
      </c>
      <c r="AU119" t="s">
        <v>93</v>
      </c>
      <c r="AV119" t="s">
        <v>93</v>
      </c>
      <c r="AW119" t="s">
        <v>93</v>
      </c>
      <c r="AX119" t="s">
        <v>93</v>
      </c>
      <c r="AY119" t="s">
        <v>93</v>
      </c>
      <c r="AZ119" t="s">
        <v>93</v>
      </c>
      <c r="BA119" t="s">
        <v>93</v>
      </c>
      <c r="BB119" t="s">
        <v>93</v>
      </c>
      <c r="BC119" t="s">
        <v>93</v>
      </c>
      <c r="BD119" t="s">
        <v>93</v>
      </c>
      <c r="BE119" t="s">
        <v>93</v>
      </c>
      <c r="BF119" t="s">
        <v>286</v>
      </c>
      <c r="BG119">
        <v>104</v>
      </c>
      <c r="BH119" t="s">
        <v>97</v>
      </c>
    </row>
    <row r="120" spans="1:60" x14ac:dyDescent="0.45">
      <c r="A120" t="s">
        <v>357</v>
      </c>
      <c r="B120" t="s">
        <v>85</v>
      </c>
      <c r="C120" t="s">
        <v>113</v>
      </c>
      <c r="D120" t="s">
        <v>87</v>
      </c>
      <c r="E120" s="2" t="str">
        <f t="shared" ref="E120:E127" si="3">HYPERLINK("capsilon://?command=openfolder&amp;siteaddress=fidelity.emaiq-na2.net&amp;folderid=FX7297279A-A3A7-E3C4-69F3-49961FF47B48","FX220924")</f>
        <v>FX220924</v>
      </c>
      <c r="F120" t="s">
        <v>19</v>
      </c>
      <c r="G120" t="s">
        <v>19</v>
      </c>
      <c r="H120" t="s">
        <v>88</v>
      </c>
      <c r="I120" t="s">
        <v>358</v>
      </c>
      <c r="J120">
        <v>21</v>
      </c>
      <c r="K120" t="s">
        <v>90</v>
      </c>
      <c r="L120" t="s">
        <v>91</v>
      </c>
      <c r="M120" t="s">
        <v>92</v>
      </c>
      <c r="N120">
        <v>2</v>
      </c>
      <c r="O120" s="1">
        <v>44819.583645833336</v>
      </c>
      <c r="P120" s="1">
        <v>44819.615902777776</v>
      </c>
      <c r="Q120">
        <v>1350</v>
      </c>
      <c r="R120">
        <v>1437</v>
      </c>
      <c r="S120" t="b">
        <v>0</v>
      </c>
      <c r="T120" t="s">
        <v>93</v>
      </c>
      <c r="U120" t="b">
        <v>0</v>
      </c>
      <c r="V120" t="s">
        <v>115</v>
      </c>
      <c r="W120" s="1">
        <v>44819.610162037039</v>
      </c>
      <c r="X120">
        <v>992</v>
      </c>
      <c r="Y120">
        <v>16</v>
      </c>
      <c r="Z120">
        <v>0</v>
      </c>
      <c r="AA120">
        <v>16</v>
      </c>
      <c r="AB120">
        <v>0</v>
      </c>
      <c r="AC120">
        <v>9</v>
      </c>
      <c r="AD120">
        <v>5</v>
      </c>
      <c r="AE120">
        <v>0</v>
      </c>
      <c r="AF120">
        <v>0</v>
      </c>
      <c r="AG120">
        <v>0</v>
      </c>
      <c r="AH120" t="s">
        <v>116</v>
      </c>
      <c r="AI120" s="1">
        <v>44819.615902777776</v>
      </c>
      <c r="AJ120">
        <v>445</v>
      </c>
      <c r="AK120">
        <v>2</v>
      </c>
      <c r="AL120">
        <v>0</v>
      </c>
      <c r="AM120">
        <v>2</v>
      </c>
      <c r="AN120">
        <v>0</v>
      </c>
      <c r="AO120">
        <v>2</v>
      </c>
      <c r="AP120">
        <v>3</v>
      </c>
      <c r="AQ120">
        <v>0</v>
      </c>
      <c r="AR120">
        <v>0</v>
      </c>
      <c r="AS120">
        <v>0</v>
      </c>
      <c r="AT120" t="s">
        <v>93</v>
      </c>
      <c r="AU120" t="s">
        <v>93</v>
      </c>
      <c r="AV120" t="s">
        <v>93</v>
      </c>
      <c r="AW120" t="s">
        <v>93</v>
      </c>
      <c r="AX120" t="s">
        <v>93</v>
      </c>
      <c r="AY120" t="s">
        <v>93</v>
      </c>
      <c r="AZ120" t="s">
        <v>93</v>
      </c>
      <c r="BA120" t="s">
        <v>93</v>
      </c>
      <c r="BB120" t="s">
        <v>93</v>
      </c>
      <c r="BC120" t="s">
        <v>93</v>
      </c>
      <c r="BD120" t="s">
        <v>93</v>
      </c>
      <c r="BE120" t="s">
        <v>93</v>
      </c>
      <c r="BF120" t="s">
        <v>286</v>
      </c>
      <c r="BG120">
        <v>46</v>
      </c>
      <c r="BH120" t="s">
        <v>97</v>
      </c>
    </row>
    <row r="121" spans="1:60" x14ac:dyDescent="0.45">
      <c r="A121" t="s">
        <v>359</v>
      </c>
      <c r="B121" t="s">
        <v>85</v>
      </c>
      <c r="C121" t="s">
        <v>113</v>
      </c>
      <c r="D121" t="s">
        <v>87</v>
      </c>
      <c r="E121" s="2" t="str">
        <f t="shared" si="3"/>
        <v>FX220924</v>
      </c>
      <c r="F121" t="s">
        <v>19</v>
      </c>
      <c r="G121" t="s">
        <v>19</v>
      </c>
      <c r="H121" t="s">
        <v>88</v>
      </c>
      <c r="I121" t="s">
        <v>360</v>
      </c>
      <c r="J121">
        <v>214</v>
      </c>
      <c r="K121" t="s">
        <v>90</v>
      </c>
      <c r="L121" t="s">
        <v>91</v>
      </c>
      <c r="M121" t="s">
        <v>92</v>
      </c>
      <c r="N121">
        <v>2</v>
      </c>
      <c r="O121" s="1">
        <v>44819.611643518518</v>
      </c>
      <c r="P121" s="1">
        <v>44819.688125000001</v>
      </c>
      <c r="Q121">
        <v>4589</v>
      </c>
      <c r="R121">
        <v>2019</v>
      </c>
      <c r="S121" t="b">
        <v>0</v>
      </c>
      <c r="T121" t="s">
        <v>93</v>
      </c>
      <c r="U121" t="b">
        <v>0</v>
      </c>
      <c r="V121" t="s">
        <v>115</v>
      </c>
      <c r="W121" s="1">
        <v>44819.648310185185</v>
      </c>
      <c r="X121">
        <v>1385</v>
      </c>
      <c r="Y121">
        <v>189</v>
      </c>
      <c r="Z121">
        <v>0</v>
      </c>
      <c r="AA121">
        <v>189</v>
      </c>
      <c r="AB121">
        <v>0</v>
      </c>
      <c r="AC121">
        <v>39</v>
      </c>
      <c r="AD121">
        <v>25</v>
      </c>
      <c r="AE121">
        <v>20</v>
      </c>
      <c r="AF121">
        <v>0</v>
      </c>
      <c r="AG121">
        <v>0</v>
      </c>
      <c r="AH121" t="s">
        <v>116</v>
      </c>
      <c r="AI121" s="1">
        <v>44819.688125000001</v>
      </c>
      <c r="AJ121">
        <v>634</v>
      </c>
      <c r="AK121">
        <v>6</v>
      </c>
      <c r="AL121">
        <v>0</v>
      </c>
      <c r="AM121">
        <v>6</v>
      </c>
      <c r="AN121">
        <v>0</v>
      </c>
      <c r="AO121">
        <v>6</v>
      </c>
      <c r="AP121">
        <v>19</v>
      </c>
      <c r="AQ121">
        <v>0</v>
      </c>
      <c r="AR121">
        <v>0</v>
      </c>
      <c r="AS121">
        <v>0</v>
      </c>
      <c r="AT121" t="s">
        <v>93</v>
      </c>
      <c r="AU121" t="s">
        <v>93</v>
      </c>
      <c r="AV121" t="s">
        <v>93</v>
      </c>
      <c r="AW121" t="s">
        <v>93</v>
      </c>
      <c r="AX121" t="s">
        <v>93</v>
      </c>
      <c r="AY121" t="s">
        <v>93</v>
      </c>
      <c r="AZ121" t="s">
        <v>93</v>
      </c>
      <c r="BA121" t="s">
        <v>93</v>
      </c>
      <c r="BB121" t="s">
        <v>93</v>
      </c>
      <c r="BC121" t="s">
        <v>93</v>
      </c>
      <c r="BD121" t="s">
        <v>93</v>
      </c>
      <c r="BE121" t="s">
        <v>93</v>
      </c>
      <c r="BF121" t="s">
        <v>286</v>
      </c>
      <c r="BG121">
        <v>110</v>
      </c>
      <c r="BH121" t="s">
        <v>97</v>
      </c>
    </row>
    <row r="122" spans="1:60" x14ac:dyDescent="0.45">
      <c r="A122" t="s">
        <v>361</v>
      </c>
      <c r="B122" t="s">
        <v>85</v>
      </c>
      <c r="C122" t="s">
        <v>113</v>
      </c>
      <c r="D122" t="s">
        <v>87</v>
      </c>
      <c r="E122" s="2" t="str">
        <f t="shared" si="3"/>
        <v>FX220924</v>
      </c>
      <c r="F122" t="s">
        <v>19</v>
      </c>
      <c r="G122" t="s">
        <v>19</v>
      </c>
      <c r="H122" t="s">
        <v>88</v>
      </c>
      <c r="I122" t="s">
        <v>362</v>
      </c>
      <c r="J122">
        <v>28</v>
      </c>
      <c r="K122" t="s">
        <v>90</v>
      </c>
      <c r="L122" t="s">
        <v>91</v>
      </c>
      <c r="M122" t="s">
        <v>92</v>
      </c>
      <c r="N122">
        <v>1</v>
      </c>
      <c r="O122" s="1">
        <v>44819.611793981479</v>
      </c>
      <c r="P122" s="1">
        <v>44819.649212962962</v>
      </c>
      <c r="Q122">
        <v>3156</v>
      </c>
      <c r="R122">
        <v>77</v>
      </c>
      <c r="S122" t="b">
        <v>0</v>
      </c>
      <c r="T122" t="s">
        <v>93</v>
      </c>
      <c r="U122" t="b">
        <v>0</v>
      </c>
      <c r="V122" t="s">
        <v>115</v>
      </c>
      <c r="W122" s="1">
        <v>44819.649212962962</v>
      </c>
      <c r="X122">
        <v>77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28</v>
      </c>
      <c r="AE122">
        <v>21</v>
      </c>
      <c r="AF122">
        <v>0</v>
      </c>
      <c r="AG122">
        <v>2</v>
      </c>
      <c r="AH122" t="s">
        <v>93</v>
      </c>
      <c r="AI122" t="s">
        <v>93</v>
      </c>
      <c r="AJ122" t="s">
        <v>93</v>
      </c>
      <c r="AK122" t="s">
        <v>93</v>
      </c>
      <c r="AL122" t="s">
        <v>93</v>
      </c>
      <c r="AM122" t="s">
        <v>93</v>
      </c>
      <c r="AN122" t="s">
        <v>93</v>
      </c>
      <c r="AO122" t="s">
        <v>93</v>
      </c>
      <c r="AP122" t="s">
        <v>93</v>
      </c>
      <c r="AQ122" t="s">
        <v>93</v>
      </c>
      <c r="AR122" t="s">
        <v>93</v>
      </c>
      <c r="AS122" t="s">
        <v>93</v>
      </c>
      <c r="AT122" t="s">
        <v>93</v>
      </c>
      <c r="AU122" t="s">
        <v>93</v>
      </c>
      <c r="AV122" t="s">
        <v>93</v>
      </c>
      <c r="AW122" t="s">
        <v>93</v>
      </c>
      <c r="AX122" t="s">
        <v>93</v>
      </c>
      <c r="AY122" t="s">
        <v>93</v>
      </c>
      <c r="AZ122" t="s">
        <v>93</v>
      </c>
      <c r="BA122" t="s">
        <v>93</v>
      </c>
      <c r="BB122" t="s">
        <v>93</v>
      </c>
      <c r="BC122" t="s">
        <v>93</v>
      </c>
      <c r="BD122" t="s">
        <v>93</v>
      </c>
      <c r="BE122" t="s">
        <v>93</v>
      </c>
      <c r="BF122" t="s">
        <v>286</v>
      </c>
      <c r="BG122">
        <v>53</v>
      </c>
      <c r="BH122" t="s">
        <v>97</v>
      </c>
    </row>
    <row r="123" spans="1:60" x14ac:dyDescent="0.45">
      <c r="A123" t="s">
        <v>363</v>
      </c>
      <c r="B123" t="s">
        <v>85</v>
      </c>
      <c r="C123" t="s">
        <v>113</v>
      </c>
      <c r="D123" t="s">
        <v>87</v>
      </c>
      <c r="E123" s="2" t="str">
        <f t="shared" si="3"/>
        <v>FX220924</v>
      </c>
      <c r="F123" t="s">
        <v>19</v>
      </c>
      <c r="G123" t="s">
        <v>19</v>
      </c>
      <c r="H123" t="s">
        <v>88</v>
      </c>
      <c r="I123" t="s">
        <v>364</v>
      </c>
      <c r="J123">
        <v>214</v>
      </c>
      <c r="K123" t="s">
        <v>90</v>
      </c>
      <c r="L123" t="s">
        <v>91</v>
      </c>
      <c r="M123" t="s">
        <v>92</v>
      </c>
      <c r="N123">
        <v>1</v>
      </c>
      <c r="O123" s="1">
        <v>44819.61215277778</v>
      </c>
      <c r="P123" s="1">
        <v>44819.653032407405</v>
      </c>
      <c r="Q123">
        <v>3203</v>
      </c>
      <c r="R123">
        <v>329</v>
      </c>
      <c r="S123" t="b">
        <v>0</v>
      </c>
      <c r="T123" t="s">
        <v>93</v>
      </c>
      <c r="U123" t="b">
        <v>0</v>
      </c>
      <c r="V123" t="s">
        <v>115</v>
      </c>
      <c r="W123" s="1">
        <v>44819.653032407405</v>
      </c>
      <c r="X123">
        <v>329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214</v>
      </c>
      <c r="AE123">
        <v>209</v>
      </c>
      <c r="AF123">
        <v>0</v>
      </c>
      <c r="AG123">
        <v>1</v>
      </c>
      <c r="AH123" t="s">
        <v>93</v>
      </c>
      <c r="AI123" t="s">
        <v>93</v>
      </c>
      <c r="AJ123" t="s">
        <v>93</v>
      </c>
      <c r="AK123" t="s">
        <v>93</v>
      </c>
      <c r="AL123" t="s">
        <v>93</v>
      </c>
      <c r="AM123" t="s">
        <v>93</v>
      </c>
      <c r="AN123" t="s">
        <v>93</v>
      </c>
      <c r="AO123" t="s">
        <v>93</v>
      </c>
      <c r="AP123" t="s">
        <v>93</v>
      </c>
      <c r="AQ123" t="s">
        <v>93</v>
      </c>
      <c r="AR123" t="s">
        <v>93</v>
      </c>
      <c r="AS123" t="s">
        <v>93</v>
      </c>
      <c r="AT123" t="s">
        <v>93</v>
      </c>
      <c r="AU123" t="s">
        <v>93</v>
      </c>
      <c r="AV123" t="s">
        <v>93</v>
      </c>
      <c r="AW123" t="s">
        <v>93</v>
      </c>
      <c r="AX123" t="s">
        <v>93</v>
      </c>
      <c r="AY123" t="s">
        <v>93</v>
      </c>
      <c r="AZ123" t="s">
        <v>93</v>
      </c>
      <c r="BA123" t="s">
        <v>93</v>
      </c>
      <c r="BB123" t="s">
        <v>93</v>
      </c>
      <c r="BC123" t="s">
        <v>93</v>
      </c>
      <c r="BD123" t="s">
        <v>93</v>
      </c>
      <c r="BE123" t="s">
        <v>93</v>
      </c>
      <c r="BF123" t="s">
        <v>286</v>
      </c>
      <c r="BG123">
        <v>58</v>
      </c>
      <c r="BH123" t="s">
        <v>97</v>
      </c>
    </row>
    <row r="124" spans="1:60" x14ac:dyDescent="0.45">
      <c r="A124" t="s">
        <v>365</v>
      </c>
      <c r="B124" t="s">
        <v>85</v>
      </c>
      <c r="C124" t="s">
        <v>113</v>
      </c>
      <c r="D124" t="s">
        <v>87</v>
      </c>
      <c r="E124" s="2" t="str">
        <f t="shared" si="3"/>
        <v>FX220924</v>
      </c>
      <c r="F124" t="s">
        <v>19</v>
      </c>
      <c r="G124" t="s">
        <v>19</v>
      </c>
      <c r="H124" t="s">
        <v>88</v>
      </c>
      <c r="I124" t="s">
        <v>366</v>
      </c>
      <c r="J124">
        <v>69</v>
      </c>
      <c r="K124" t="s">
        <v>90</v>
      </c>
      <c r="L124" t="s">
        <v>91</v>
      </c>
      <c r="M124" t="s">
        <v>92</v>
      </c>
      <c r="N124">
        <v>2</v>
      </c>
      <c r="O124" s="1">
        <v>44819.613125000003</v>
      </c>
      <c r="P124" s="1">
        <v>44819.692615740743</v>
      </c>
      <c r="Q124">
        <v>6100</v>
      </c>
      <c r="R124">
        <v>768</v>
      </c>
      <c r="S124" t="b">
        <v>0</v>
      </c>
      <c r="T124" t="s">
        <v>93</v>
      </c>
      <c r="U124" t="b">
        <v>0</v>
      </c>
      <c r="V124" t="s">
        <v>115</v>
      </c>
      <c r="W124" s="1">
        <v>44819.662349537037</v>
      </c>
      <c r="X124">
        <v>381</v>
      </c>
      <c r="Y124">
        <v>58</v>
      </c>
      <c r="Z124">
        <v>0</v>
      </c>
      <c r="AA124">
        <v>58</v>
      </c>
      <c r="AB124">
        <v>0</v>
      </c>
      <c r="AC124">
        <v>35</v>
      </c>
      <c r="AD124">
        <v>11</v>
      </c>
      <c r="AE124">
        <v>0</v>
      </c>
      <c r="AF124">
        <v>0</v>
      </c>
      <c r="AG124">
        <v>0</v>
      </c>
      <c r="AH124" t="s">
        <v>116</v>
      </c>
      <c r="AI124" s="1">
        <v>44819.692615740743</v>
      </c>
      <c r="AJ124">
        <v>387</v>
      </c>
      <c r="AK124">
        <v>5</v>
      </c>
      <c r="AL124">
        <v>0</v>
      </c>
      <c r="AM124">
        <v>5</v>
      </c>
      <c r="AN124">
        <v>0</v>
      </c>
      <c r="AO124">
        <v>5</v>
      </c>
      <c r="AP124">
        <v>6</v>
      </c>
      <c r="AQ124">
        <v>0</v>
      </c>
      <c r="AR124">
        <v>0</v>
      </c>
      <c r="AS124">
        <v>0</v>
      </c>
      <c r="AT124" t="s">
        <v>93</v>
      </c>
      <c r="AU124" t="s">
        <v>93</v>
      </c>
      <c r="AV124" t="s">
        <v>93</v>
      </c>
      <c r="AW124" t="s">
        <v>93</v>
      </c>
      <c r="AX124" t="s">
        <v>93</v>
      </c>
      <c r="AY124" t="s">
        <v>93</v>
      </c>
      <c r="AZ124" t="s">
        <v>93</v>
      </c>
      <c r="BA124" t="s">
        <v>93</v>
      </c>
      <c r="BB124" t="s">
        <v>93</v>
      </c>
      <c r="BC124" t="s">
        <v>93</v>
      </c>
      <c r="BD124" t="s">
        <v>93</v>
      </c>
      <c r="BE124" t="s">
        <v>93</v>
      </c>
      <c r="BF124" t="s">
        <v>286</v>
      </c>
      <c r="BG124">
        <v>114</v>
      </c>
      <c r="BH124" t="s">
        <v>97</v>
      </c>
    </row>
    <row r="125" spans="1:60" x14ac:dyDescent="0.45">
      <c r="A125" t="s">
        <v>367</v>
      </c>
      <c r="B125" t="s">
        <v>85</v>
      </c>
      <c r="C125" t="s">
        <v>113</v>
      </c>
      <c r="D125" t="s">
        <v>87</v>
      </c>
      <c r="E125" s="2" t="str">
        <f t="shared" si="3"/>
        <v>FX220924</v>
      </c>
      <c r="F125" t="s">
        <v>19</v>
      </c>
      <c r="G125" t="s">
        <v>19</v>
      </c>
      <c r="H125" t="s">
        <v>88</v>
      </c>
      <c r="I125" t="s">
        <v>368</v>
      </c>
      <c r="J125">
        <v>28</v>
      </c>
      <c r="K125" t="s">
        <v>90</v>
      </c>
      <c r="L125" t="s">
        <v>91</v>
      </c>
      <c r="M125" t="s">
        <v>92</v>
      </c>
      <c r="N125">
        <v>2</v>
      </c>
      <c r="O125" s="1">
        <v>44819.613287037035</v>
      </c>
      <c r="P125" s="1">
        <v>44819.692858796298</v>
      </c>
      <c r="Q125">
        <v>6748</v>
      </c>
      <c r="R125">
        <v>127</v>
      </c>
      <c r="S125" t="b">
        <v>0</v>
      </c>
      <c r="T125" t="s">
        <v>93</v>
      </c>
      <c r="U125" t="b">
        <v>0</v>
      </c>
      <c r="V125" t="s">
        <v>115</v>
      </c>
      <c r="W125" s="1">
        <v>44819.663657407407</v>
      </c>
      <c r="X125">
        <v>66</v>
      </c>
      <c r="Y125">
        <v>0</v>
      </c>
      <c r="Z125">
        <v>0</v>
      </c>
      <c r="AA125">
        <v>0</v>
      </c>
      <c r="AB125">
        <v>21</v>
      </c>
      <c r="AC125">
        <v>0</v>
      </c>
      <c r="AD125">
        <v>28</v>
      </c>
      <c r="AE125">
        <v>0</v>
      </c>
      <c r="AF125">
        <v>0</v>
      </c>
      <c r="AG125">
        <v>0</v>
      </c>
      <c r="AH125" t="s">
        <v>116</v>
      </c>
      <c r="AI125" s="1">
        <v>44819.692858796298</v>
      </c>
      <c r="AJ125">
        <v>20</v>
      </c>
      <c r="AK125">
        <v>0</v>
      </c>
      <c r="AL125">
        <v>0</v>
      </c>
      <c r="AM125">
        <v>0</v>
      </c>
      <c r="AN125">
        <v>21</v>
      </c>
      <c r="AO125">
        <v>0</v>
      </c>
      <c r="AP125">
        <v>28</v>
      </c>
      <c r="AQ125">
        <v>0</v>
      </c>
      <c r="AR125">
        <v>0</v>
      </c>
      <c r="AS125">
        <v>0</v>
      </c>
      <c r="AT125" t="s">
        <v>93</v>
      </c>
      <c r="AU125" t="s">
        <v>93</v>
      </c>
      <c r="AV125" t="s">
        <v>93</v>
      </c>
      <c r="AW125" t="s">
        <v>93</v>
      </c>
      <c r="AX125" t="s">
        <v>93</v>
      </c>
      <c r="AY125" t="s">
        <v>93</v>
      </c>
      <c r="AZ125" t="s">
        <v>93</v>
      </c>
      <c r="BA125" t="s">
        <v>93</v>
      </c>
      <c r="BB125" t="s">
        <v>93</v>
      </c>
      <c r="BC125" t="s">
        <v>93</v>
      </c>
      <c r="BD125" t="s">
        <v>93</v>
      </c>
      <c r="BE125" t="s">
        <v>93</v>
      </c>
      <c r="BF125" t="s">
        <v>286</v>
      </c>
      <c r="BG125">
        <v>114</v>
      </c>
      <c r="BH125" t="s">
        <v>97</v>
      </c>
    </row>
    <row r="126" spans="1:60" x14ac:dyDescent="0.45">
      <c r="A126" t="s">
        <v>369</v>
      </c>
      <c r="B126" t="s">
        <v>85</v>
      </c>
      <c r="C126" t="s">
        <v>113</v>
      </c>
      <c r="D126" t="s">
        <v>87</v>
      </c>
      <c r="E126" s="2" t="str">
        <f t="shared" si="3"/>
        <v>FX220924</v>
      </c>
      <c r="F126" t="s">
        <v>19</v>
      </c>
      <c r="G126" t="s">
        <v>19</v>
      </c>
      <c r="H126" t="s">
        <v>88</v>
      </c>
      <c r="I126" t="s">
        <v>370</v>
      </c>
      <c r="J126">
        <v>66</v>
      </c>
      <c r="K126" t="s">
        <v>90</v>
      </c>
      <c r="L126" t="s">
        <v>91</v>
      </c>
      <c r="M126" t="s">
        <v>92</v>
      </c>
      <c r="N126">
        <v>2</v>
      </c>
      <c r="O126" s="1">
        <v>44819.613842592589</v>
      </c>
      <c r="P126" s="1">
        <v>44819.6952662037</v>
      </c>
      <c r="Q126">
        <v>6617</v>
      </c>
      <c r="R126">
        <v>418</v>
      </c>
      <c r="S126" t="b">
        <v>0</v>
      </c>
      <c r="T126" t="s">
        <v>93</v>
      </c>
      <c r="U126" t="b">
        <v>0</v>
      </c>
      <c r="V126" t="s">
        <v>115</v>
      </c>
      <c r="W126" s="1">
        <v>44819.66611111111</v>
      </c>
      <c r="X126">
        <v>211</v>
      </c>
      <c r="Y126">
        <v>61</v>
      </c>
      <c r="Z126">
        <v>0</v>
      </c>
      <c r="AA126">
        <v>61</v>
      </c>
      <c r="AB126">
        <v>0</v>
      </c>
      <c r="AC126">
        <v>22</v>
      </c>
      <c r="AD126">
        <v>5</v>
      </c>
      <c r="AE126">
        <v>0</v>
      </c>
      <c r="AF126">
        <v>0</v>
      </c>
      <c r="AG126">
        <v>0</v>
      </c>
      <c r="AH126" t="s">
        <v>116</v>
      </c>
      <c r="AI126" s="1">
        <v>44819.6952662037</v>
      </c>
      <c r="AJ126">
        <v>207</v>
      </c>
      <c r="AK126">
        <v>2</v>
      </c>
      <c r="AL126">
        <v>0</v>
      </c>
      <c r="AM126">
        <v>2</v>
      </c>
      <c r="AN126">
        <v>0</v>
      </c>
      <c r="AO126">
        <v>2</v>
      </c>
      <c r="AP126">
        <v>3</v>
      </c>
      <c r="AQ126">
        <v>0</v>
      </c>
      <c r="AR126">
        <v>0</v>
      </c>
      <c r="AS126">
        <v>0</v>
      </c>
      <c r="AT126" t="s">
        <v>93</v>
      </c>
      <c r="AU126" t="s">
        <v>93</v>
      </c>
      <c r="AV126" t="s">
        <v>93</v>
      </c>
      <c r="AW126" t="s">
        <v>93</v>
      </c>
      <c r="AX126" t="s">
        <v>93</v>
      </c>
      <c r="AY126" t="s">
        <v>93</v>
      </c>
      <c r="AZ126" t="s">
        <v>93</v>
      </c>
      <c r="BA126" t="s">
        <v>93</v>
      </c>
      <c r="BB126" t="s">
        <v>93</v>
      </c>
      <c r="BC126" t="s">
        <v>93</v>
      </c>
      <c r="BD126" t="s">
        <v>93</v>
      </c>
      <c r="BE126" t="s">
        <v>93</v>
      </c>
      <c r="BF126" t="s">
        <v>286</v>
      </c>
      <c r="BG126">
        <v>117</v>
      </c>
      <c r="BH126" t="s">
        <v>97</v>
      </c>
    </row>
    <row r="127" spans="1:60" x14ac:dyDescent="0.45">
      <c r="A127" t="s">
        <v>371</v>
      </c>
      <c r="B127" t="s">
        <v>85</v>
      </c>
      <c r="C127" t="s">
        <v>113</v>
      </c>
      <c r="D127" t="s">
        <v>87</v>
      </c>
      <c r="E127" s="2" t="str">
        <f t="shared" si="3"/>
        <v>FX220924</v>
      </c>
      <c r="F127" t="s">
        <v>19</v>
      </c>
      <c r="G127" t="s">
        <v>19</v>
      </c>
      <c r="H127" t="s">
        <v>88</v>
      </c>
      <c r="I127" t="s">
        <v>362</v>
      </c>
      <c r="J127">
        <v>56</v>
      </c>
      <c r="K127" t="s">
        <v>90</v>
      </c>
      <c r="L127" t="s">
        <v>91</v>
      </c>
      <c r="M127" t="s">
        <v>92</v>
      </c>
      <c r="N127">
        <v>2</v>
      </c>
      <c r="O127" s="1">
        <v>44819.65011574074</v>
      </c>
      <c r="P127" s="1">
        <v>44819.673460648148</v>
      </c>
      <c r="Q127">
        <v>1688</v>
      </c>
      <c r="R127">
        <v>329</v>
      </c>
      <c r="S127" t="b">
        <v>0</v>
      </c>
      <c r="T127" t="s">
        <v>93</v>
      </c>
      <c r="U127" t="b">
        <v>1</v>
      </c>
      <c r="V127" t="s">
        <v>115</v>
      </c>
      <c r="W127" s="1">
        <v>44819.655138888891</v>
      </c>
      <c r="X127">
        <v>181</v>
      </c>
      <c r="Y127">
        <v>21</v>
      </c>
      <c r="Z127">
        <v>0</v>
      </c>
      <c r="AA127">
        <v>21</v>
      </c>
      <c r="AB127">
        <v>21</v>
      </c>
      <c r="AC127">
        <v>6</v>
      </c>
      <c r="AD127">
        <v>35</v>
      </c>
      <c r="AE127">
        <v>0</v>
      </c>
      <c r="AF127">
        <v>0</v>
      </c>
      <c r="AG127">
        <v>0</v>
      </c>
      <c r="AH127" t="s">
        <v>116</v>
      </c>
      <c r="AI127" s="1">
        <v>44819.673460648148</v>
      </c>
      <c r="AJ127">
        <v>148</v>
      </c>
      <c r="AK127">
        <v>1</v>
      </c>
      <c r="AL127">
        <v>0</v>
      </c>
      <c r="AM127">
        <v>1</v>
      </c>
      <c r="AN127">
        <v>21</v>
      </c>
      <c r="AO127">
        <v>1</v>
      </c>
      <c r="AP127">
        <v>34</v>
      </c>
      <c r="AQ127">
        <v>0</v>
      </c>
      <c r="AR127">
        <v>0</v>
      </c>
      <c r="AS127">
        <v>0</v>
      </c>
      <c r="AT127" t="s">
        <v>93</v>
      </c>
      <c r="AU127" t="s">
        <v>93</v>
      </c>
      <c r="AV127" t="s">
        <v>93</v>
      </c>
      <c r="AW127" t="s">
        <v>93</v>
      </c>
      <c r="AX127" t="s">
        <v>93</v>
      </c>
      <c r="AY127" t="s">
        <v>93</v>
      </c>
      <c r="AZ127" t="s">
        <v>93</v>
      </c>
      <c r="BA127" t="s">
        <v>93</v>
      </c>
      <c r="BB127" t="s">
        <v>93</v>
      </c>
      <c r="BC127" t="s">
        <v>93</v>
      </c>
      <c r="BD127" t="s">
        <v>93</v>
      </c>
      <c r="BE127" t="s">
        <v>93</v>
      </c>
      <c r="BF127" t="s">
        <v>286</v>
      </c>
      <c r="BG127">
        <v>33</v>
      </c>
      <c r="BH127" t="s">
        <v>97</v>
      </c>
    </row>
    <row r="128" spans="1:60" x14ac:dyDescent="0.45">
      <c r="A128" t="s">
        <v>372</v>
      </c>
      <c r="B128" t="s">
        <v>85</v>
      </c>
      <c r="C128" t="s">
        <v>373</v>
      </c>
      <c r="D128" t="s">
        <v>87</v>
      </c>
      <c r="E128" s="2" t="str">
        <f>HYPERLINK("capsilon://?command=openfolder&amp;siteaddress=fidelity.emaiq-na2.net&amp;folderid=FXDB68A5BC-9449-D411-0477-4D3D78A95F32","FX22092")</f>
        <v>FX22092</v>
      </c>
      <c r="F128" t="s">
        <v>19</v>
      </c>
      <c r="G128" t="s">
        <v>19</v>
      </c>
      <c r="H128" t="s">
        <v>88</v>
      </c>
      <c r="I128" t="s">
        <v>374</v>
      </c>
      <c r="J128">
        <v>148</v>
      </c>
      <c r="K128" t="s">
        <v>90</v>
      </c>
      <c r="L128" t="s">
        <v>91</v>
      </c>
      <c r="M128" t="s">
        <v>92</v>
      </c>
      <c r="N128">
        <v>2</v>
      </c>
      <c r="O128" s="1">
        <v>44806.402418981481</v>
      </c>
      <c r="P128" s="1">
        <v>44810.466585648152</v>
      </c>
      <c r="Q128">
        <v>349803</v>
      </c>
      <c r="R128">
        <v>1341</v>
      </c>
      <c r="S128" t="b">
        <v>0</v>
      </c>
      <c r="T128" t="s">
        <v>93</v>
      </c>
      <c r="U128" t="b">
        <v>0</v>
      </c>
      <c r="V128" t="s">
        <v>94</v>
      </c>
      <c r="W128" s="1">
        <v>44810.444409722222</v>
      </c>
      <c r="X128">
        <v>884</v>
      </c>
      <c r="Y128">
        <v>97</v>
      </c>
      <c r="Z128">
        <v>0</v>
      </c>
      <c r="AA128">
        <v>97</v>
      </c>
      <c r="AB128">
        <v>0</v>
      </c>
      <c r="AC128">
        <v>22</v>
      </c>
      <c r="AD128">
        <v>51</v>
      </c>
      <c r="AE128">
        <v>0</v>
      </c>
      <c r="AF128">
        <v>0</v>
      </c>
      <c r="AG128">
        <v>0</v>
      </c>
      <c r="AH128" t="s">
        <v>249</v>
      </c>
      <c r="AI128" s="1">
        <v>44810.466585648152</v>
      </c>
      <c r="AJ128">
        <v>389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51</v>
      </c>
      <c r="AQ128">
        <v>0</v>
      </c>
      <c r="AR128">
        <v>0</v>
      </c>
      <c r="AS128">
        <v>0</v>
      </c>
      <c r="AT128" t="s">
        <v>93</v>
      </c>
      <c r="AU128" t="s">
        <v>93</v>
      </c>
      <c r="AV128" t="s">
        <v>93</v>
      </c>
      <c r="AW128" t="s">
        <v>93</v>
      </c>
      <c r="AX128" t="s">
        <v>93</v>
      </c>
      <c r="AY128" t="s">
        <v>93</v>
      </c>
      <c r="AZ128" t="s">
        <v>93</v>
      </c>
      <c r="BA128" t="s">
        <v>93</v>
      </c>
      <c r="BB128" t="s">
        <v>93</v>
      </c>
      <c r="BC128" t="s">
        <v>93</v>
      </c>
      <c r="BD128" t="s">
        <v>93</v>
      </c>
      <c r="BE128" t="s">
        <v>93</v>
      </c>
      <c r="BF128" t="s">
        <v>96</v>
      </c>
      <c r="BG128">
        <v>5852</v>
      </c>
      <c r="BH128" t="s">
        <v>97</v>
      </c>
    </row>
    <row r="129" spans="1:60" x14ac:dyDescent="0.45">
      <c r="A129" t="s">
        <v>375</v>
      </c>
      <c r="B129" t="s">
        <v>85</v>
      </c>
      <c r="C129" t="s">
        <v>113</v>
      </c>
      <c r="D129" t="s">
        <v>87</v>
      </c>
      <c r="E129" s="2" t="str">
        <f>HYPERLINK("capsilon://?command=openfolder&amp;siteaddress=fidelity.emaiq-na2.net&amp;folderid=FX7297279A-A3A7-E3C4-69F3-49961FF47B48","FX220924")</f>
        <v>FX220924</v>
      </c>
      <c r="F129" t="s">
        <v>19</v>
      </c>
      <c r="G129" t="s">
        <v>19</v>
      </c>
      <c r="H129" t="s">
        <v>88</v>
      </c>
      <c r="I129" t="s">
        <v>364</v>
      </c>
      <c r="J129">
        <v>214</v>
      </c>
      <c r="K129" t="s">
        <v>90</v>
      </c>
      <c r="L129" t="s">
        <v>91</v>
      </c>
      <c r="M129" t="s">
        <v>92</v>
      </c>
      <c r="N129">
        <v>2</v>
      </c>
      <c r="O129" s="1">
        <v>44819.654409722221</v>
      </c>
      <c r="P129" s="1">
        <v>44819.680775462963</v>
      </c>
      <c r="Q129">
        <v>1407</v>
      </c>
      <c r="R129">
        <v>871</v>
      </c>
      <c r="S129" t="b">
        <v>0</v>
      </c>
      <c r="T129" t="s">
        <v>93</v>
      </c>
      <c r="U129" t="b">
        <v>1</v>
      </c>
      <c r="V129" t="s">
        <v>115</v>
      </c>
      <c r="W129" s="1">
        <v>44819.65792824074</v>
      </c>
      <c r="X129">
        <v>240</v>
      </c>
      <c r="Y129">
        <v>204</v>
      </c>
      <c r="Z129">
        <v>0</v>
      </c>
      <c r="AA129">
        <v>204</v>
      </c>
      <c r="AB129">
        <v>0</v>
      </c>
      <c r="AC129">
        <v>11</v>
      </c>
      <c r="AD129">
        <v>10</v>
      </c>
      <c r="AE129">
        <v>0</v>
      </c>
      <c r="AF129">
        <v>0</v>
      </c>
      <c r="AG129">
        <v>0</v>
      </c>
      <c r="AH129" t="s">
        <v>116</v>
      </c>
      <c r="AI129" s="1">
        <v>44819.680775462963</v>
      </c>
      <c r="AJ129">
        <v>631</v>
      </c>
      <c r="AK129">
        <v>2</v>
      </c>
      <c r="AL129">
        <v>0</v>
      </c>
      <c r="AM129">
        <v>2</v>
      </c>
      <c r="AN129">
        <v>0</v>
      </c>
      <c r="AO129">
        <v>2</v>
      </c>
      <c r="AP129">
        <v>8</v>
      </c>
      <c r="AQ129">
        <v>0</v>
      </c>
      <c r="AR129">
        <v>0</v>
      </c>
      <c r="AS129">
        <v>0</v>
      </c>
      <c r="AT129" t="s">
        <v>93</v>
      </c>
      <c r="AU129" t="s">
        <v>93</v>
      </c>
      <c r="AV129" t="s">
        <v>93</v>
      </c>
      <c r="AW129" t="s">
        <v>93</v>
      </c>
      <c r="AX129" t="s">
        <v>93</v>
      </c>
      <c r="AY129" t="s">
        <v>93</v>
      </c>
      <c r="AZ129" t="s">
        <v>93</v>
      </c>
      <c r="BA129" t="s">
        <v>93</v>
      </c>
      <c r="BB129" t="s">
        <v>93</v>
      </c>
      <c r="BC129" t="s">
        <v>93</v>
      </c>
      <c r="BD129" t="s">
        <v>93</v>
      </c>
      <c r="BE129" t="s">
        <v>93</v>
      </c>
      <c r="BF129" t="s">
        <v>286</v>
      </c>
      <c r="BG129">
        <v>37</v>
      </c>
      <c r="BH129" t="s">
        <v>97</v>
      </c>
    </row>
    <row r="130" spans="1:60" x14ac:dyDescent="0.45">
      <c r="A130" t="s">
        <v>376</v>
      </c>
      <c r="B130" t="s">
        <v>85</v>
      </c>
      <c r="C130" t="s">
        <v>377</v>
      </c>
      <c r="D130" t="s">
        <v>87</v>
      </c>
      <c r="E130" s="2" t="str">
        <f>HYPERLINK("capsilon://?command=openfolder&amp;siteaddress=fidelity.emaiq-na2.net&amp;folderid=FX58F14387-6A83-DF8D-A3B0-6344CD9AE137","FX220923")</f>
        <v>FX220923</v>
      </c>
      <c r="F130" t="s">
        <v>19</v>
      </c>
      <c r="G130" t="s">
        <v>19</v>
      </c>
      <c r="H130" t="s">
        <v>88</v>
      </c>
      <c r="I130" t="s">
        <v>378</v>
      </c>
      <c r="J130">
        <v>28</v>
      </c>
      <c r="K130" t="s">
        <v>90</v>
      </c>
      <c r="L130" t="s">
        <v>91</v>
      </c>
      <c r="M130" t="s">
        <v>92</v>
      </c>
      <c r="N130">
        <v>2</v>
      </c>
      <c r="O130" s="1">
        <v>44819.699780092589</v>
      </c>
      <c r="P130" s="1">
        <v>44819.738935185182</v>
      </c>
      <c r="Q130">
        <v>3232</v>
      </c>
      <c r="R130">
        <v>151</v>
      </c>
      <c r="S130" t="b">
        <v>0</v>
      </c>
      <c r="T130" t="s">
        <v>93</v>
      </c>
      <c r="U130" t="b">
        <v>0</v>
      </c>
      <c r="V130" t="s">
        <v>115</v>
      </c>
      <c r="W130" s="1">
        <v>44819.723506944443</v>
      </c>
      <c r="X130">
        <v>53</v>
      </c>
      <c r="Y130">
        <v>21</v>
      </c>
      <c r="Z130">
        <v>0</v>
      </c>
      <c r="AA130">
        <v>21</v>
      </c>
      <c r="AB130">
        <v>0</v>
      </c>
      <c r="AC130">
        <v>0</v>
      </c>
      <c r="AD130">
        <v>7</v>
      </c>
      <c r="AE130">
        <v>0</v>
      </c>
      <c r="AF130">
        <v>0</v>
      </c>
      <c r="AG130">
        <v>0</v>
      </c>
      <c r="AH130" t="s">
        <v>116</v>
      </c>
      <c r="AI130" s="1">
        <v>44819.738935185182</v>
      </c>
      <c r="AJ130">
        <v>98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7</v>
      </c>
      <c r="AQ130">
        <v>0</v>
      </c>
      <c r="AR130">
        <v>0</v>
      </c>
      <c r="AS130">
        <v>0</v>
      </c>
      <c r="AT130" t="s">
        <v>93</v>
      </c>
      <c r="AU130" t="s">
        <v>93</v>
      </c>
      <c r="AV130" t="s">
        <v>93</v>
      </c>
      <c r="AW130" t="s">
        <v>93</v>
      </c>
      <c r="AX130" t="s">
        <v>93</v>
      </c>
      <c r="AY130" t="s">
        <v>93</v>
      </c>
      <c r="AZ130" t="s">
        <v>93</v>
      </c>
      <c r="BA130" t="s">
        <v>93</v>
      </c>
      <c r="BB130" t="s">
        <v>93</v>
      </c>
      <c r="BC130" t="s">
        <v>93</v>
      </c>
      <c r="BD130" t="s">
        <v>93</v>
      </c>
      <c r="BE130" t="s">
        <v>93</v>
      </c>
      <c r="BF130" t="s">
        <v>286</v>
      </c>
      <c r="BG130">
        <v>56</v>
      </c>
      <c r="BH130" t="s">
        <v>97</v>
      </c>
    </row>
    <row r="131" spans="1:60" x14ac:dyDescent="0.45">
      <c r="A131" t="s">
        <v>379</v>
      </c>
      <c r="B131" t="s">
        <v>85</v>
      </c>
      <c r="C131" t="s">
        <v>377</v>
      </c>
      <c r="D131" t="s">
        <v>87</v>
      </c>
      <c r="E131" s="2" t="str">
        <f>HYPERLINK("capsilon://?command=openfolder&amp;siteaddress=fidelity.emaiq-na2.net&amp;folderid=FX58F14387-6A83-DF8D-A3B0-6344CD9AE137","FX220923")</f>
        <v>FX220923</v>
      </c>
      <c r="F131" t="s">
        <v>19</v>
      </c>
      <c r="G131" t="s">
        <v>19</v>
      </c>
      <c r="H131" t="s">
        <v>88</v>
      </c>
      <c r="I131" t="s">
        <v>380</v>
      </c>
      <c r="J131">
        <v>264</v>
      </c>
      <c r="K131" t="s">
        <v>90</v>
      </c>
      <c r="L131" t="s">
        <v>91</v>
      </c>
      <c r="M131" t="s">
        <v>92</v>
      </c>
      <c r="N131">
        <v>2</v>
      </c>
      <c r="O131" s="1">
        <v>44819.700844907406</v>
      </c>
      <c r="P131" s="1">
        <v>44819.75209490741</v>
      </c>
      <c r="Q131">
        <v>2617</v>
      </c>
      <c r="R131">
        <v>1811</v>
      </c>
      <c r="S131" t="b">
        <v>0</v>
      </c>
      <c r="T131" t="s">
        <v>93</v>
      </c>
      <c r="U131" t="b">
        <v>0</v>
      </c>
      <c r="V131" t="s">
        <v>115</v>
      </c>
      <c r="W131" s="1">
        <v>44819.731319444443</v>
      </c>
      <c r="X131">
        <v>674</v>
      </c>
      <c r="Y131">
        <v>258</v>
      </c>
      <c r="Z131">
        <v>0</v>
      </c>
      <c r="AA131">
        <v>258</v>
      </c>
      <c r="AB131">
        <v>0</v>
      </c>
      <c r="AC131">
        <v>59</v>
      </c>
      <c r="AD131">
        <v>6</v>
      </c>
      <c r="AE131">
        <v>0</v>
      </c>
      <c r="AF131">
        <v>0</v>
      </c>
      <c r="AG131">
        <v>0</v>
      </c>
      <c r="AH131" t="s">
        <v>116</v>
      </c>
      <c r="AI131" s="1">
        <v>44819.75209490741</v>
      </c>
      <c r="AJ131">
        <v>1137</v>
      </c>
      <c r="AK131">
        <v>3</v>
      </c>
      <c r="AL131">
        <v>0</v>
      </c>
      <c r="AM131">
        <v>3</v>
      </c>
      <c r="AN131">
        <v>0</v>
      </c>
      <c r="AO131">
        <v>3</v>
      </c>
      <c r="AP131">
        <v>3</v>
      </c>
      <c r="AQ131">
        <v>0</v>
      </c>
      <c r="AR131">
        <v>0</v>
      </c>
      <c r="AS131">
        <v>0</v>
      </c>
      <c r="AT131" t="s">
        <v>93</v>
      </c>
      <c r="AU131" t="s">
        <v>93</v>
      </c>
      <c r="AV131" t="s">
        <v>93</v>
      </c>
      <c r="AW131" t="s">
        <v>93</v>
      </c>
      <c r="AX131" t="s">
        <v>93</v>
      </c>
      <c r="AY131" t="s">
        <v>93</v>
      </c>
      <c r="AZ131" t="s">
        <v>93</v>
      </c>
      <c r="BA131" t="s">
        <v>93</v>
      </c>
      <c r="BB131" t="s">
        <v>93</v>
      </c>
      <c r="BC131" t="s">
        <v>93</v>
      </c>
      <c r="BD131" t="s">
        <v>93</v>
      </c>
      <c r="BE131" t="s">
        <v>93</v>
      </c>
      <c r="BF131" t="s">
        <v>286</v>
      </c>
      <c r="BG131">
        <v>73</v>
      </c>
      <c r="BH131" t="s">
        <v>97</v>
      </c>
    </row>
    <row r="132" spans="1:60" x14ac:dyDescent="0.45">
      <c r="A132" t="s">
        <v>381</v>
      </c>
      <c r="B132" t="s">
        <v>85</v>
      </c>
      <c r="C132" t="s">
        <v>309</v>
      </c>
      <c r="D132" t="s">
        <v>87</v>
      </c>
      <c r="E132" s="2" t="str">
        <f>HYPERLINK("capsilon://?command=openfolder&amp;siteaddress=fidelity.emaiq-na2.net&amp;folderid=FX37C73A17-73DD-AF03-8F88-87AC31B0C76F","FX220918")</f>
        <v>FX220918</v>
      </c>
      <c r="F132" t="s">
        <v>19</v>
      </c>
      <c r="G132" t="s">
        <v>19</v>
      </c>
      <c r="H132" t="s">
        <v>88</v>
      </c>
      <c r="I132" t="s">
        <v>382</v>
      </c>
      <c r="J132">
        <v>67</v>
      </c>
      <c r="K132" t="s">
        <v>90</v>
      </c>
      <c r="L132" t="s">
        <v>91</v>
      </c>
      <c r="M132" t="s">
        <v>92</v>
      </c>
      <c r="N132">
        <v>1</v>
      </c>
      <c r="O132" s="1">
        <v>44820.402280092596</v>
      </c>
      <c r="P132" s="1">
        <v>44820.419571759259</v>
      </c>
      <c r="Q132">
        <v>1394</v>
      </c>
      <c r="R132">
        <v>100</v>
      </c>
      <c r="S132" t="b">
        <v>0</v>
      </c>
      <c r="T132" t="s">
        <v>93</v>
      </c>
      <c r="U132" t="b">
        <v>0</v>
      </c>
      <c r="V132" t="s">
        <v>173</v>
      </c>
      <c r="W132" s="1">
        <v>44820.419571759259</v>
      </c>
      <c r="X132">
        <v>100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67</v>
      </c>
      <c r="AE132">
        <v>52</v>
      </c>
      <c r="AF132">
        <v>0</v>
      </c>
      <c r="AG132">
        <v>1</v>
      </c>
      <c r="AH132" t="s">
        <v>93</v>
      </c>
      <c r="AI132" t="s">
        <v>93</v>
      </c>
      <c r="AJ132" t="s">
        <v>93</v>
      </c>
      <c r="AK132" t="s">
        <v>93</v>
      </c>
      <c r="AL132" t="s">
        <v>93</v>
      </c>
      <c r="AM132" t="s">
        <v>93</v>
      </c>
      <c r="AN132" t="s">
        <v>93</v>
      </c>
      <c r="AO132" t="s">
        <v>93</v>
      </c>
      <c r="AP132" t="s">
        <v>93</v>
      </c>
      <c r="AQ132" t="s">
        <v>93</v>
      </c>
      <c r="AR132" t="s">
        <v>93</v>
      </c>
      <c r="AS132" t="s">
        <v>93</v>
      </c>
      <c r="AT132" t="s">
        <v>93</v>
      </c>
      <c r="AU132" t="s">
        <v>93</v>
      </c>
      <c r="AV132" t="s">
        <v>93</v>
      </c>
      <c r="AW132" t="s">
        <v>93</v>
      </c>
      <c r="AX132" t="s">
        <v>93</v>
      </c>
      <c r="AY132" t="s">
        <v>93</v>
      </c>
      <c r="AZ132" t="s">
        <v>93</v>
      </c>
      <c r="BA132" t="s">
        <v>93</v>
      </c>
      <c r="BB132" t="s">
        <v>93</v>
      </c>
      <c r="BC132" t="s">
        <v>93</v>
      </c>
      <c r="BD132" t="s">
        <v>93</v>
      </c>
      <c r="BE132" t="s">
        <v>93</v>
      </c>
      <c r="BF132" t="s">
        <v>383</v>
      </c>
      <c r="BG132">
        <v>24</v>
      </c>
      <c r="BH132" t="s">
        <v>97</v>
      </c>
    </row>
    <row r="133" spans="1:60" x14ac:dyDescent="0.45">
      <c r="A133" t="s">
        <v>384</v>
      </c>
      <c r="B133" t="s">
        <v>85</v>
      </c>
      <c r="C133" t="s">
        <v>309</v>
      </c>
      <c r="D133" t="s">
        <v>87</v>
      </c>
      <c r="E133" s="2" t="str">
        <f>HYPERLINK("capsilon://?command=openfolder&amp;siteaddress=fidelity.emaiq-na2.net&amp;folderid=FX37C73A17-73DD-AF03-8F88-87AC31B0C76F","FX220918")</f>
        <v>FX220918</v>
      </c>
      <c r="F133" t="s">
        <v>19</v>
      </c>
      <c r="G133" t="s">
        <v>19</v>
      </c>
      <c r="H133" t="s">
        <v>88</v>
      </c>
      <c r="I133" t="s">
        <v>382</v>
      </c>
      <c r="J133">
        <v>67</v>
      </c>
      <c r="K133" t="s">
        <v>90</v>
      </c>
      <c r="L133" t="s">
        <v>91</v>
      </c>
      <c r="M133" t="s">
        <v>92</v>
      </c>
      <c r="N133">
        <v>2</v>
      </c>
      <c r="O133" s="1">
        <v>44820.420648148145</v>
      </c>
      <c r="P133" s="1">
        <v>44820.433587962965</v>
      </c>
      <c r="Q133">
        <v>317</v>
      </c>
      <c r="R133">
        <v>801</v>
      </c>
      <c r="S133" t="b">
        <v>0</v>
      </c>
      <c r="T133" t="s">
        <v>93</v>
      </c>
      <c r="U133" t="b">
        <v>1</v>
      </c>
      <c r="V133" t="s">
        <v>173</v>
      </c>
      <c r="W133" s="1">
        <v>44820.422708333332</v>
      </c>
      <c r="X133">
        <v>172</v>
      </c>
      <c r="Y133">
        <v>52</v>
      </c>
      <c r="Z133">
        <v>0</v>
      </c>
      <c r="AA133">
        <v>52</v>
      </c>
      <c r="AB133">
        <v>0</v>
      </c>
      <c r="AC133">
        <v>7</v>
      </c>
      <c r="AD133">
        <v>15</v>
      </c>
      <c r="AE133">
        <v>0</v>
      </c>
      <c r="AF133">
        <v>0</v>
      </c>
      <c r="AG133">
        <v>0</v>
      </c>
      <c r="AH133" t="s">
        <v>249</v>
      </c>
      <c r="AI133" s="1">
        <v>44820.433587962965</v>
      </c>
      <c r="AJ133">
        <v>111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15</v>
      </c>
      <c r="AQ133">
        <v>0</v>
      </c>
      <c r="AR133">
        <v>0</v>
      </c>
      <c r="AS133">
        <v>0</v>
      </c>
      <c r="AT133" t="s">
        <v>93</v>
      </c>
      <c r="AU133" t="s">
        <v>93</v>
      </c>
      <c r="AV133" t="s">
        <v>93</v>
      </c>
      <c r="AW133" t="s">
        <v>93</v>
      </c>
      <c r="AX133" t="s">
        <v>93</v>
      </c>
      <c r="AY133" t="s">
        <v>93</v>
      </c>
      <c r="AZ133" t="s">
        <v>93</v>
      </c>
      <c r="BA133" t="s">
        <v>93</v>
      </c>
      <c r="BB133" t="s">
        <v>93</v>
      </c>
      <c r="BC133" t="s">
        <v>93</v>
      </c>
      <c r="BD133" t="s">
        <v>93</v>
      </c>
      <c r="BE133" t="s">
        <v>93</v>
      </c>
      <c r="BF133" t="s">
        <v>383</v>
      </c>
      <c r="BG133">
        <v>18</v>
      </c>
      <c r="BH133" t="s">
        <v>97</v>
      </c>
    </row>
    <row r="134" spans="1:60" x14ac:dyDescent="0.45">
      <c r="A134" t="s">
        <v>385</v>
      </c>
      <c r="B134" t="s">
        <v>85</v>
      </c>
      <c r="C134" t="s">
        <v>113</v>
      </c>
      <c r="D134" t="s">
        <v>87</v>
      </c>
      <c r="E134" s="2" t="str">
        <f>HYPERLINK("capsilon://?command=openfolder&amp;siteaddress=fidelity.emaiq-na2.net&amp;folderid=FX7297279A-A3A7-E3C4-69F3-49961FF47B48","FX220924")</f>
        <v>FX220924</v>
      </c>
      <c r="F134" t="s">
        <v>19</v>
      </c>
      <c r="G134" t="s">
        <v>19</v>
      </c>
      <c r="H134" t="s">
        <v>88</v>
      </c>
      <c r="I134" t="s">
        <v>386</v>
      </c>
      <c r="J134">
        <v>21</v>
      </c>
      <c r="K134" t="s">
        <v>90</v>
      </c>
      <c r="L134" t="s">
        <v>91</v>
      </c>
      <c r="M134" t="s">
        <v>92</v>
      </c>
      <c r="N134">
        <v>2</v>
      </c>
      <c r="O134" s="1">
        <v>44820.484212962961</v>
      </c>
      <c r="P134" s="1">
        <v>44820.579942129632</v>
      </c>
      <c r="Q134">
        <v>8032</v>
      </c>
      <c r="R134">
        <v>239</v>
      </c>
      <c r="S134" t="b">
        <v>0</v>
      </c>
      <c r="T134" t="s">
        <v>93</v>
      </c>
      <c r="U134" t="b">
        <v>0</v>
      </c>
      <c r="V134" t="s">
        <v>115</v>
      </c>
      <c r="W134" s="1">
        <v>44820.502071759256</v>
      </c>
      <c r="X134">
        <v>55</v>
      </c>
      <c r="Y134">
        <v>0</v>
      </c>
      <c r="Z134">
        <v>0</v>
      </c>
      <c r="AA134">
        <v>0</v>
      </c>
      <c r="AB134">
        <v>16</v>
      </c>
      <c r="AC134">
        <v>0</v>
      </c>
      <c r="AD134">
        <v>21</v>
      </c>
      <c r="AE134">
        <v>0</v>
      </c>
      <c r="AF134">
        <v>0</v>
      </c>
      <c r="AG134">
        <v>0</v>
      </c>
      <c r="AH134" t="s">
        <v>95</v>
      </c>
      <c r="AI134" s="1">
        <v>44820.579942129632</v>
      </c>
      <c r="AJ134">
        <v>26</v>
      </c>
      <c r="AK134">
        <v>0</v>
      </c>
      <c r="AL134">
        <v>0</v>
      </c>
      <c r="AM134">
        <v>0</v>
      </c>
      <c r="AN134">
        <v>16</v>
      </c>
      <c r="AO134">
        <v>0</v>
      </c>
      <c r="AP134">
        <v>21</v>
      </c>
      <c r="AQ134">
        <v>0</v>
      </c>
      <c r="AR134">
        <v>0</v>
      </c>
      <c r="AS134">
        <v>0</v>
      </c>
      <c r="AT134" t="s">
        <v>93</v>
      </c>
      <c r="AU134" t="s">
        <v>93</v>
      </c>
      <c r="AV134" t="s">
        <v>93</v>
      </c>
      <c r="AW134" t="s">
        <v>93</v>
      </c>
      <c r="AX134" t="s">
        <v>93</v>
      </c>
      <c r="AY134" t="s">
        <v>93</v>
      </c>
      <c r="AZ134" t="s">
        <v>93</v>
      </c>
      <c r="BA134" t="s">
        <v>93</v>
      </c>
      <c r="BB134" t="s">
        <v>93</v>
      </c>
      <c r="BC134" t="s">
        <v>93</v>
      </c>
      <c r="BD134" t="s">
        <v>93</v>
      </c>
      <c r="BE134" t="s">
        <v>93</v>
      </c>
      <c r="BF134" t="s">
        <v>383</v>
      </c>
      <c r="BG134">
        <v>137</v>
      </c>
      <c r="BH134" t="s">
        <v>97</v>
      </c>
    </row>
    <row r="135" spans="1:60" x14ac:dyDescent="0.45">
      <c r="A135" t="s">
        <v>387</v>
      </c>
      <c r="B135" t="s">
        <v>85</v>
      </c>
      <c r="C135" t="s">
        <v>143</v>
      </c>
      <c r="D135" t="s">
        <v>87</v>
      </c>
      <c r="E135" s="2" t="str">
        <f t="shared" ref="E135:E143" si="4">HYPERLINK("capsilon://?command=openfolder&amp;siteaddress=fidelity.emaiq-na2.net&amp;folderid=FX878202D1-0126-C129-91CD-2CAAFF80A683","FX220915")</f>
        <v>FX220915</v>
      </c>
      <c r="F135" t="s">
        <v>19</v>
      </c>
      <c r="G135" t="s">
        <v>19</v>
      </c>
      <c r="H135" t="s">
        <v>88</v>
      </c>
      <c r="I135" t="s">
        <v>388</v>
      </c>
      <c r="J135">
        <v>28</v>
      </c>
      <c r="K135" t="s">
        <v>90</v>
      </c>
      <c r="L135" t="s">
        <v>91</v>
      </c>
      <c r="M135" t="s">
        <v>92</v>
      </c>
      <c r="N135">
        <v>2</v>
      </c>
      <c r="O135" s="1">
        <v>44820.535520833335</v>
      </c>
      <c r="P135" s="1">
        <v>44820.581886574073</v>
      </c>
      <c r="Q135">
        <v>3694</v>
      </c>
      <c r="R135">
        <v>312</v>
      </c>
      <c r="S135" t="b">
        <v>0</v>
      </c>
      <c r="T135" t="s">
        <v>93</v>
      </c>
      <c r="U135" t="b">
        <v>0</v>
      </c>
      <c r="V135" t="s">
        <v>115</v>
      </c>
      <c r="W135" s="1">
        <v>44820.57298611111</v>
      </c>
      <c r="X135">
        <v>145</v>
      </c>
      <c r="Y135">
        <v>21</v>
      </c>
      <c r="Z135">
        <v>0</v>
      </c>
      <c r="AA135">
        <v>21</v>
      </c>
      <c r="AB135">
        <v>0</v>
      </c>
      <c r="AC135">
        <v>0</v>
      </c>
      <c r="AD135">
        <v>7</v>
      </c>
      <c r="AE135">
        <v>0</v>
      </c>
      <c r="AF135">
        <v>0</v>
      </c>
      <c r="AG135">
        <v>0</v>
      </c>
      <c r="AH135" t="s">
        <v>95</v>
      </c>
      <c r="AI135" s="1">
        <v>44820.581886574073</v>
      </c>
      <c r="AJ135">
        <v>167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7</v>
      </c>
      <c r="AQ135">
        <v>0</v>
      </c>
      <c r="AR135">
        <v>0</v>
      </c>
      <c r="AS135">
        <v>0</v>
      </c>
      <c r="AT135" t="s">
        <v>93</v>
      </c>
      <c r="AU135" t="s">
        <v>93</v>
      </c>
      <c r="AV135" t="s">
        <v>93</v>
      </c>
      <c r="AW135" t="s">
        <v>93</v>
      </c>
      <c r="AX135" t="s">
        <v>93</v>
      </c>
      <c r="AY135" t="s">
        <v>93</v>
      </c>
      <c r="AZ135" t="s">
        <v>93</v>
      </c>
      <c r="BA135" t="s">
        <v>93</v>
      </c>
      <c r="BB135" t="s">
        <v>93</v>
      </c>
      <c r="BC135" t="s">
        <v>93</v>
      </c>
      <c r="BD135" t="s">
        <v>93</v>
      </c>
      <c r="BE135" t="s">
        <v>93</v>
      </c>
      <c r="BF135" t="s">
        <v>383</v>
      </c>
      <c r="BG135">
        <v>66</v>
      </c>
      <c r="BH135" t="s">
        <v>97</v>
      </c>
    </row>
    <row r="136" spans="1:60" x14ac:dyDescent="0.45">
      <c r="A136" t="s">
        <v>389</v>
      </c>
      <c r="B136" t="s">
        <v>85</v>
      </c>
      <c r="C136" t="s">
        <v>143</v>
      </c>
      <c r="D136" t="s">
        <v>87</v>
      </c>
      <c r="E136" s="2" t="str">
        <f t="shared" si="4"/>
        <v>FX220915</v>
      </c>
      <c r="F136" t="s">
        <v>19</v>
      </c>
      <c r="G136" t="s">
        <v>19</v>
      </c>
      <c r="H136" t="s">
        <v>88</v>
      </c>
      <c r="I136" t="s">
        <v>390</v>
      </c>
      <c r="J136">
        <v>28</v>
      </c>
      <c r="K136" t="s">
        <v>90</v>
      </c>
      <c r="L136" t="s">
        <v>91</v>
      </c>
      <c r="M136" t="s">
        <v>92</v>
      </c>
      <c r="N136">
        <v>2</v>
      </c>
      <c r="O136" s="1">
        <v>44820.535914351851</v>
      </c>
      <c r="P136" s="1">
        <v>44820.583564814813</v>
      </c>
      <c r="Q136">
        <v>3859</v>
      </c>
      <c r="R136">
        <v>258</v>
      </c>
      <c r="S136" t="b">
        <v>0</v>
      </c>
      <c r="T136" t="s">
        <v>93</v>
      </c>
      <c r="U136" t="b">
        <v>0</v>
      </c>
      <c r="V136" t="s">
        <v>115</v>
      </c>
      <c r="W136" s="1">
        <v>44820.574305555558</v>
      </c>
      <c r="X136">
        <v>114</v>
      </c>
      <c r="Y136">
        <v>21</v>
      </c>
      <c r="Z136">
        <v>0</v>
      </c>
      <c r="AA136">
        <v>21</v>
      </c>
      <c r="AB136">
        <v>0</v>
      </c>
      <c r="AC136">
        <v>2</v>
      </c>
      <c r="AD136">
        <v>7</v>
      </c>
      <c r="AE136">
        <v>0</v>
      </c>
      <c r="AF136">
        <v>0</v>
      </c>
      <c r="AG136">
        <v>0</v>
      </c>
      <c r="AH136" t="s">
        <v>95</v>
      </c>
      <c r="AI136" s="1">
        <v>44820.583564814813</v>
      </c>
      <c r="AJ136">
        <v>144</v>
      </c>
      <c r="AK136">
        <v>1</v>
      </c>
      <c r="AL136">
        <v>0</v>
      </c>
      <c r="AM136">
        <v>1</v>
      </c>
      <c r="AN136">
        <v>0</v>
      </c>
      <c r="AO136">
        <v>1</v>
      </c>
      <c r="AP136">
        <v>6</v>
      </c>
      <c r="AQ136">
        <v>0</v>
      </c>
      <c r="AR136">
        <v>0</v>
      </c>
      <c r="AS136">
        <v>0</v>
      </c>
      <c r="AT136" t="s">
        <v>93</v>
      </c>
      <c r="AU136" t="s">
        <v>93</v>
      </c>
      <c r="AV136" t="s">
        <v>93</v>
      </c>
      <c r="AW136" t="s">
        <v>93</v>
      </c>
      <c r="AX136" t="s">
        <v>93</v>
      </c>
      <c r="AY136" t="s">
        <v>93</v>
      </c>
      <c r="AZ136" t="s">
        <v>93</v>
      </c>
      <c r="BA136" t="s">
        <v>93</v>
      </c>
      <c r="BB136" t="s">
        <v>93</v>
      </c>
      <c r="BC136" t="s">
        <v>93</v>
      </c>
      <c r="BD136" t="s">
        <v>93</v>
      </c>
      <c r="BE136" t="s">
        <v>93</v>
      </c>
      <c r="BF136" t="s">
        <v>383</v>
      </c>
      <c r="BG136">
        <v>68</v>
      </c>
      <c r="BH136" t="s">
        <v>97</v>
      </c>
    </row>
    <row r="137" spans="1:60" x14ac:dyDescent="0.45">
      <c r="A137" t="s">
        <v>391</v>
      </c>
      <c r="B137" t="s">
        <v>85</v>
      </c>
      <c r="C137" t="s">
        <v>143</v>
      </c>
      <c r="D137" t="s">
        <v>87</v>
      </c>
      <c r="E137" s="2" t="str">
        <f t="shared" si="4"/>
        <v>FX220915</v>
      </c>
      <c r="F137" t="s">
        <v>19</v>
      </c>
      <c r="G137" t="s">
        <v>19</v>
      </c>
      <c r="H137" t="s">
        <v>88</v>
      </c>
      <c r="I137" t="s">
        <v>392</v>
      </c>
      <c r="J137">
        <v>88</v>
      </c>
      <c r="K137" t="s">
        <v>90</v>
      </c>
      <c r="L137" t="s">
        <v>91</v>
      </c>
      <c r="M137" t="s">
        <v>92</v>
      </c>
      <c r="N137">
        <v>2</v>
      </c>
      <c r="O137" s="1">
        <v>44820.536296296297</v>
      </c>
      <c r="P137" s="1">
        <v>44820.587025462963</v>
      </c>
      <c r="Q137">
        <v>3962</v>
      </c>
      <c r="R137">
        <v>421</v>
      </c>
      <c r="S137" t="b">
        <v>0</v>
      </c>
      <c r="T137" t="s">
        <v>93</v>
      </c>
      <c r="U137" t="b">
        <v>0</v>
      </c>
      <c r="V137" t="s">
        <v>115</v>
      </c>
      <c r="W137" s="1">
        <v>44820.575729166667</v>
      </c>
      <c r="X137">
        <v>123</v>
      </c>
      <c r="Y137">
        <v>83</v>
      </c>
      <c r="Z137">
        <v>0</v>
      </c>
      <c r="AA137">
        <v>83</v>
      </c>
      <c r="AB137">
        <v>0</v>
      </c>
      <c r="AC137">
        <v>3</v>
      </c>
      <c r="AD137">
        <v>5</v>
      </c>
      <c r="AE137">
        <v>0</v>
      </c>
      <c r="AF137">
        <v>0</v>
      </c>
      <c r="AG137">
        <v>0</v>
      </c>
      <c r="AH137" t="s">
        <v>95</v>
      </c>
      <c r="AI137" s="1">
        <v>44820.587025462963</v>
      </c>
      <c r="AJ137">
        <v>298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5</v>
      </c>
      <c r="AQ137">
        <v>0</v>
      </c>
      <c r="AR137">
        <v>0</v>
      </c>
      <c r="AS137">
        <v>0</v>
      </c>
      <c r="AT137" t="s">
        <v>93</v>
      </c>
      <c r="AU137" t="s">
        <v>93</v>
      </c>
      <c r="AV137" t="s">
        <v>93</v>
      </c>
      <c r="AW137" t="s">
        <v>93</v>
      </c>
      <c r="AX137" t="s">
        <v>93</v>
      </c>
      <c r="AY137" t="s">
        <v>93</v>
      </c>
      <c r="AZ137" t="s">
        <v>93</v>
      </c>
      <c r="BA137" t="s">
        <v>93</v>
      </c>
      <c r="BB137" t="s">
        <v>93</v>
      </c>
      <c r="BC137" t="s">
        <v>93</v>
      </c>
      <c r="BD137" t="s">
        <v>93</v>
      </c>
      <c r="BE137" t="s">
        <v>93</v>
      </c>
      <c r="BF137" t="s">
        <v>383</v>
      </c>
      <c r="BG137">
        <v>73</v>
      </c>
      <c r="BH137" t="s">
        <v>97</v>
      </c>
    </row>
    <row r="138" spans="1:60" x14ac:dyDescent="0.45">
      <c r="A138" t="s">
        <v>393</v>
      </c>
      <c r="B138" t="s">
        <v>85</v>
      </c>
      <c r="C138" t="s">
        <v>143</v>
      </c>
      <c r="D138" t="s">
        <v>87</v>
      </c>
      <c r="E138" s="2" t="str">
        <f t="shared" si="4"/>
        <v>FX220915</v>
      </c>
      <c r="F138" t="s">
        <v>19</v>
      </c>
      <c r="G138" t="s">
        <v>19</v>
      </c>
      <c r="H138" t="s">
        <v>88</v>
      </c>
      <c r="I138" t="s">
        <v>394</v>
      </c>
      <c r="J138">
        <v>88</v>
      </c>
      <c r="K138" t="s">
        <v>90</v>
      </c>
      <c r="L138" t="s">
        <v>91</v>
      </c>
      <c r="M138" t="s">
        <v>92</v>
      </c>
      <c r="N138">
        <v>2</v>
      </c>
      <c r="O138" s="1">
        <v>44820.536782407406</v>
      </c>
      <c r="P138" s="1">
        <v>44820.589421296296</v>
      </c>
      <c r="Q138">
        <v>4179</v>
      </c>
      <c r="R138">
        <v>369</v>
      </c>
      <c r="S138" t="b">
        <v>0</v>
      </c>
      <c r="T138" t="s">
        <v>93</v>
      </c>
      <c r="U138" t="b">
        <v>0</v>
      </c>
      <c r="V138" t="s">
        <v>115</v>
      </c>
      <c r="W138" s="1">
        <v>44820.577615740738</v>
      </c>
      <c r="X138">
        <v>163</v>
      </c>
      <c r="Y138">
        <v>83</v>
      </c>
      <c r="Z138">
        <v>0</v>
      </c>
      <c r="AA138">
        <v>83</v>
      </c>
      <c r="AB138">
        <v>0</v>
      </c>
      <c r="AC138">
        <v>3</v>
      </c>
      <c r="AD138">
        <v>5</v>
      </c>
      <c r="AE138">
        <v>0</v>
      </c>
      <c r="AF138">
        <v>0</v>
      </c>
      <c r="AG138">
        <v>0</v>
      </c>
      <c r="AH138" t="s">
        <v>95</v>
      </c>
      <c r="AI138" s="1">
        <v>44820.589421296296</v>
      </c>
      <c r="AJ138">
        <v>206</v>
      </c>
      <c r="AK138">
        <v>2</v>
      </c>
      <c r="AL138">
        <v>0</v>
      </c>
      <c r="AM138">
        <v>2</v>
      </c>
      <c r="AN138">
        <v>0</v>
      </c>
      <c r="AO138">
        <v>2</v>
      </c>
      <c r="AP138">
        <v>3</v>
      </c>
      <c r="AQ138">
        <v>0</v>
      </c>
      <c r="AR138">
        <v>0</v>
      </c>
      <c r="AS138">
        <v>0</v>
      </c>
      <c r="AT138" t="s">
        <v>93</v>
      </c>
      <c r="AU138" t="s">
        <v>93</v>
      </c>
      <c r="AV138" t="s">
        <v>93</v>
      </c>
      <c r="AW138" t="s">
        <v>93</v>
      </c>
      <c r="AX138" t="s">
        <v>93</v>
      </c>
      <c r="AY138" t="s">
        <v>93</v>
      </c>
      <c r="AZ138" t="s">
        <v>93</v>
      </c>
      <c r="BA138" t="s">
        <v>93</v>
      </c>
      <c r="BB138" t="s">
        <v>93</v>
      </c>
      <c r="BC138" t="s">
        <v>93</v>
      </c>
      <c r="BD138" t="s">
        <v>93</v>
      </c>
      <c r="BE138" t="s">
        <v>93</v>
      </c>
      <c r="BF138" t="s">
        <v>383</v>
      </c>
      <c r="BG138">
        <v>75</v>
      </c>
      <c r="BH138" t="s">
        <v>97</v>
      </c>
    </row>
    <row r="139" spans="1:60" x14ac:dyDescent="0.45">
      <c r="A139" t="s">
        <v>395</v>
      </c>
      <c r="B139" t="s">
        <v>85</v>
      </c>
      <c r="C139" t="s">
        <v>143</v>
      </c>
      <c r="D139" t="s">
        <v>87</v>
      </c>
      <c r="E139" s="2" t="str">
        <f t="shared" si="4"/>
        <v>FX220915</v>
      </c>
      <c r="F139" t="s">
        <v>19</v>
      </c>
      <c r="G139" t="s">
        <v>19</v>
      </c>
      <c r="H139" t="s">
        <v>88</v>
      </c>
      <c r="I139" t="s">
        <v>396</v>
      </c>
      <c r="J139">
        <v>28</v>
      </c>
      <c r="K139" t="s">
        <v>90</v>
      </c>
      <c r="L139" t="s">
        <v>91</v>
      </c>
      <c r="M139" t="s">
        <v>92</v>
      </c>
      <c r="N139">
        <v>2</v>
      </c>
      <c r="O139" s="1">
        <v>44820.537372685183</v>
      </c>
      <c r="P139" s="1">
        <v>44820.590416666666</v>
      </c>
      <c r="Q139">
        <v>4444</v>
      </c>
      <c r="R139">
        <v>139</v>
      </c>
      <c r="S139" t="b">
        <v>0</v>
      </c>
      <c r="T139" t="s">
        <v>93</v>
      </c>
      <c r="U139" t="b">
        <v>0</v>
      </c>
      <c r="V139" t="s">
        <v>115</v>
      </c>
      <c r="W139" s="1">
        <v>44820.578240740739</v>
      </c>
      <c r="X139">
        <v>53</v>
      </c>
      <c r="Y139">
        <v>21</v>
      </c>
      <c r="Z139">
        <v>0</v>
      </c>
      <c r="AA139">
        <v>21</v>
      </c>
      <c r="AB139">
        <v>0</v>
      </c>
      <c r="AC139">
        <v>0</v>
      </c>
      <c r="AD139">
        <v>7</v>
      </c>
      <c r="AE139">
        <v>0</v>
      </c>
      <c r="AF139">
        <v>0</v>
      </c>
      <c r="AG139">
        <v>0</v>
      </c>
      <c r="AH139" t="s">
        <v>95</v>
      </c>
      <c r="AI139" s="1">
        <v>44820.590416666666</v>
      </c>
      <c r="AJ139">
        <v>86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7</v>
      </c>
      <c r="AQ139">
        <v>0</v>
      </c>
      <c r="AR139">
        <v>0</v>
      </c>
      <c r="AS139">
        <v>0</v>
      </c>
      <c r="AT139" t="s">
        <v>93</v>
      </c>
      <c r="AU139" t="s">
        <v>93</v>
      </c>
      <c r="AV139" t="s">
        <v>93</v>
      </c>
      <c r="AW139" t="s">
        <v>93</v>
      </c>
      <c r="AX139" t="s">
        <v>93</v>
      </c>
      <c r="AY139" t="s">
        <v>93</v>
      </c>
      <c r="AZ139" t="s">
        <v>93</v>
      </c>
      <c r="BA139" t="s">
        <v>93</v>
      </c>
      <c r="BB139" t="s">
        <v>93</v>
      </c>
      <c r="BC139" t="s">
        <v>93</v>
      </c>
      <c r="BD139" t="s">
        <v>93</v>
      </c>
      <c r="BE139" t="s">
        <v>93</v>
      </c>
      <c r="BF139" t="s">
        <v>383</v>
      </c>
      <c r="BG139">
        <v>76</v>
      </c>
      <c r="BH139" t="s">
        <v>97</v>
      </c>
    </row>
    <row r="140" spans="1:60" x14ac:dyDescent="0.45">
      <c r="A140" t="s">
        <v>397</v>
      </c>
      <c r="B140" t="s">
        <v>85</v>
      </c>
      <c r="C140" t="s">
        <v>143</v>
      </c>
      <c r="D140" t="s">
        <v>87</v>
      </c>
      <c r="E140" s="2" t="str">
        <f t="shared" si="4"/>
        <v>FX220915</v>
      </c>
      <c r="F140" t="s">
        <v>19</v>
      </c>
      <c r="G140" t="s">
        <v>19</v>
      </c>
      <c r="H140" t="s">
        <v>88</v>
      </c>
      <c r="I140" t="s">
        <v>398</v>
      </c>
      <c r="J140">
        <v>46</v>
      </c>
      <c r="K140" t="s">
        <v>90</v>
      </c>
      <c r="L140" t="s">
        <v>91</v>
      </c>
      <c r="M140" t="s">
        <v>92</v>
      </c>
      <c r="N140">
        <v>2</v>
      </c>
      <c r="O140" s="1">
        <v>44820.537627314814</v>
      </c>
      <c r="P140" s="1">
        <v>44820.591840277775</v>
      </c>
      <c r="Q140">
        <v>4299</v>
      </c>
      <c r="R140">
        <v>385</v>
      </c>
      <c r="S140" t="b">
        <v>0</v>
      </c>
      <c r="T140" t="s">
        <v>93</v>
      </c>
      <c r="U140" t="b">
        <v>0</v>
      </c>
      <c r="V140" t="s">
        <v>115</v>
      </c>
      <c r="W140" s="1">
        <v>44820.581296296295</v>
      </c>
      <c r="X140">
        <v>263</v>
      </c>
      <c r="Y140">
        <v>41</v>
      </c>
      <c r="Z140">
        <v>0</v>
      </c>
      <c r="AA140">
        <v>41</v>
      </c>
      <c r="AB140">
        <v>0</v>
      </c>
      <c r="AC140">
        <v>12</v>
      </c>
      <c r="AD140">
        <v>5</v>
      </c>
      <c r="AE140">
        <v>0</v>
      </c>
      <c r="AF140">
        <v>0</v>
      </c>
      <c r="AG140">
        <v>0</v>
      </c>
      <c r="AH140" t="s">
        <v>95</v>
      </c>
      <c r="AI140" s="1">
        <v>44820.591840277775</v>
      </c>
      <c r="AJ140">
        <v>122</v>
      </c>
      <c r="AK140">
        <v>1</v>
      </c>
      <c r="AL140">
        <v>0</v>
      </c>
      <c r="AM140">
        <v>1</v>
      </c>
      <c r="AN140">
        <v>0</v>
      </c>
      <c r="AO140">
        <v>1</v>
      </c>
      <c r="AP140">
        <v>4</v>
      </c>
      <c r="AQ140">
        <v>0</v>
      </c>
      <c r="AR140">
        <v>0</v>
      </c>
      <c r="AS140">
        <v>0</v>
      </c>
      <c r="AT140" t="s">
        <v>93</v>
      </c>
      <c r="AU140" t="s">
        <v>93</v>
      </c>
      <c r="AV140" t="s">
        <v>93</v>
      </c>
      <c r="AW140" t="s">
        <v>93</v>
      </c>
      <c r="AX140" t="s">
        <v>93</v>
      </c>
      <c r="AY140" t="s">
        <v>93</v>
      </c>
      <c r="AZ140" t="s">
        <v>93</v>
      </c>
      <c r="BA140" t="s">
        <v>93</v>
      </c>
      <c r="BB140" t="s">
        <v>93</v>
      </c>
      <c r="BC140" t="s">
        <v>93</v>
      </c>
      <c r="BD140" t="s">
        <v>93</v>
      </c>
      <c r="BE140" t="s">
        <v>93</v>
      </c>
      <c r="BF140" t="s">
        <v>383</v>
      </c>
      <c r="BG140">
        <v>78</v>
      </c>
      <c r="BH140" t="s">
        <v>97</v>
      </c>
    </row>
    <row r="141" spans="1:60" x14ac:dyDescent="0.45">
      <c r="A141" t="s">
        <v>399</v>
      </c>
      <c r="B141" t="s">
        <v>85</v>
      </c>
      <c r="C141" t="s">
        <v>143</v>
      </c>
      <c r="D141" t="s">
        <v>87</v>
      </c>
      <c r="E141" s="2" t="str">
        <f t="shared" si="4"/>
        <v>FX220915</v>
      </c>
      <c r="F141" t="s">
        <v>19</v>
      </c>
      <c r="G141" t="s">
        <v>19</v>
      </c>
      <c r="H141" t="s">
        <v>88</v>
      </c>
      <c r="I141" t="s">
        <v>400</v>
      </c>
      <c r="J141">
        <v>46</v>
      </c>
      <c r="K141" t="s">
        <v>90</v>
      </c>
      <c r="L141" t="s">
        <v>91</v>
      </c>
      <c r="M141" t="s">
        <v>92</v>
      </c>
      <c r="N141">
        <v>2</v>
      </c>
      <c r="O141" s="1">
        <v>44820.537986111114</v>
      </c>
      <c r="P141" s="1">
        <v>44820.59337962963</v>
      </c>
      <c r="Q141">
        <v>4296</v>
      </c>
      <c r="R141">
        <v>490</v>
      </c>
      <c r="S141" t="b">
        <v>0</v>
      </c>
      <c r="T141" t="s">
        <v>93</v>
      </c>
      <c r="U141" t="b">
        <v>0</v>
      </c>
      <c r="V141" t="s">
        <v>115</v>
      </c>
      <c r="W141" s="1">
        <v>44820.585451388892</v>
      </c>
      <c r="X141">
        <v>358</v>
      </c>
      <c r="Y141">
        <v>36</v>
      </c>
      <c r="Z141">
        <v>0</v>
      </c>
      <c r="AA141">
        <v>36</v>
      </c>
      <c r="AB141">
        <v>0</v>
      </c>
      <c r="AC141">
        <v>29</v>
      </c>
      <c r="AD141">
        <v>10</v>
      </c>
      <c r="AE141">
        <v>0</v>
      </c>
      <c r="AF141">
        <v>0</v>
      </c>
      <c r="AG141">
        <v>0</v>
      </c>
      <c r="AH141" t="s">
        <v>95</v>
      </c>
      <c r="AI141" s="1">
        <v>44820.59337962963</v>
      </c>
      <c r="AJ141">
        <v>132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10</v>
      </c>
      <c r="AQ141">
        <v>0</v>
      </c>
      <c r="AR141">
        <v>0</v>
      </c>
      <c r="AS141">
        <v>0</v>
      </c>
      <c r="AT141" t="s">
        <v>93</v>
      </c>
      <c r="AU141" t="s">
        <v>93</v>
      </c>
      <c r="AV141" t="s">
        <v>93</v>
      </c>
      <c r="AW141" t="s">
        <v>93</v>
      </c>
      <c r="AX141" t="s">
        <v>93</v>
      </c>
      <c r="AY141" t="s">
        <v>93</v>
      </c>
      <c r="AZ141" t="s">
        <v>93</v>
      </c>
      <c r="BA141" t="s">
        <v>93</v>
      </c>
      <c r="BB141" t="s">
        <v>93</v>
      </c>
      <c r="BC141" t="s">
        <v>93</v>
      </c>
      <c r="BD141" t="s">
        <v>93</v>
      </c>
      <c r="BE141" t="s">
        <v>93</v>
      </c>
      <c r="BF141" t="s">
        <v>383</v>
      </c>
      <c r="BG141">
        <v>79</v>
      </c>
      <c r="BH141" t="s">
        <v>97</v>
      </c>
    </row>
    <row r="142" spans="1:60" x14ac:dyDescent="0.45">
      <c r="A142" t="s">
        <v>401</v>
      </c>
      <c r="B142" t="s">
        <v>85</v>
      </c>
      <c r="C142" t="s">
        <v>143</v>
      </c>
      <c r="D142" t="s">
        <v>87</v>
      </c>
      <c r="E142" s="2" t="str">
        <f t="shared" si="4"/>
        <v>FX220915</v>
      </c>
      <c r="F142" t="s">
        <v>19</v>
      </c>
      <c r="G142" t="s">
        <v>19</v>
      </c>
      <c r="H142" t="s">
        <v>88</v>
      </c>
      <c r="I142" t="s">
        <v>402</v>
      </c>
      <c r="J142">
        <v>21</v>
      </c>
      <c r="K142" t="s">
        <v>90</v>
      </c>
      <c r="L142" t="s">
        <v>91</v>
      </c>
      <c r="M142" t="s">
        <v>92</v>
      </c>
      <c r="N142">
        <v>2</v>
      </c>
      <c r="O142" s="1">
        <v>44820.588692129626</v>
      </c>
      <c r="P142" s="1">
        <v>44820.602407407408</v>
      </c>
      <c r="Q142">
        <v>247</v>
      </c>
      <c r="R142">
        <v>938</v>
      </c>
      <c r="S142" t="b">
        <v>0</v>
      </c>
      <c r="T142" t="s">
        <v>93</v>
      </c>
      <c r="U142" t="b">
        <v>0</v>
      </c>
      <c r="V142" t="s">
        <v>115</v>
      </c>
      <c r="W142" s="1">
        <v>44820.599293981482</v>
      </c>
      <c r="X142">
        <v>837</v>
      </c>
      <c r="Y142">
        <v>16</v>
      </c>
      <c r="Z142">
        <v>0</v>
      </c>
      <c r="AA142">
        <v>16</v>
      </c>
      <c r="AB142">
        <v>0</v>
      </c>
      <c r="AC142">
        <v>10</v>
      </c>
      <c r="AD142">
        <v>5</v>
      </c>
      <c r="AE142">
        <v>0</v>
      </c>
      <c r="AF142">
        <v>0</v>
      </c>
      <c r="AG142">
        <v>0</v>
      </c>
      <c r="AH142" t="s">
        <v>95</v>
      </c>
      <c r="AI142" s="1">
        <v>44820.602407407408</v>
      </c>
      <c r="AJ142">
        <v>101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5</v>
      </c>
      <c r="AQ142">
        <v>0</v>
      </c>
      <c r="AR142">
        <v>0</v>
      </c>
      <c r="AS142">
        <v>0</v>
      </c>
      <c r="AT142" t="s">
        <v>93</v>
      </c>
      <c r="AU142" t="s">
        <v>93</v>
      </c>
      <c r="AV142" t="s">
        <v>93</v>
      </c>
      <c r="AW142" t="s">
        <v>93</v>
      </c>
      <c r="AX142" t="s">
        <v>93</v>
      </c>
      <c r="AY142" t="s">
        <v>93</v>
      </c>
      <c r="AZ142" t="s">
        <v>93</v>
      </c>
      <c r="BA142" t="s">
        <v>93</v>
      </c>
      <c r="BB142" t="s">
        <v>93</v>
      </c>
      <c r="BC142" t="s">
        <v>93</v>
      </c>
      <c r="BD142" t="s">
        <v>93</v>
      </c>
      <c r="BE142" t="s">
        <v>93</v>
      </c>
      <c r="BF142" t="s">
        <v>383</v>
      </c>
      <c r="BG142">
        <v>19</v>
      </c>
      <c r="BH142" t="s">
        <v>97</v>
      </c>
    </row>
    <row r="143" spans="1:60" x14ac:dyDescent="0.45">
      <c r="A143" t="s">
        <v>403</v>
      </c>
      <c r="B143" t="s">
        <v>85</v>
      </c>
      <c r="C143" t="s">
        <v>143</v>
      </c>
      <c r="D143" t="s">
        <v>87</v>
      </c>
      <c r="E143" s="2" t="str">
        <f t="shared" si="4"/>
        <v>FX220915</v>
      </c>
      <c r="F143" t="s">
        <v>19</v>
      </c>
      <c r="G143" t="s">
        <v>19</v>
      </c>
      <c r="H143" t="s">
        <v>88</v>
      </c>
      <c r="I143" t="s">
        <v>404</v>
      </c>
      <c r="J143">
        <v>30</v>
      </c>
      <c r="K143" t="s">
        <v>90</v>
      </c>
      <c r="L143" t="s">
        <v>91</v>
      </c>
      <c r="M143" t="s">
        <v>92</v>
      </c>
      <c r="N143">
        <v>2</v>
      </c>
      <c r="O143" s="1">
        <v>44820.599780092591</v>
      </c>
      <c r="P143" s="1">
        <v>44820.616249999999</v>
      </c>
      <c r="Q143">
        <v>1064</v>
      </c>
      <c r="R143">
        <v>359</v>
      </c>
      <c r="S143" t="b">
        <v>0</v>
      </c>
      <c r="T143" t="s">
        <v>93</v>
      </c>
      <c r="U143" t="b">
        <v>0</v>
      </c>
      <c r="V143" t="s">
        <v>115</v>
      </c>
      <c r="W143" s="1">
        <v>44820.604780092595</v>
      </c>
      <c r="X143">
        <v>248</v>
      </c>
      <c r="Y143">
        <v>16</v>
      </c>
      <c r="Z143">
        <v>0</v>
      </c>
      <c r="AA143">
        <v>16</v>
      </c>
      <c r="AB143">
        <v>0</v>
      </c>
      <c r="AC143">
        <v>0</v>
      </c>
      <c r="AD143">
        <v>14</v>
      </c>
      <c r="AE143">
        <v>0</v>
      </c>
      <c r="AF143">
        <v>0</v>
      </c>
      <c r="AG143">
        <v>0</v>
      </c>
      <c r="AH143" t="s">
        <v>95</v>
      </c>
      <c r="AI143" s="1">
        <v>44820.616249999999</v>
      </c>
      <c r="AJ143">
        <v>111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14</v>
      </c>
      <c r="AQ143">
        <v>0</v>
      </c>
      <c r="AR143">
        <v>0</v>
      </c>
      <c r="AS143">
        <v>0</v>
      </c>
      <c r="AT143" t="s">
        <v>93</v>
      </c>
      <c r="AU143" t="s">
        <v>93</v>
      </c>
      <c r="AV143" t="s">
        <v>93</v>
      </c>
      <c r="AW143" t="s">
        <v>93</v>
      </c>
      <c r="AX143" t="s">
        <v>93</v>
      </c>
      <c r="AY143" t="s">
        <v>93</v>
      </c>
      <c r="AZ143" t="s">
        <v>93</v>
      </c>
      <c r="BA143" t="s">
        <v>93</v>
      </c>
      <c r="BB143" t="s">
        <v>93</v>
      </c>
      <c r="BC143" t="s">
        <v>93</v>
      </c>
      <c r="BD143" t="s">
        <v>93</v>
      </c>
      <c r="BE143" t="s">
        <v>93</v>
      </c>
      <c r="BF143" t="s">
        <v>383</v>
      </c>
      <c r="BG143">
        <v>23</v>
      </c>
      <c r="BH143" t="s">
        <v>97</v>
      </c>
    </row>
    <row r="144" spans="1:60" x14ac:dyDescent="0.45">
      <c r="A144" t="s">
        <v>405</v>
      </c>
      <c r="B144" t="s">
        <v>85</v>
      </c>
      <c r="C144" t="s">
        <v>113</v>
      </c>
      <c r="D144" t="s">
        <v>87</v>
      </c>
      <c r="E144" s="2" t="str">
        <f>HYPERLINK("capsilon://?command=openfolder&amp;siteaddress=fidelity.emaiq-na2.net&amp;folderid=FX7297279A-A3A7-E3C4-69F3-49961FF47B48","FX220924")</f>
        <v>FX220924</v>
      </c>
      <c r="F144" t="s">
        <v>19</v>
      </c>
      <c r="G144" t="s">
        <v>19</v>
      </c>
      <c r="H144" t="s">
        <v>88</v>
      </c>
      <c r="I144" t="s">
        <v>406</v>
      </c>
      <c r="J144">
        <v>44</v>
      </c>
      <c r="K144" t="s">
        <v>90</v>
      </c>
      <c r="L144" t="s">
        <v>91</v>
      </c>
      <c r="M144" t="s">
        <v>92</v>
      </c>
      <c r="N144">
        <v>2</v>
      </c>
      <c r="O144" s="1">
        <v>44820.603182870371</v>
      </c>
      <c r="P144" s="1">
        <v>44820.618935185186</v>
      </c>
      <c r="Q144">
        <v>881</v>
      </c>
      <c r="R144">
        <v>480</v>
      </c>
      <c r="S144" t="b">
        <v>0</v>
      </c>
      <c r="T144" t="s">
        <v>93</v>
      </c>
      <c r="U144" t="b">
        <v>0</v>
      </c>
      <c r="V144" t="s">
        <v>115</v>
      </c>
      <c r="W144" s="1">
        <v>44820.607604166667</v>
      </c>
      <c r="X144">
        <v>243</v>
      </c>
      <c r="Y144">
        <v>37</v>
      </c>
      <c r="Z144">
        <v>0</v>
      </c>
      <c r="AA144">
        <v>37</v>
      </c>
      <c r="AB144">
        <v>0</v>
      </c>
      <c r="AC144">
        <v>20</v>
      </c>
      <c r="AD144">
        <v>7</v>
      </c>
      <c r="AE144">
        <v>0</v>
      </c>
      <c r="AF144">
        <v>0</v>
      </c>
      <c r="AG144">
        <v>0</v>
      </c>
      <c r="AH144" t="s">
        <v>95</v>
      </c>
      <c r="AI144" s="1">
        <v>44820.618935185186</v>
      </c>
      <c r="AJ144">
        <v>231</v>
      </c>
      <c r="AK144">
        <v>2</v>
      </c>
      <c r="AL144">
        <v>0</v>
      </c>
      <c r="AM144">
        <v>2</v>
      </c>
      <c r="AN144">
        <v>0</v>
      </c>
      <c r="AO144">
        <v>2</v>
      </c>
      <c r="AP144">
        <v>5</v>
      </c>
      <c r="AQ144">
        <v>0</v>
      </c>
      <c r="AR144">
        <v>0</v>
      </c>
      <c r="AS144">
        <v>0</v>
      </c>
      <c r="AT144" t="s">
        <v>93</v>
      </c>
      <c r="AU144" t="s">
        <v>93</v>
      </c>
      <c r="AV144" t="s">
        <v>93</v>
      </c>
      <c r="AW144" t="s">
        <v>93</v>
      </c>
      <c r="AX144" t="s">
        <v>93</v>
      </c>
      <c r="AY144" t="s">
        <v>93</v>
      </c>
      <c r="AZ144" t="s">
        <v>93</v>
      </c>
      <c r="BA144" t="s">
        <v>93</v>
      </c>
      <c r="BB144" t="s">
        <v>93</v>
      </c>
      <c r="BC144" t="s">
        <v>93</v>
      </c>
      <c r="BD144" t="s">
        <v>93</v>
      </c>
      <c r="BE144" t="s">
        <v>93</v>
      </c>
      <c r="BF144" t="s">
        <v>383</v>
      </c>
      <c r="BG144">
        <v>22</v>
      </c>
      <c r="BH144" t="s">
        <v>97</v>
      </c>
    </row>
    <row r="145" spans="1:60" x14ac:dyDescent="0.45">
      <c r="A145" t="s">
        <v>407</v>
      </c>
      <c r="B145" t="s">
        <v>85</v>
      </c>
      <c r="C145" t="s">
        <v>113</v>
      </c>
      <c r="D145" t="s">
        <v>87</v>
      </c>
      <c r="E145" s="2" t="str">
        <f>HYPERLINK("capsilon://?command=openfolder&amp;siteaddress=fidelity.emaiq-na2.net&amp;folderid=FX7297279A-A3A7-E3C4-69F3-49961FF47B48","FX220924")</f>
        <v>FX220924</v>
      </c>
      <c r="F145" t="s">
        <v>19</v>
      </c>
      <c r="G145" t="s">
        <v>19</v>
      </c>
      <c r="H145" t="s">
        <v>88</v>
      </c>
      <c r="I145" t="s">
        <v>408</v>
      </c>
      <c r="J145">
        <v>44</v>
      </c>
      <c r="K145" t="s">
        <v>90</v>
      </c>
      <c r="L145" t="s">
        <v>91</v>
      </c>
      <c r="M145" t="s">
        <v>92</v>
      </c>
      <c r="N145">
        <v>2</v>
      </c>
      <c r="O145" s="1">
        <v>44820.605509259258</v>
      </c>
      <c r="P145" s="1">
        <v>44820.61991898148</v>
      </c>
      <c r="Q145">
        <v>979</v>
      </c>
      <c r="R145">
        <v>266</v>
      </c>
      <c r="S145" t="b">
        <v>0</v>
      </c>
      <c r="T145" t="s">
        <v>93</v>
      </c>
      <c r="U145" t="b">
        <v>0</v>
      </c>
      <c r="V145" t="s">
        <v>115</v>
      </c>
      <c r="W145" s="1">
        <v>44820.609722222223</v>
      </c>
      <c r="X145">
        <v>182</v>
      </c>
      <c r="Y145">
        <v>37</v>
      </c>
      <c r="Z145">
        <v>0</v>
      </c>
      <c r="AA145">
        <v>37</v>
      </c>
      <c r="AB145">
        <v>0</v>
      </c>
      <c r="AC145">
        <v>10</v>
      </c>
      <c r="AD145">
        <v>7</v>
      </c>
      <c r="AE145">
        <v>0</v>
      </c>
      <c r="AF145">
        <v>0</v>
      </c>
      <c r="AG145">
        <v>0</v>
      </c>
      <c r="AH145" t="s">
        <v>95</v>
      </c>
      <c r="AI145" s="1">
        <v>44820.61991898148</v>
      </c>
      <c r="AJ145">
        <v>84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7</v>
      </c>
      <c r="AQ145">
        <v>0</v>
      </c>
      <c r="AR145">
        <v>0</v>
      </c>
      <c r="AS145">
        <v>0</v>
      </c>
      <c r="AT145" t="s">
        <v>93</v>
      </c>
      <c r="AU145" t="s">
        <v>93</v>
      </c>
      <c r="AV145" t="s">
        <v>93</v>
      </c>
      <c r="AW145" t="s">
        <v>93</v>
      </c>
      <c r="AX145" t="s">
        <v>93</v>
      </c>
      <c r="AY145" t="s">
        <v>93</v>
      </c>
      <c r="AZ145" t="s">
        <v>93</v>
      </c>
      <c r="BA145" t="s">
        <v>93</v>
      </c>
      <c r="BB145" t="s">
        <v>93</v>
      </c>
      <c r="BC145" t="s">
        <v>93</v>
      </c>
      <c r="BD145" t="s">
        <v>93</v>
      </c>
      <c r="BE145" t="s">
        <v>93</v>
      </c>
      <c r="BF145" t="s">
        <v>383</v>
      </c>
      <c r="BG145">
        <v>20</v>
      </c>
      <c r="BH145" t="s">
        <v>97</v>
      </c>
    </row>
    <row r="146" spans="1:60" x14ac:dyDescent="0.45">
      <c r="A146" t="s">
        <v>409</v>
      </c>
      <c r="B146" t="s">
        <v>85</v>
      </c>
      <c r="C146" t="s">
        <v>220</v>
      </c>
      <c r="D146" t="s">
        <v>87</v>
      </c>
      <c r="E146" s="2" t="str">
        <f>HYPERLINK("capsilon://?command=openfolder&amp;siteaddress=fidelity.emaiq-na2.net&amp;folderid=FXBA05C06E-B339-DBD6-0399-A33056E37801","FX220913")</f>
        <v>FX220913</v>
      </c>
      <c r="F146" t="s">
        <v>19</v>
      </c>
      <c r="G146" t="s">
        <v>19</v>
      </c>
      <c r="H146" t="s">
        <v>88</v>
      </c>
      <c r="I146" t="s">
        <v>410</v>
      </c>
      <c r="J146">
        <v>44</v>
      </c>
      <c r="K146" t="s">
        <v>90</v>
      </c>
      <c r="L146" t="s">
        <v>91</v>
      </c>
      <c r="M146" t="s">
        <v>92</v>
      </c>
      <c r="N146">
        <v>2</v>
      </c>
      <c r="O146" s="1">
        <v>44820.661041666666</v>
      </c>
      <c r="P146" s="1">
        <v>44820.675891203704</v>
      </c>
      <c r="Q146">
        <v>904</v>
      </c>
      <c r="R146">
        <v>379</v>
      </c>
      <c r="S146" t="b">
        <v>0</v>
      </c>
      <c r="T146" t="s">
        <v>93</v>
      </c>
      <c r="U146" t="b">
        <v>0</v>
      </c>
      <c r="V146" t="s">
        <v>115</v>
      </c>
      <c r="W146" s="1">
        <v>44820.668888888889</v>
      </c>
      <c r="X146">
        <v>211</v>
      </c>
      <c r="Y146">
        <v>37</v>
      </c>
      <c r="Z146">
        <v>0</v>
      </c>
      <c r="AA146">
        <v>37</v>
      </c>
      <c r="AB146">
        <v>0</v>
      </c>
      <c r="AC146">
        <v>10</v>
      </c>
      <c r="AD146">
        <v>7</v>
      </c>
      <c r="AE146">
        <v>0</v>
      </c>
      <c r="AF146">
        <v>0</v>
      </c>
      <c r="AG146">
        <v>0</v>
      </c>
      <c r="AH146" t="s">
        <v>95</v>
      </c>
      <c r="AI146" s="1">
        <v>44820.675891203704</v>
      </c>
      <c r="AJ146">
        <v>168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7</v>
      </c>
      <c r="AQ146">
        <v>0</v>
      </c>
      <c r="AR146">
        <v>0</v>
      </c>
      <c r="AS146">
        <v>0</v>
      </c>
      <c r="AT146" t="s">
        <v>93</v>
      </c>
      <c r="AU146" t="s">
        <v>93</v>
      </c>
      <c r="AV146" t="s">
        <v>93</v>
      </c>
      <c r="AW146" t="s">
        <v>93</v>
      </c>
      <c r="AX146" t="s">
        <v>93</v>
      </c>
      <c r="AY146" t="s">
        <v>93</v>
      </c>
      <c r="AZ146" t="s">
        <v>93</v>
      </c>
      <c r="BA146" t="s">
        <v>93</v>
      </c>
      <c r="BB146" t="s">
        <v>93</v>
      </c>
      <c r="BC146" t="s">
        <v>93</v>
      </c>
      <c r="BD146" t="s">
        <v>93</v>
      </c>
      <c r="BE146" t="s">
        <v>93</v>
      </c>
      <c r="BF146" t="s">
        <v>383</v>
      </c>
      <c r="BG146">
        <v>21</v>
      </c>
      <c r="BH146" t="s">
        <v>97</v>
      </c>
    </row>
    <row r="147" spans="1:60" x14ac:dyDescent="0.45">
      <c r="A147" t="s">
        <v>411</v>
      </c>
      <c r="B147" t="s">
        <v>85</v>
      </c>
      <c r="C147" t="s">
        <v>309</v>
      </c>
      <c r="D147" t="s">
        <v>87</v>
      </c>
      <c r="E147" s="2" t="str">
        <f>HYPERLINK("capsilon://?command=openfolder&amp;siteaddress=fidelity.emaiq-na2.net&amp;folderid=FX37C73A17-73DD-AF03-8F88-87AC31B0C76F","FX220918")</f>
        <v>FX220918</v>
      </c>
      <c r="F147" t="s">
        <v>19</v>
      </c>
      <c r="G147" t="s">
        <v>19</v>
      </c>
      <c r="H147" t="s">
        <v>88</v>
      </c>
      <c r="I147" t="s">
        <v>412</v>
      </c>
      <c r="J147">
        <v>67</v>
      </c>
      <c r="K147" t="s">
        <v>90</v>
      </c>
      <c r="L147" t="s">
        <v>91</v>
      </c>
      <c r="M147" t="s">
        <v>92</v>
      </c>
      <c r="N147">
        <v>2</v>
      </c>
      <c r="O147" s="1">
        <v>44823.338958333334</v>
      </c>
      <c r="P147" s="1">
        <v>44823.395937499998</v>
      </c>
      <c r="Q147">
        <v>4191</v>
      </c>
      <c r="R147">
        <v>732</v>
      </c>
      <c r="S147" t="b">
        <v>0</v>
      </c>
      <c r="T147" t="s">
        <v>93</v>
      </c>
      <c r="U147" t="b">
        <v>0</v>
      </c>
      <c r="V147" t="s">
        <v>413</v>
      </c>
      <c r="W147" s="1">
        <v>44823.34648148148</v>
      </c>
      <c r="X147">
        <v>573</v>
      </c>
      <c r="Y147">
        <v>52</v>
      </c>
      <c r="Z147">
        <v>0</v>
      </c>
      <c r="AA147">
        <v>52</v>
      </c>
      <c r="AB147">
        <v>0</v>
      </c>
      <c r="AC147">
        <v>18</v>
      </c>
      <c r="AD147">
        <v>15</v>
      </c>
      <c r="AE147">
        <v>0</v>
      </c>
      <c r="AF147">
        <v>0</v>
      </c>
      <c r="AG147">
        <v>0</v>
      </c>
      <c r="AH147" t="s">
        <v>102</v>
      </c>
      <c r="AI147" s="1">
        <v>44823.395937499998</v>
      </c>
      <c r="AJ147">
        <v>159</v>
      </c>
      <c r="AK147">
        <v>1</v>
      </c>
      <c r="AL147">
        <v>0</v>
      </c>
      <c r="AM147">
        <v>1</v>
      </c>
      <c r="AN147">
        <v>0</v>
      </c>
      <c r="AO147">
        <v>0</v>
      </c>
      <c r="AP147">
        <v>14</v>
      </c>
      <c r="AQ147">
        <v>0</v>
      </c>
      <c r="AR147">
        <v>0</v>
      </c>
      <c r="AS147">
        <v>0</v>
      </c>
      <c r="AT147" t="s">
        <v>93</v>
      </c>
      <c r="AU147" t="s">
        <v>93</v>
      </c>
      <c r="AV147" t="s">
        <v>93</v>
      </c>
      <c r="AW147" t="s">
        <v>93</v>
      </c>
      <c r="AX147" t="s">
        <v>93</v>
      </c>
      <c r="AY147" t="s">
        <v>93</v>
      </c>
      <c r="AZ147" t="s">
        <v>93</v>
      </c>
      <c r="BA147" t="s">
        <v>93</v>
      </c>
      <c r="BB147" t="s">
        <v>93</v>
      </c>
      <c r="BC147" t="s">
        <v>93</v>
      </c>
      <c r="BD147" t="s">
        <v>93</v>
      </c>
      <c r="BE147" t="s">
        <v>93</v>
      </c>
      <c r="BF147" t="s">
        <v>414</v>
      </c>
      <c r="BG147">
        <v>82</v>
      </c>
      <c r="BH147" t="s">
        <v>97</v>
      </c>
    </row>
    <row r="148" spans="1:60" x14ac:dyDescent="0.45">
      <c r="A148" t="s">
        <v>415</v>
      </c>
      <c r="B148" t="s">
        <v>85</v>
      </c>
      <c r="C148" t="s">
        <v>416</v>
      </c>
      <c r="D148" t="s">
        <v>87</v>
      </c>
      <c r="E148" s="2" t="str">
        <f t="shared" ref="E148:E154" si="5">HYPERLINK("capsilon://?command=openfolder&amp;siteaddress=fidelity.emaiq-na2.net&amp;folderid=FXC5345C78-69C6-7517-4D5F-AD94B51E22CC","FX220927")</f>
        <v>FX220927</v>
      </c>
      <c r="F148" t="s">
        <v>19</v>
      </c>
      <c r="G148" t="s">
        <v>19</v>
      </c>
      <c r="H148" t="s">
        <v>88</v>
      </c>
      <c r="I148" t="s">
        <v>417</v>
      </c>
      <c r="J148">
        <v>29</v>
      </c>
      <c r="K148" t="s">
        <v>90</v>
      </c>
      <c r="L148" t="s">
        <v>91</v>
      </c>
      <c r="M148" t="s">
        <v>92</v>
      </c>
      <c r="N148">
        <v>2</v>
      </c>
      <c r="O148" s="1">
        <v>44823.347650462965</v>
      </c>
      <c r="P148" s="1">
        <v>44823.39739583333</v>
      </c>
      <c r="Q148">
        <v>4066</v>
      </c>
      <c r="R148">
        <v>232</v>
      </c>
      <c r="S148" t="b">
        <v>0</v>
      </c>
      <c r="T148" t="s">
        <v>93</v>
      </c>
      <c r="U148" t="b">
        <v>0</v>
      </c>
      <c r="V148" t="s">
        <v>173</v>
      </c>
      <c r="W148" s="1">
        <v>44823.350497685184</v>
      </c>
      <c r="X148">
        <v>107</v>
      </c>
      <c r="Y148">
        <v>21</v>
      </c>
      <c r="Z148">
        <v>0</v>
      </c>
      <c r="AA148">
        <v>21</v>
      </c>
      <c r="AB148">
        <v>0</v>
      </c>
      <c r="AC148">
        <v>0</v>
      </c>
      <c r="AD148">
        <v>8</v>
      </c>
      <c r="AE148">
        <v>0</v>
      </c>
      <c r="AF148">
        <v>0</v>
      </c>
      <c r="AG148">
        <v>0</v>
      </c>
      <c r="AH148" t="s">
        <v>102</v>
      </c>
      <c r="AI148" s="1">
        <v>44823.39739583333</v>
      </c>
      <c r="AJ148">
        <v>125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8</v>
      </c>
      <c r="AQ148">
        <v>0</v>
      </c>
      <c r="AR148">
        <v>0</v>
      </c>
      <c r="AS148">
        <v>0</v>
      </c>
      <c r="AT148" t="s">
        <v>93</v>
      </c>
      <c r="AU148" t="s">
        <v>93</v>
      </c>
      <c r="AV148" t="s">
        <v>93</v>
      </c>
      <c r="AW148" t="s">
        <v>93</v>
      </c>
      <c r="AX148" t="s">
        <v>93</v>
      </c>
      <c r="AY148" t="s">
        <v>93</v>
      </c>
      <c r="AZ148" t="s">
        <v>93</v>
      </c>
      <c r="BA148" t="s">
        <v>93</v>
      </c>
      <c r="BB148" t="s">
        <v>93</v>
      </c>
      <c r="BC148" t="s">
        <v>93</v>
      </c>
      <c r="BD148" t="s">
        <v>93</v>
      </c>
      <c r="BE148" t="s">
        <v>93</v>
      </c>
      <c r="BF148" t="s">
        <v>414</v>
      </c>
      <c r="BG148">
        <v>71</v>
      </c>
      <c r="BH148" t="s">
        <v>97</v>
      </c>
    </row>
    <row r="149" spans="1:60" x14ac:dyDescent="0.45">
      <c r="A149" t="s">
        <v>418</v>
      </c>
      <c r="B149" t="s">
        <v>85</v>
      </c>
      <c r="C149" t="s">
        <v>416</v>
      </c>
      <c r="D149" t="s">
        <v>87</v>
      </c>
      <c r="E149" s="2" t="str">
        <f t="shared" si="5"/>
        <v>FX220927</v>
      </c>
      <c r="F149" t="s">
        <v>19</v>
      </c>
      <c r="G149" t="s">
        <v>19</v>
      </c>
      <c r="H149" t="s">
        <v>88</v>
      </c>
      <c r="I149" t="s">
        <v>419</v>
      </c>
      <c r="J149">
        <v>128</v>
      </c>
      <c r="K149" t="s">
        <v>90</v>
      </c>
      <c r="L149" t="s">
        <v>91</v>
      </c>
      <c r="M149" t="s">
        <v>92</v>
      </c>
      <c r="N149">
        <v>2</v>
      </c>
      <c r="O149" s="1">
        <v>44823.347962962966</v>
      </c>
      <c r="P149" s="1">
        <v>44823.39984953704</v>
      </c>
      <c r="Q149">
        <v>4113</v>
      </c>
      <c r="R149">
        <v>370</v>
      </c>
      <c r="S149" t="b">
        <v>0</v>
      </c>
      <c r="T149" t="s">
        <v>93</v>
      </c>
      <c r="U149" t="b">
        <v>0</v>
      </c>
      <c r="V149" t="s">
        <v>173</v>
      </c>
      <c r="W149" s="1">
        <v>44823.352349537039</v>
      </c>
      <c r="X149">
        <v>159</v>
      </c>
      <c r="Y149">
        <v>123</v>
      </c>
      <c r="Z149">
        <v>0</v>
      </c>
      <c r="AA149">
        <v>123</v>
      </c>
      <c r="AB149">
        <v>0</v>
      </c>
      <c r="AC149">
        <v>6</v>
      </c>
      <c r="AD149">
        <v>5</v>
      </c>
      <c r="AE149">
        <v>0</v>
      </c>
      <c r="AF149">
        <v>0</v>
      </c>
      <c r="AG149">
        <v>0</v>
      </c>
      <c r="AH149" t="s">
        <v>102</v>
      </c>
      <c r="AI149" s="1">
        <v>44823.39984953704</v>
      </c>
      <c r="AJ149">
        <v>211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5</v>
      </c>
      <c r="AQ149">
        <v>0</v>
      </c>
      <c r="AR149">
        <v>0</v>
      </c>
      <c r="AS149">
        <v>0</v>
      </c>
      <c r="AT149" t="s">
        <v>93</v>
      </c>
      <c r="AU149" t="s">
        <v>93</v>
      </c>
      <c r="AV149" t="s">
        <v>93</v>
      </c>
      <c r="AW149" t="s">
        <v>93</v>
      </c>
      <c r="AX149" t="s">
        <v>93</v>
      </c>
      <c r="AY149" t="s">
        <v>93</v>
      </c>
      <c r="AZ149" t="s">
        <v>93</v>
      </c>
      <c r="BA149" t="s">
        <v>93</v>
      </c>
      <c r="BB149" t="s">
        <v>93</v>
      </c>
      <c r="BC149" t="s">
        <v>93</v>
      </c>
      <c r="BD149" t="s">
        <v>93</v>
      </c>
      <c r="BE149" t="s">
        <v>93</v>
      </c>
      <c r="BF149" t="s">
        <v>414</v>
      </c>
      <c r="BG149">
        <v>74</v>
      </c>
      <c r="BH149" t="s">
        <v>97</v>
      </c>
    </row>
    <row r="150" spans="1:60" x14ac:dyDescent="0.45">
      <c r="A150" t="s">
        <v>420</v>
      </c>
      <c r="B150" t="s">
        <v>85</v>
      </c>
      <c r="C150" t="s">
        <v>416</v>
      </c>
      <c r="D150" t="s">
        <v>87</v>
      </c>
      <c r="E150" s="2" t="str">
        <f t="shared" si="5"/>
        <v>FX220927</v>
      </c>
      <c r="F150" t="s">
        <v>19</v>
      </c>
      <c r="G150" t="s">
        <v>19</v>
      </c>
      <c r="H150" t="s">
        <v>88</v>
      </c>
      <c r="I150" t="s">
        <v>421</v>
      </c>
      <c r="J150">
        <v>162</v>
      </c>
      <c r="K150" t="s">
        <v>90</v>
      </c>
      <c r="L150" t="s">
        <v>91</v>
      </c>
      <c r="M150" t="s">
        <v>92</v>
      </c>
      <c r="N150">
        <v>1</v>
      </c>
      <c r="O150" s="1">
        <v>44823.348449074074</v>
      </c>
      <c r="P150" s="1">
        <v>44823.353819444441</v>
      </c>
      <c r="Q150">
        <v>338</v>
      </c>
      <c r="R150">
        <v>126</v>
      </c>
      <c r="S150" t="b">
        <v>0</v>
      </c>
      <c r="T150" t="s">
        <v>93</v>
      </c>
      <c r="U150" t="b">
        <v>0</v>
      </c>
      <c r="V150" t="s">
        <v>173</v>
      </c>
      <c r="W150" s="1">
        <v>44823.353819444441</v>
      </c>
      <c r="X150">
        <v>126</v>
      </c>
      <c r="Y150">
        <v>30</v>
      </c>
      <c r="Z150">
        <v>0</v>
      </c>
      <c r="AA150">
        <v>30</v>
      </c>
      <c r="AB150">
        <v>0</v>
      </c>
      <c r="AC150">
        <v>1</v>
      </c>
      <c r="AD150">
        <v>132</v>
      </c>
      <c r="AE150">
        <v>157</v>
      </c>
      <c r="AF150">
        <v>0</v>
      </c>
      <c r="AG150">
        <v>3</v>
      </c>
      <c r="AH150" t="s">
        <v>93</v>
      </c>
      <c r="AI150" t="s">
        <v>93</v>
      </c>
      <c r="AJ150" t="s">
        <v>93</v>
      </c>
      <c r="AK150" t="s">
        <v>93</v>
      </c>
      <c r="AL150" t="s">
        <v>93</v>
      </c>
      <c r="AM150" t="s">
        <v>93</v>
      </c>
      <c r="AN150" t="s">
        <v>93</v>
      </c>
      <c r="AO150" t="s">
        <v>93</v>
      </c>
      <c r="AP150" t="s">
        <v>93</v>
      </c>
      <c r="AQ150" t="s">
        <v>93</v>
      </c>
      <c r="AR150" t="s">
        <v>93</v>
      </c>
      <c r="AS150" t="s">
        <v>93</v>
      </c>
      <c r="AT150" t="s">
        <v>93</v>
      </c>
      <c r="AU150" t="s">
        <v>93</v>
      </c>
      <c r="AV150" t="s">
        <v>93</v>
      </c>
      <c r="AW150" t="s">
        <v>93</v>
      </c>
      <c r="AX150" t="s">
        <v>93</v>
      </c>
      <c r="AY150" t="s">
        <v>93</v>
      </c>
      <c r="AZ150" t="s">
        <v>93</v>
      </c>
      <c r="BA150" t="s">
        <v>93</v>
      </c>
      <c r="BB150" t="s">
        <v>93</v>
      </c>
      <c r="BC150" t="s">
        <v>93</v>
      </c>
      <c r="BD150" t="s">
        <v>93</v>
      </c>
      <c r="BE150" t="s">
        <v>93</v>
      </c>
      <c r="BF150" t="s">
        <v>414</v>
      </c>
      <c r="BG150">
        <v>7</v>
      </c>
      <c r="BH150" t="s">
        <v>97</v>
      </c>
    </row>
    <row r="151" spans="1:60" x14ac:dyDescent="0.45">
      <c r="A151" t="s">
        <v>422</v>
      </c>
      <c r="B151" t="s">
        <v>85</v>
      </c>
      <c r="C151" t="s">
        <v>416</v>
      </c>
      <c r="D151" t="s">
        <v>87</v>
      </c>
      <c r="E151" s="2" t="str">
        <f t="shared" si="5"/>
        <v>FX220927</v>
      </c>
      <c r="F151" t="s">
        <v>19</v>
      </c>
      <c r="G151" t="s">
        <v>19</v>
      </c>
      <c r="H151" t="s">
        <v>88</v>
      </c>
      <c r="I151" t="s">
        <v>423</v>
      </c>
      <c r="J151">
        <v>28</v>
      </c>
      <c r="K151" t="s">
        <v>90</v>
      </c>
      <c r="L151" t="s">
        <v>91</v>
      </c>
      <c r="M151" t="s">
        <v>92</v>
      </c>
      <c r="N151">
        <v>2</v>
      </c>
      <c r="O151" s="1">
        <v>44823.348506944443</v>
      </c>
      <c r="P151" s="1">
        <v>44823.403587962966</v>
      </c>
      <c r="Q151">
        <v>4616</v>
      </c>
      <c r="R151">
        <v>143</v>
      </c>
      <c r="S151" t="b">
        <v>0</v>
      </c>
      <c r="T151" t="s">
        <v>93</v>
      </c>
      <c r="U151" t="b">
        <v>0</v>
      </c>
      <c r="V151" t="s">
        <v>173</v>
      </c>
      <c r="W151" s="1">
        <v>44823.354548611111</v>
      </c>
      <c r="X151">
        <v>28</v>
      </c>
      <c r="Y151">
        <v>21</v>
      </c>
      <c r="Z151">
        <v>0</v>
      </c>
      <c r="AA151">
        <v>21</v>
      </c>
      <c r="AB151">
        <v>0</v>
      </c>
      <c r="AC151">
        <v>0</v>
      </c>
      <c r="AD151">
        <v>7</v>
      </c>
      <c r="AE151">
        <v>0</v>
      </c>
      <c r="AF151">
        <v>0</v>
      </c>
      <c r="AG151">
        <v>0</v>
      </c>
      <c r="AH151" t="s">
        <v>102</v>
      </c>
      <c r="AI151" s="1">
        <v>44823.403587962966</v>
      </c>
      <c r="AJ151">
        <v>85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7</v>
      </c>
      <c r="AQ151">
        <v>0</v>
      </c>
      <c r="AR151">
        <v>0</v>
      </c>
      <c r="AS151">
        <v>0</v>
      </c>
      <c r="AT151" t="s">
        <v>93</v>
      </c>
      <c r="AU151" t="s">
        <v>93</v>
      </c>
      <c r="AV151" t="s">
        <v>93</v>
      </c>
      <c r="AW151" t="s">
        <v>93</v>
      </c>
      <c r="AX151" t="s">
        <v>93</v>
      </c>
      <c r="AY151" t="s">
        <v>93</v>
      </c>
      <c r="AZ151" t="s">
        <v>93</v>
      </c>
      <c r="BA151" t="s">
        <v>93</v>
      </c>
      <c r="BB151" t="s">
        <v>93</v>
      </c>
      <c r="BC151" t="s">
        <v>93</v>
      </c>
      <c r="BD151" t="s">
        <v>93</v>
      </c>
      <c r="BE151" t="s">
        <v>93</v>
      </c>
      <c r="BF151" t="s">
        <v>414</v>
      </c>
      <c r="BG151">
        <v>79</v>
      </c>
      <c r="BH151" t="s">
        <v>97</v>
      </c>
    </row>
    <row r="152" spans="1:60" x14ac:dyDescent="0.45">
      <c r="A152" t="s">
        <v>424</v>
      </c>
      <c r="B152" t="s">
        <v>85</v>
      </c>
      <c r="C152" t="s">
        <v>416</v>
      </c>
      <c r="D152" t="s">
        <v>87</v>
      </c>
      <c r="E152" s="2" t="str">
        <f t="shared" si="5"/>
        <v>FX220927</v>
      </c>
      <c r="F152" t="s">
        <v>19</v>
      </c>
      <c r="G152" t="s">
        <v>19</v>
      </c>
      <c r="H152" t="s">
        <v>88</v>
      </c>
      <c r="I152" t="s">
        <v>425</v>
      </c>
      <c r="J152">
        <v>28</v>
      </c>
      <c r="K152" t="s">
        <v>90</v>
      </c>
      <c r="L152" t="s">
        <v>91</v>
      </c>
      <c r="M152" t="s">
        <v>92</v>
      </c>
      <c r="N152">
        <v>2</v>
      </c>
      <c r="O152" s="1">
        <v>44823.349328703705</v>
      </c>
      <c r="P152" s="1">
        <v>44823.40896990741</v>
      </c>
      <c r="Q152">
        <v>4974</v>
      </c>
      <c r="R152">
        <v>179</v>
      </c>
      <c r="S152" t="b">
        <v>0</v>
      </c>
      <c r="T152" t="s">
        <v>93</v>
      </c>
      <c r="U152" t="b">
        <v>0</v>
      </c>
      <c r="V152" t="s">
        <v>173</v>
      </c>
      <c r="W152" s="1">
        <v>44823.355092592596</v>
      </c>
      <c r="X152">
        <v>46</v>
      </c>
      <c r="Y152">
        <v>21</v>
      </c>
      <c r="Z152">
        <v>0</v>
      </c>
      <c r="AA152">
        <v>21</v>
      </c>
      <c r="AB152">
        <v>0</v>
      </c>
      <c r="AC152">
        <v>1</v>
      </c>
      <c r="AD152">
        <v>7</v>
      </c>
      <c r="AE152">
        <v>0</v>
      </c>
      <c r="AF152">
        <v>0</v>
      </c>
      <c r="AG152">
        <v>0</v>
      </c>
      <c r="AH152" t="s">
        <v>102</v>
      </c>
      <c r="AI152" s="1">
        <v>44823.40896990741</v>
      </c>
      <c r="AJ152">
        <v>63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7</v>
      </c>
      <c r="AQ152">
        <v>0</v>
      </c>
      <c r="AR152">
        <v>0</v>
      </c>
      <c r="AS152">
        <v>0</v>
      </c>
      <c r="AT152" t="s">
        <v>93</v>
      </c>
      <c r="AU152" t="s">
        <v>93</v>
      </c>
      <c r="AV152" t="s">
        <v>93</v>
      </c>
      <c r="AW152" t="s">
        <v>93</v>
      </c>
      <c r="AX152" t="s">
        <v>93</v>
      </c>
      <c r="AY152" t="s">
        <v>93</v>
      </c>
      <c r="AZ152" t="s">
        <v>93</v>
      </c>
      <c r="BA152" t="s">
        <v>93</v>
      </c>
      <c r="BB152" t="s">
        <v>93</v>
      </c>
      <c r="BC152" t="s">
        <v>93</v>
      </c>
      <c r="BD152" t="s">
        <v>93</v>
      </c>
      <c r="BE152" t="s">
        <v>93</v>
      </c>
      <c r="BF152" t="s">
        <v>414</v>
      </c>
      <c r="BG152">
        <v>85</v>
      </c>
      <c r="BH152" t="s">
        <v>97</v>
      </c>
    </row>
    <row r="153" spans="1:60" x14ac:dyDescent="0.45">
      <c r="A153" t="s">
        <v>426</v>
      </c>
      <c r="B153" t="s">
        <v>85</v>
      </c>
      <c r="C153" t="s">
        <v>416</v>
      </c>
      <c r="D153" t="s">
        <v>87</v>
      </c>
      <c r="E153" s="2" t="str">
        <f t="shared" si="5"/>
        <v>FX220927</v>
      </c>
      <c r="F153" t="s">
        <v>19</v>
      </c>
      <c r="G153" t="s">
        <v>19</v>
      </c>
      <c r="H153" t="s">
        <v>88</v>
      </c>
      <c r="I153" t="s">
        <v>421</v>
      </c>
      <c r="J153">
        <v>210</v>
      </c>
      <c r="K153" t="s">
        <v>90</v>
      </c>
      <c r="L153" t="s">
        <v>91</v>
      </c>
      <c r="M153" t="s">
        <v>92</v>
      </c>
      <c r="N153">
        <v>2</v>
      </c>
      <c r="O153" s="1">
        <v>44823.354733796295</v>
      </c>
      <c r="P153" s="1">
        <v>44823.394085648149</v>
      </c>
      <c r="Q153">
        <v>2875</v>
      </c>
      <c r="R153">
        <v>525</v>
      </c>
      <c r="S153" t="b">
        <v>0</v>
      </c>
      <c r="T153" t="s">
        <v>93</v>
      </c>
      <c r="U153" t="b">
        <v>1</v>
      </c>
      <c r="V153" t="s">
        <v>173</v>
      </c>
      <c r="W153" s="1">
        <v>44823.356145833335</v>
      </c>
      <c r="X153">
        <v>90</v>
      </c>
      <c r="Y153">
        <v>195</v>
      </c>
      <c r="Z153">
        <v>0</v>
      </c>
      <c r="AA153">
        <v>195</v>
      </c>
      <c r="AB153">
        <v>0</v>
      </c>
      <c r="AC153">
        <v>3</v>
      </c>
      <c r="AD153">
        <v>15</v>
      </c>
      <c r="AE153">
        <v>0</v>
      </c>
      <c r="AF153">
        <v>0</v>
      </c>
      <c r="AG153">
        <v>0</v>
      </c>
      <c r="AH153" t="s">
        <v>102</v>
      </c>
      <c r="AI153" s="1">
        <v>44823.394085648149</v>
      </c>
      <c r="AJ153">
        <v>395</v>
      </c>
      <c r="AK153">
        <v>6</v>
      </c>
      <c r="AL153">
        <v>0</v>
      </c>
      <c r="AM153">
        <v>6</v>
      </c>
      <c r="AN153">
        <v>0</v>
      </c>
      <c r="AO153">
        <v>6</v>
      </c>
      <c r="AP153">
        <v>9</v>
      </c>
      <c r="AQ153">
        <v>0</v>
      </c>
      <c r="AR153">
        <v>0</v>
      </c>
      <c r="AS153">
        <v>0</v>
      </c>
      <c r="AT153" t="s">
        <v>93</v>
      </c>
      <c r="AU153" t="s">
        <v>93</v>
      </c>
      <c r="AV153" t="s">
        <v>93</v>
      </c>
      <c r="AW153" t="s">
        <v>93</v>
      </c>
      <c r="AX153" t="s">
        <v>93</v>
      </c>
      <c r="AY153" t="s">
        <v>93</v>
      </c>
      <c r="AZ153" t="s">
        <v>93</v>
      </c>
      <c r="BA153" t="s">
        <v>93</v>
      </c>
      <c r="BB153" t="s">
        <v>93</v>
      </c>
      <c r="BC153" t="s">
        <v>93</v>
      </c>
      <c r="BD153" t="s">
        <v>93</v>
      </c>
      <c r="BE153" t="s">
        <v>93</v>
      </c>
      <c r="BF153" t="s">
        <v>414</v>
      </c>
      <c r="BG153">
        <v>56</v>
      </c>
      <c r="BH153" t="s">
        <v>97</v>
      </c>
    </row>
    <row r="154" spans="1:60" x14ac:dyDescent="0.45">
      <c r="A154" t="s">
        <v>427</v>
      </c>
      <c r="B154" t="s">
        <v>85</v>
      </c>
      <c r="C154" t="s">
        <v>416</v>
      </c>
      <c r="D154" t="s">
        <v>87</v>
      </c>
      <c r="E154" s="2" t="str">
        <f t="shared" si="5"/>
        <v>FX220927</v>
      </c>
      <c r="F154" t="s">
        <v>19</v>
      </c>
      <c r="G154" t="s">
        <v>19</v>
      </c>
      <c r="H154" t="s">
        <v>88</v>
      </c>
      <c r="I154" t="s">
        <v>428</v>
      </c>
      <c r="J154">
        <v>44</v>
      </c>
      <c r="K154" t="s">
        <v>90</v>
      </c>
      <c r="L154" t="s">
        <v>91</v>
      </c>
      <c r="M154" t="s">
        <v>92</v>
      </c>
      <c r="N154">
        <v>1</v>
      </c>
      <c r="O154" s="1">
        <v>44823.383726851855</v>
      </c>
      <c r="P154" s="1">
        <v>44823.393217592595</v>
      </c>
      <c r="Q154">
        <v>589</v>
      </c>
      <c r="R154">
        <v>231</v>
      </c>
      <c r="S154" t="b">
        <v>0</v>
      </c>
      <c r="T154" t="s">
        <v>93</v>
      </c>
      <c r="U154" t="b">
        <v>0</v>
      </c>
      <c r="V154" t="s">
        <v>173</v>
      </c>
      <c r="W154" s="1">
        <v>44823.393217592595</v>
      </c>
      <c r="X154">
        <v>177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44</v>
      </c>
      <c r="AE154">
        <v>37</v>
      </c>
      <c r="AF154">
        <v>0</v>
      </c>
      <c r="AG154">
        <v>3</v>
      </c>
      <c r="AH154" t="s">
        <v>93</v>
      </c>
      <c r="AI154" t="s">
        <v>93</v>
      </c>
      <c r="AJ154" t="s">
        <v>93</v>
      </c>
      <c r="AK154" t="s">
        <v>93</v>
      </c>
      <c r="AL154" t="s">
        <v>93</v>
      </c>
      <c r="AM154" t="s">
        <v>93</v>
      </c>
      <c r="AN154" t="s">
        <v>93</v>
      </c>
      <c r="AO154" t="s">
        <v>93</v>
      </c>
      <c r="AP154" t="s">
        <v>93</v>
      </c>
      <c r="AQ154" t="s">
        <v>93</v>
      </c>
      <c r="AR154" t="s">
        <v>93</v>
      </c>
      <c r="AS154" t="s">
        <v>93</v>
      </c>
      <c r="AT154" t="s">
        <v>93</v>
      </c>
      <c r="AU154" t="s">
        <v>93</v>
      </c>
      <c r="AV154" t="s">
        <v>93</v>
      </c>
      <c r="AW154" t="s">
        <v>93</v>
      </c>
      <c r="AX154" t="s">
        <v>93</v>
      </c>
      <c r="AY154" t="s">
        <v>93</v>
      </c>
      <c r="AZ154" t="s">
        <v>93</v>
      </c>
      <c r="BA154" t="s">
        <v>93</v>
      </c>
      <c r="BB154" t="s">
        <v>93</v>
      </c>
      <c r="BC154" t="s">
        <v>93</v>
      </c>
      <c r="BD154" t="s">
        <v>93</v>
      </c>
      <c r="BE154" t="s">
        <v>93</v>
      </c>
      <c r="BF154" t="s">
        <v>414</v>
      </c>
      <c r="BG154">
        <v>13</v>
      </c>
      <c r="BH154" t="s">
        <v>97</v>
      </c>
    </row>
    <row r="155" spans="1:60" x14ac:dyDescent="0.45">
      <c r="A155" t="s">
        <v>429</v>
      </c>
      <c r="B155" t="s">
        <v>85</v>
      </c>
      <c r="C155" t="s">
        <v>118</v>
      </c>
      <c r="D155" t="s">
        <v>87</v>
      </c>
      <c r="E155" s="2" t="str">
        <f>HYPERLINK("capsilon://?command=openfolder&amp;siteaddress=fidelity.emaiq-na2.net&amp;folderid=FXF054E6EC-3DFB-3324-9684-0500C704164A","FX220933")</f>
        <v>FX220933</v>
      </c>
      <c r="F155" t="s">
        <v>19</v>
      </c>
      <c r="G155" t="s">
        <v>19</v>
      </c>
      <c r="H155" t="s">
        <v>88</v>
      </c>
      <c r="I155" t="s">
        <v>430</v>
      </c>
      <c r="J155">
        <v>72</v>
      </c>
      <c r="K155" t="s">
        <v>90</v>
      </c>
      <c r="L155" t="s">
        <v>91</v>
      </c>
      <c r="M155" t="s">
        <v>92</v>
      </c>
      <c r="N155">
        <v>2</v>
      </c>
      <c r="O155" s="1">
        <v>44823.385682870372</v>
      </c>
      <c r="P155" s="1">
        <v>44823.410694444443</v>
      </c>
      <c r="Q155">
        <v>1877</v>
      </c>
      <c r="R155">
        <v>284</v>
      </c>
      <c r="S155" t="b">
        <v>0</v>
      </c>
      <c r="T155" t="s">
        <v>93</v>
      </c>
      <c r="U155" t="b">
        <v>0</v>
      </c>
      <c r="V155" t="s">
        <v>173</v>
      </c>
      <c r="W155" s="1">
        <v>44823.40048611111</v>
      </c>
      <c r="X155">
        <v>94</v>
      </c>
      <c r="Y155">
        <v>67</v>
      </c>
      <c r="Z155">
        <v>0</v>
      </c>
      <c r="AA155">
        <v>67</v>
      </c>
      <c r="AB155">
        <v>0</v>
      </c>
      <c r="AC155">
        <v>0</v>
      </c>
      <c r="AD155">
        <v>5</v>
      </c>
      <c r="AE155">
        <v>0</v>
      </c>
      <c r="AF155">
        <v>0</v>
      </c>
      <c r="AG155">
        <v>0</v>
      </c>
      <c r="AH155" t="s">
        <v>102</v>
      </c>
      <c r="AI155" s="1">
        <v>44823.410694444443</v>
      </c>
      <c r="AJ155">
        <v>148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5</v>
      </c>
      <c r="AQ155">
        <v>0</v>
      </c>
      <c r="AR155">
        <v>0</v>
      </c>
      <c r="AS155">
        <v>0</v>
      </c>
      <c r="AT155" t="s">
        <v>93</v>
      </c>
      <c r="AU155" t="s">
        <v>93</v>
      </c>
      <c r="AV155" t="s">
        <v>93</v>
      </c>
      <c r="AW155" t="s">
        <v>93</v>
      </c>
      <c r="AX155" t="s">
        <v>93</v>
      </c>
      <c r="AY155" t="s">
        <v>93</v>
      </c>
      <c r="AZ155" t="s">
        <v>93</v>
      </c>
      <c r="BA155" t="s">
        <v>93</v>
      </c>
      <c r="BB155" t="s">
        <v>93</v>
      </c>
      <c r="BC155" t="s">
        <v>93</v>
      </c>
      <c r="BD155" t="s">
        <v>93</v>
      </c>
      <c r="BE155" t="s">
        <v>93</v>
      </c>
      <c r="BF155" t="s">
        <v>414</v>
      </c>
      <c r="BG155">
        <v>36</v>
      </c>
      <c r="BH155" t="s">
        <v>97</v>
      </c>
    </row>
    <row r="156" spans="1:60" x14ac:dyDescent="0.45">
      <c r="A156" t="s">
        <v>431</v>
      </c>
      <c r="B156" t="s">
        <v>85</v>
      </c>
      <c r="C156" t="s">
        <v>118</v>
      </c>
      <c r="D156" t="s">
        <v>87</v>
      </c>
      <c r="E156" s="2" t="str">
        <f>HYPERLINK("capsilon://?command=openfolder&amp;siteaddress=fidelity.emaiq-na2.net&amp;folderid=FXF054E6EC-3DFB-3324-9684-0500C704164A","FX220933")</f>
        <v>FX220933</v>
      </c>
      <c r="F156" t="s">
        <v>19</v>
      </c>
      <c r="G156" t="s">
        <v>19</v>
      </c>
      <c r="H156" t="s">
        <v>88</v>
      </c>
      <c r="I156" t="s">
        <v>432</v>
      </c>
      <c r="J156">
        <v>28</v>
      </c>
      <c r="K156" t="s">
        <v>90</v>
      </c>
      <c r="L156" t="s">
        <v>91</v>
      </c>
      <c r="M156" t="s">
        <v>92</v>
      </c>
      <c r="N156">
        <v>2</v>
      </c>
      <c r="O156" s="1">
        <v>44823.38689814815</v>
      </c>
      <c r="P156" s="1">
        <v>44823.411539351851</v>
      </c>
      <c r="Q156">
        <v>2026</v>
      </c>
      <c r="R156">
        <v>103</v>
      </c>
      <c r="S156" t="b">
        <v>0</v>
      </c>
      <c r="T156" t="s">
        <v>93</v>
      </c>
      <c r="U156" t="b">
        <v>0</v>
      </c>
      <c r="V156" t="s">
        <v>173</v>
      </c>
      <c r="W156" s="1">
        <v>44823.400856481479</v>
      </c>
      <c r="X156">
        <v>31</v>
      </c>
      <c r="Y156">
        <v>21</v>
      </c>
      <c r="Z156">
        <v>0</v>
      </c>
      <c r="AA156">
        <v>21</v>
      </c>
      <c r="AB156">
        <v>0</v>
      </c>
      <c r="AC156">
        <v>0</v>
      </c>
      <c r="AD156">
        <v>7</v>
      </c>
      <c r="AE156">
        <v>0</v>
      </c>
      <c r="AF156">
        <v>0</v>
      </c>
      <c r="AG156">
        <v>0</v>
      </c>
      <c r="AH156" t="s">
        <v>102</v>
      </c>
      <c r="AI156" s="1">
        <v>44823.411539351851</v>
      </c>
      <c r="AJ156">
        <v>72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7</v>
      </c>
      <c r="AQ156">
        <v>0</v>
      </c>
      <c r="AR156">
        <v>0</v>
      </c>
      <c r="AS156">
        <v>0</v>
      </c>
      <c r="AT156" t="s">
        <v>93</v>
      </c>
      <c r="AU156" t="s">
        <v>93</v>
      </c>
      <c r="AV156" t="s">
        <v>93</v>
      </c>
      <c r="AW156" t="s">
        <v>93</v>
      </c>
      <c r="AX156" t="s">
        <v>93</v>
      </c>
      <c r="AY156" t="s">
        <v>93</v>
      </c>
      <c r="AZ156" t="s">
        <v>93</v>
      </c>
      <c r="BA156" t="s">
        <v>93</v>
      </c>
      <c r="BB156" t="s">
        <v>93</v>
      </c>
      <c r="BC156" t="s">
        <v>93</v>
      </c>
      <c r="BD156" t="s">
        <v>93</v>
      </c>
      <c r="BE156" t="s">
        <v>93</v>
      </c>
      <c r="BF156" t="s">
        <v>414</v>
      </c>
      <c r="BG156">
        <v>35</v>
      </c>
      <c r="BH156" t="s">
        <v>97</v>
      </c>
    </row>
    <row r="157" spans="1:60" x14ac:dyDescent="0.45">
      <c r="A157" t="s">
        <v>433</v>
      </c>
      <c r="B157" t="s">
        <v>85</v>
      </c>
      <c r="C157" t="s">
        <v>416</v>
      </c>
      <c r="D157" t="s">
        <v>87</v>
      </c>
      <c r="E157" s="2" t="str">
        <f>HYPERLINK("capsilon://?command=openfolder&amp;siteaddress=fidelity.emaiq-na2.net&amp;folderid=FXC5345C78-69C6-7517-4D5F-AD94B51E22CC","FX220927")</f>
        <v>FX220927</v>
      </c>
      <c r="F157" t="s">
        <v>19</v>
      </c>
      <c r="G157" t="s">
        <v>19</v>
      </c>
      <c r="H157" t="s">
        <v>88</v>
      </c>
      <c r="I157" t="s">
        <v>428</v>
      </c>
      <c r="J157">
        <v>132</v>
      </c>
      <c r="K157" t="s">
        <v>90</v>
      </c>
      <c r="L157" t="s">
        <v>91</v>
      </c>
      <c r="M157" t="s">
        <v>92</v>
      </c>
      <c r="N157">
        <v>2</v>
      </c>
      <c r="O157" s="1">
        <v>44823.393993055557</v>
      </c>
      <c r="P157" s="1">
        <v>44823.402592592596</v>
      </c>
      <c r="Q157">
        <v>265</v>
      </c>
      <c r="R157">
        <v>478</v>
      </c>
      <c r="S157" t="b">
        <v>0</v>
      </c>
      <c r="T157" t="s">
        <v>93</v>
      </c>
      <c r="U157" t="b">
        <v>1</v>
      </c>
      <c r="V157" t="s">
        <v>173</v>
      </c>
      <c r="W157" s="1">
        <v>44823.399386574078</v>
      </c>
      <c r="X157">
        <v>151</v>
      </c>
      <c r="Y157">
        <v>111</v>
      </c>
      <c r="Z157">
        <v>0</v>
      </c>
      <c r="AA157">
        <v>111</v>
      </c>
      <c r="AB157">
        <v>0</v>
      </c>
      <c r="AC157">
        <v>27</v>
      </c>
      <c r="AD157">
        <v>21</v>
      </c>
      <c r="AE157">
        <v>0</v>
      </c>
      <c r="AF157">
        <v>0</v>
      </c>
      <c r="AG157">
        <v>0</v>
      </c>
      <c r="AH157" t="s">
        <v>102</v>
      </c>
      <c r="AI157" s="1">
        <v>44823.402592592596</v>
      </c>
      <c r="AJ157">
        <v>236</v>
      </c>
      <c r="AK157">
        <v>1</v>
      </c>
      <c r="AL157">
        <v>0</v>
      </c>
      <c r="AM157">
        <v>1</v>
      </c>
      <c r="AN157">
        <v>0</v>
      </c>
      <c r="AO157">
        <v>1</v>
      </c>
      <c r="AP157">
        <v>20</v>
      </c>
      <c r="AQ157">
        <v>0</v>
      </c>
      <c r="AR157">
        <v>0</v>
      </c>
      <c r="AS157">
        <v>0</v>
      </c>
      <c r="AT157" t="s">
        <v>93</v>
      </c>
      <c r="AU157" t="s">
        <v>93</v>
      </c>
      <c r="AV157" t="s">
        <v>93</v>
      </c>
      <c r="AW157" t="s">
        <v>93</v>
      </c>
      <c r="AX157" t="s">
        <v>93</v>
      </c>
      <c r="AY157" t="s">
        <v>93</v>
      </c>
      <c r="AZ157" t="s">
        <v>93</v>
      </c>
      <c r="BA157" t="s">
        <v>93</v>
      </c>
      <c r="BB157" t="s">
        <v>93</v>
      </c>
      <c r="BC157" t="s">
        <v>93</v>
      </c>
      <c r="BD157" t="s">
        <v>93</v>
      </c>
      <c r="BE157" t="s">
        <v>93</v>
      </c>
      <c r="BF157" t="s">
        <v>414</v>
      </c>
      <c r="BG157">
        <v>12</v>
      </c>
      <c r="BH157" t="s">
        <v>97</v>
      </c>
    </row>
    <row r="158" spans="1:60" x14ac:dyDescent="0.45">
      <c r="A158" t="s">
        <v>434</v>
      </c>
      <c r="B158" t="s">
        <v>85</v>
      </c>
      <c r="C158" t="s">
        <v>105</v>
      </c>
      <c r="D158" t="s">
        <v>87</v>
      </c>
      <c r="E158" s="2" t="str">
        <f>HYPERLINK("capsilon://?command=openfolder&amp;siteaddress=fidelity.emaiq-na2.net&amp;folderid=FX8B7AE581-5CBF-341B-5B92-B193C420E5D0","FX220910")</f>
        <v>FX220910</v>
      </c>
      <c r="F158" t="s">
        <v>19</v>
      </c>
      <c r="G158" t="s">
        <v>19</v>
      </c>
      <c r="H158" t="s">
        <v>88</v>
      </c>
      <c r="I158" t="s">
        <v>435</v>
      </c>
      <c r="J158">
        <v>44</v>
      </c>
      <c r="K158" t="s">
        <v>90</v>
      </c>
      <c r="L158" t="s">
        <v>91</v>
      </c>
      <c r="M158" t="s">
        <v>92</v>
      </c>
      <c r="N158">
        <v>2</v>
      </c>
      <c r="O158" s="1">
        <v>44823.45385416667</v>
      </c>
      <c r="P158" s="1">
        <v>44823.730590277781</v>
      </c>
      <c r="Q158">
        <v>23495</v>
      </c>
      <c r="R158">
        <v>415</v>
      </c>
      <c r="S158" t="b">
        <v>0</v>
      </c>
      <c r="T158" t="s">
        <v>93</v>
      </c>
      <c r="U158" t="b">
        <v>0</v>
      </c>
      <c r="V158" t="s">
        <v>173</v>
      </c>
      <c r="W158" s="1">
        <v>44823.476134259261</v>
      </c>
      <c r="X158">
        <v>193</v>
      </c>
      <c r="Y158">
        <v>37</v>
      </c>
      <c r="Z158">
        <v>0</v>
      </c>
      <c r="AA158">
        <v>37</v>
      </c>
      <c r="AB158">
        <v>0</v>
      </c>
      <c r="AC158">
        <v>15</v>
      </c>
      <c r="AD158">
        <v>7</v>
      </c>
      <c r="AE158">
        <v>0</v>
      </c>
      <c r="AF158">
        <v>0</v>
      </c>
      <c r="AG158">
        <v>0</v>
      </c>
      <c r="AH158" t="s">
        <v>116</v>
      </c>
      <c r="AI158" s="1">
        <v>44823.730590277781</v>
      </c>
      <c r="AJ158">
        <v>222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7</v>
      </c>
      <c r="AQ158">
        <v>0</v>
      </c>
      <c r="AR158">
        <v>0</v>
      </c>
      <c r="AS158">
        <v>0</v>
      </c>
      <c r="AT158" t="s">
        <v>93</v>
      </c>
      <c r="AU158" t="s">
        <v>93</v>
      </c>
      <c r="AV158" t="s">
        <v>93</v>
      </c>
      <c r="AW158" t="s">
        <v>93</v>
      </c>
      <c r="AX158" t="s">
        <v>93</v>
      </c>
      <c r="AY158" t="s">
        <v>93</v>
      </c>
      <c r="AZ158" t="s">
        <v>93</v>
      </c>
      <c r="BA158" t="s">
        <v>93</v>
      </c>
      <c r="BB158" t="s">
        <v>93</v>
      </c>
      <c r="BC158" t="s">
        <v>93</v>
      </c>
      <c r="BD158" t="s">
        <v>93</v>
      </c>
      <c r="BE158" t="s">
        <v>93</v>
      </c>
      <c r="BF158" t="s">
        <v>414</v>
      </c>
      <c r="BG158">
        <v>398</v>
      </c>
      <c r="BH158" t="s">
        <v>97</v>
      </c>
    </row>
    <row r="159" spans="1:60" x14ac:dyDescent="0.45">
      <c r="A159" t="s">
        <v>436</v>
      </c>
      <c r="B159" t="s">
        <v>85</v>
      </c>
      <c r="C159" t="s">
        <v>105</v>
      </c>
      <c r="D159" t="s">
        <v>87</v>
      </c>
      <c r="E159" s="2" t="str">
        <f>HYPERLINK("capsilon://?command=openfolder&amp;siteaddress=fidelity.emaiq-na2.net&amp;folderid=FX8B7AE581-5CBF-341B-5B92-B193C420E5D0","FX220910")</f>
        <v>FX220910</v>
      </c>
      <c r="F159" t="s">
        <v>19</v>
      </c>
      <c r="G159" t="s">
        <v>19</v>
      </c>
      <c r="H159" t="s">
        <v>88</v>
      </c>
      <c r="I159" t="s">
        <v>437</v>
      </c>
      <c r="J159">
        <v>44</v>
      </c>
      <c r="K159" t="s">
        <v>90</v>
      </c>
      <c r="L159" t="s">
        <v>91</v>
      </c>
      <c r="M159" t="s">
        <v>92</v>
      </c>
      <c r="N159">
        <v>2</v>
      </c>
      <c r="O159" s="1">
        <v>44823.472615740742</v>
      </c>
      <c r="P159" s="1">
        <v>44823.732152777775</v>
      </c>
      <c r="Q159">
        <v>22240</v>
      </c>
      <c r="R159">
        <v>184</v>
      </c>
      <c r="S159" t="b">
        <v>0</v>
      </c>
      <c r="T159" t="s">
        <v>93</v>
      </c>
      <c r="U159" t="b">
        <v>0</v>
      </c>
      <c r="V159" t="s">
        <v>173</v>
      </c>
      <c r="W159" s="1">
        <v>44823.476724537039</v>
      </c>
      <c r="X159">
        <v>50</v>
      </c>
      <c r="Y159">
        <v>37</v>
      </c>
      <c r="Z159">
        <v>0</v>
      </c>
      <c r="AA159">
        <v>37</v>
      </c>
      <c r="AB159">
        <v>0</v>
      </c>
      <c r="AC159">
        <v>13</v>
      </c>
      <c r="AD159">
        <v>7</v>
      </c>
      <c r="AE159">
        <v>0</v>
      </c>
      <c r="AF159">
        <v>0</v>
      </c>
      <c r="AG159">
        <v>0</v>
      </c>
      <c r="AH159" t="s">
        <v>116</v>
      </c>
      <c r="AI159" s="1">
        <v>44823.732152777775</v>
      </c>
      <c r="AJ159">
        <v>134</v>
      </c>
      <c r="AK159">
        <v>1</v>
      </c>
      <c r="AL159">
        <v>0</v>
      </c>
      <c r="AM159">
        <v>1</v>
      </c>
      <c r="AN159">
        <v>0</v>
      </c>
      <c r="AO159">
        <v>1</v>
      </c>
      <c r="AP159">
        <v>6</v>
      </c>
      <c r="AQ159">
        <v>0</v>
      </c>
      <c r="AR159">
        <v>0</v>
      </c>
      <c r="AS159">
        <v>0</v>
      </c>
      <c r="AT159" t="s">
        <v>93</v>
      </c>
      <c r="AU159" t="s">
        <v>93</v>
      </c>
      <c r="AV159" t="s">
        <v>93</v>
      </c>
      <c r="AW159" t="s">
        <v>93</v>
      </c>
      <c r="AX159" t="s">
        <v>93</v>
      </c>
      <c r="AY159" t="s">
        <v>93</v>
      </c>
      <c r="AZ159" t="s">
        <v>93</v>
      </c>
      <c r="BA159" t="s">
        <v>93</v>
      </c>
      <c r="BB159" t="s">
        <v>93</v>
      </c>
      <c r="BC159" t="s">
        <v>93</v>
      </c>
      <c r="BD159" t="s">
        <v>93</v>
      </c>
      <c r="BE159" t="s">
        <v>93</v>
      </c>
      <c r="BF159" t="s">
        <v>414</v>
      </c>
      <c r="BG159">
        <v>373</v>
      </c>
      <c r="BH159" t="s">
        <v>97</v>
      </c>
    </row>
    <row r="160" spans="1:60" x14ac:dyDescent="0.45">
      <c r="A160" t="s">
        <v>438</v>
      </c>
      <c r="B160" t="s">
        <v>85</v>
      </c>
      <c r="C160" t="s">
        <v>113</v>
      </c>
      <c r="D160" t="s">
        <v>87</v>
      </c>
      <c r="E160" s="2" t="str">
        <f>HYPERLINK("capsilon://?command=openfolder&amp;siteaddress=fidelity.emaiq-na2.net&amp;folderid=FX7297279A-A3A7-E3C4-69F3-49961FF47B48","FX220924")</f>
        <v>FX220924</v>
      </c>
      <c r="F160" t="s">
        <v>19</v>
      </c>
      <c r="G160" t="s">
        <v>19</v>
      </c>
      <c r="H160" t="s">
        <v>88</v>
      </c>
      <c r="I160" t="s">
        <v>439</v>
      </c>
      <c r="J160">
        <v>28</v>
      </c>
      <c r="K160" t="s">
        <v>90</v>
      </c>
      <c r="L160" t="s">
        <v>91</v>
      </c>
      <c r="M160" t="s">
        <v>92</v>
      </c>
      <c r="N160">
        <v>1</v>
      </c>
      <c r="O160" s="1">
        <v>44823.655046296299</v>
      </c>
      <c r="P160" s="1">
        <v>44823.659907407404</v>
      </c>
      <c r="Q160">
        <v>274</v>
      </c>
      <c r="R160">
        <v>146</v>
      </c>
      <c r="S160" t="b">
        <v>0</v>
      </c>
      <c r="T160" t="s">
        <v>93</v>
      </c>
      <c r="U160" t="b">
        <v>0</v>
      </c>
      <c r="V160" t="s">
        <v>115</v>
      </c>
      <c r="W160" s="1">
        <v>44823.659907407404</v>
      </c>
      <c r="X160">
        <v>146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28</v>
      </c>
      <c r="AE160">
        <v>21</v>
      </c>
      <c r="AF160">
        <v>0</v>
      </c>
      <c r="AG160">
        <v>2</v>
      </c>
      <c r="AH160" t="s">
        <v>93</v>
      </c>
      <c r="AI160" t="s">
        <v>93</v>
      </c>
      <c r="AJ160" t="s">
        <v>93</v>
      </c>
      <c r="AK160" t="s">
        <v>93</v>
      </c>
      <c r="AL160" t="s">
        <v>93</v>
      </c>
      <c r="AM160" t="s">
        <v>93</v>
      </c>
      <c r="AN160" t="s">
        <v>93</v>
      </c>
      <c r="AO160" t="s">
        <v>93</v>
      </c>
      <c r="AP160" t="s">
        <v>93</v>
      </c>
      <c r="AQ160" t="s">
        <v>93</v>
      </c>
      <c r="AR160" t="s">
        <v>93</v>
      </c>
      <c r="AS160" t="s">
        <v>93</v>
      </c>
      <c r="AT160" t="s">
        <v>93</v>
      </c>
      <c r="AU160" t="s">
        <v>93</v>
      </c>
      <c r="AV160" t="s">
        <v>93</v>
      </c>
      <c r="AW160" t="s">
        <v>93</v>
      </c>
      <c r="AX160" t="s">
        <v>93</v>
      </c>
      <c r="AY160" t="s">
        <v>93</v>
      </c>
      <c r="AZ160" t="s">
        <v>93</v>
      </c>
      <c r="BA160" t="s">
        <v>93</v>
      </c>
      <c r="BB160" t="s">
        <v>93</v>
      </c>
      <c r="BC160" t="s">
        <v>93</v>
      </c>
      <c r="BD160" t="s">
        <v>93</v>
      </c>
      <c r="BE160" t="s">
        <v>93</v>
      </c>
      <c r="BF160" t="s">
        <v>414</v>
      </c>
      <c r="BG160">
        <v>7</v>
      </c>
      <c r="BH160" t="s">
        <v>97</v>
      </c>
    </row>
    <row r="161" spans="1:60" x14ac:dyDescent="0.45">
      <c r="A161" t="s">
        <v>440</v>
      </c>
      <c r="B161" t="s">
        <v>85</v>
      </c>
      <c r="C161" t="s">
        <v>113</v>
      </c>
      <c r="D161" t="s">
        <v>87</v>
      </c>
      <c r="E161" s="2" t="str">
        <f>HYPERLINK("capsilon://?command=openfolder&amp;siteaddress=fidelity.emaiq-na2.net&amp;folderid=FX7297279A-A3A7-E3C4-69F3-49961FF47B48","FX220924")</f>
        <v>FX220924</v>
      </c>
      <c r="F161" t="s">
        <v>19</v>
      </c>
      <c r="G161" t="s">
        <v>19</v>
      </c>
      <c r="H161" t="s">
        <v>88</v>
      </c>
      <c r="I161" t="s">
        <v>439</v>
      </c>
      <c r="J161">
        <v>56</v>
      </c>
      <c r="K161" t="s">
        <v>90</v>
      </c>
      <c r="L161" t="s">
        <v>91</v>
      </c>
      <c r="M161" t="s">
        <v>92</v>
      </c>
      <c r="N161">
        <v>2</v>
      </c>
      <c r="O161" s="1">
        <v>44823.670555555553</v>
      </c>
      <c r="P161" s="1">
        <v>44823.728009259263</v>
      </c>
      <c r="Q161">
        <v>3793</v>
      </c>
      <c r="R161">
        <v>1171</v>
      </c>
      <c r="S161" t="b">
        <v>0</v>
      </c>
      <c r="T161" t="s">
        <v>93</v>
      </c>
      <c r="U161" t="b">
        <v>1</v>
      </c>
      <c r="V161" t="s">
        <v>115</v>
      </c>
      <c r="W161" s="1">
        <v>44823.685520833336</v>
      </c>
      <c r="X161">
        <v>662</v>
      </c>
      <c r="Y161">
        <v>42</v>
      </c>
      <c r="Z161">
        <v>0</v>
      </c>
      <c r="AA161">
        <v>42</v>
      </c>
      <c r="AB161">
        <v>0</v>
      </c>
      <c r="AC161">
        <v>3</v>
      </c>
      <c r="AD161">
        <v>14</v>
      </c>
      <c r="AE161">
        <v>0</v>
      </c>
      <c r="AF161">
        <v>0</v>
      </c>
      <c r="AG161">
        <v>0</v>
      </c>
      <c r="AH161" t="s">
        <v>116</v>
      </c>
      <c r="AI161" s="1">
        <v>44823.728009259263</v>
      </c>
      <c r="AJ161">
        <v>509</v>
      </c>
      <c r="AK161">
        <v>3</v>
      </c>
      <c r="AL161">
        <v>0</v>
      </c>
      <c r="AM161">
        <v>3</v>
      </c>
      <c r="AN161">
        <v>0</v>
      </c>
      <c r="AO161">
        <v>3</v>
      </c>
      <c r="AP161">
        <v>11</v>
      </c>
      <c r="AQ161">
        <v>0</v>
      </c>
      <c r="AR161">
        <v>0</v>
      </c>
      <c r="AS161">
        <v>0</v>
      </c>
      <c r="AT161" t="s">
        <v>93</v>
      </c>
      <c r="AU161" t="s">
        <v>93</v>
      </c>
      <c r="AV161" t="s">
        <v>93</v>
      </c>
      <c r="AW161" t="s">
        <v>93</v>
      </c>
      <c r="AX161" t="s">
        <v>93</v>
      </c>
      <c r="AY161" t="s">
        <v>93</v>
      </c>
      <c r="AZ161" t="s">
        <v>93</v>
      </c>
      <c r="BA161" t="s">
        <v>93</v>
      </c>
      <c r="BB161" t="s">
        <v>93</v>
      </c>
      <c r="BC161" t="s">
        <v>93</v>
      </c>
      <c r="BD161" t="s">
        <v>93</v>
      </c>
      <c r="BE161" t="s">
        <v>93</v>
      </c>
      <c r="BF161" t="s">
        <v>414</v>
      </c>
      <c r="BG161">
        <v>82</v>
      </c>
      <c r="BH161" t="s">
        <v>97</v>
      </c>
    </row>
    <row r="162" spans="1:60" x14ac:dyDescent="0.45">
      <c r="A162" t="s">
        <v>441</v>
      </c>
      <c r="B162" t="s">
        <v>85</v>
      </c>
      <c r="C162" t="s">
        <v>99</v>
      </c>
      <c r="D162" t="s">
        <v>87</v>
      </c>
      <c r="E162" s="2" t="str">
        <f>HYPERLINK("capsilon://?command=openfolder&amp;siteaddress=fidelity.emaiq-na2.net&amp;folderid=FXE2644DF9-3EA5-664F-83C7-821166F70EA2","FX220932")</f>
        <v>FX220932</v>
      </c>
      <c r="F162" t="s">
        <v>19</v>
      </c>
      <c r="G162" t="s">
        <v>19</v>
      </c>
      <c r="H162" t="s">
        <v>88</v>
      </c>
      <c r="I162" t="s">
        <v>442</v>
      </c>
      <c r="J162">
        <v>56</v>
      </c>
      <c r="K162" t="s">
        <v>90</v>
      </c>
      <c r="L162" t="s">
        <v>91</v>
      </c>
      <c r="M162" t="s">
        <v>92</v>
      </c>
      <c r="N162">
        <v>2</v>
      </c>
      <c r="O162" s="1">
        <v>44824.404745370368</v>
      </c>
      <c r="P162" s="1">
        <v>44824.45034722222</v>
      </c>
      <c r="Q162">
        <v>3608</v>
      </c>
      <c r="R162">
        <v>332</v>
      </c>
      <c r="S162" t="b">
        <v>0</v>
      </c>
      <c r="T162" t="s">
        <v>93</v>
      </c>
      <c r="U162" t="b">
        <v>0</v>
      </c>
      <c r="V162" t="s">
        <v>101</v>
      </c>
      <c r="W162" s="1">
        <v>44824.433368055557</v>
      </c>
      <c r="X162">
        <v>217</v>
      </c>
      <c r="Y162">
        <v>51</v>
      </c>
      <c r="Z162">
        <v>0</v>
      </c>
      <c r="AA162">
        <v>51</v>
      </c>
      <c r="AB162">
        <v>0</v>
      </c>
      <c r="AC162">
        <v>4</v>
      </c>
      <c r="AD162">
        <v>5</v>
      </c>
      <c r="AE162">
        <v>0</v>
      </c>
      <c r="AF162">
        <v>0</v>
      </c>
      <c r="AG162">
        <v>0</v>
      </c>
      <c r="AH162" t="s">
        <v>102</v>
      </c>
      <c r="AI162" s="1">
        <v>44824.45034722222</v>
      </c>
      <c r="AJ162">
        <v>115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5</v>
      </c>
      <c r="AQ162">
        <v>0</v>
      </c>
      <c r="AR162">
        <v>0</v>
      </c>
      <c r="AS162">
        <v>0</v>
      </c>
      <c r="AT162" t="s">
        <v>93</v>
      </c>
      <c r="AU162" t="s">
        <v>93</v>
      </c>
      <c r="AV162" t="s">
        <v>93</v>
      </c>
      <c r="AW162" t="s">
        <v>93</v>
      </c>
      <c r="AX162" t="s">
        <v>93</v>
      </c>
      <c r="AY162" t="s">
        <v>93</v>
      </c>
      <c r="AZ162" t="s">
        <v>93</v>
      </c>
      <c r="BA162" t="s">
        <v>93</v>
      </c>
      <c r="BB162" t="s">
        <v>93</v>
      </c>
      <c r="BC162" t="s">
        <v>93</v>
      </c>
      <c r="BD162" t="s">
        <v>93</v>
      </c>
      <c r="BE162" t="s">
        <v>93</v>
      </c>
      <c r="BF162" t="s">
        <v>103</v>
      </c>
      <c r="BG162">
        <v>65</v>
      </c>
      <c r="BH162" t="s">
        <v>97</v>
      </c>
    </row>
    <row r="163" spans="1:60" x14ac:dyDescent="0.45">
      <c r="A163" t="s">
        <v>443</v>
      </c>
      <c r="B163" t="s">
        <v>85</v>
      </c>
      <c r="C163" t="s">
        <v>99</v>
      </c>
      <c r="D163" t="s">
        <v>87</v>
      </c>
      <c r="E163" s="2" t="str">
        <f>HYPERLINK("capsilon://?command=openfolder&amp;siteaddress=fidelity.emaiq-na2.net&amp;folderid=FXE2644DF9-3EA5-664F-83C7-821166F70EA2","FX220932")</f>
        <v>FX220932</v>
      </c>
      <c r="F163" t="s">
        <v>19</v>
      </c>
      <c r="G163" t="s">
        <v>19</v>
      </c>
      <c r="H163" t="s">
        <v>88</v>
      </c>
      <c r="I163" t="s">
        <v>444</v>
      </c>
      <c r="J163">
        <v>56</v>
      </c>
      <c r="K163" t="s">
        <v>90</v>
      </c>
      <c r="L163" t="s">
        <v>91</v>
      </c>
      <c r="M163" t="s">
        <v>92</v>
      </c>
      <c r="N163">
        <v>2</v>
      </c>
      <c r="O163" s="1">
        <v>44824.404930555553</v>
      </c>
      <c r="P163" s="1">
        <v>44824.451516203706</v>
      </c>
      <c r="Q163">
        <v>3833</v>
      </c>
      <c r="R163">
        <v>192</v>
      </c>
      <c r="S163" t="b">
        <v>0</v>
      </c>
      <c r="T163" t="s">
        <v>93</v>
      </c>
      <c r="U163" t="b">
        <v>0</v>
      </c>
      <c r="V163" t="s">
        <v>101</v>
      </c>
      <c r="W163" s="1">
        <v>44824.434444444443</v>
      </c>
      <c r="X163">
        <v>92</v>
      </c>
      <c r="Y163">
        <v>51</v>
      </c>
      <c r="Z163">
        <v>0</v>
      </c>
      <c r="AA163">
        <v>51</v>
      </c>
      <c r="AB163">
        <v>0</v>
      </c>
      <c r="AC163">
        <v>4</v>
      </c>
      <c r="AD163">
        <v>5</v>
      </c>
      <c r="AE163">
        <v>0</v>
      </c>
      <c r="AF163">
        <v>0</v>
      </c>
      <c r="AG163">
        <v>0</v>
      </c>
      <c r="AH163" t="s">
        <v>102</v>
      </c>
      <c r="AI163" s="1">
        <v>44824.451516203706</v>
      </c>
      <c r="AJ163">
        <v>100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5</v>
      </c>
      <c r="AQ163">
        <v>0</v>
      </c>
      <c r="AR163">
        <v>0</v>
      </c>
      <c r="AS163">
        <v>0</v>
      </c>
      <c r="AT163" t="s">
        <v>93</v>
      </c>
      <c r="AU163" t="s">
        <v>93</v>
      </c>
      <c r="AV163" t="s">
        <v>93</v>
      </c>
      <c r="AW163" t="s">
        <v>93</v>
      </c>
      <c r="AX163" t="s">
        <v>93</v>
      </c>
      <c r="AY163" t="s">
        <v>93</v>
      </c>
      <c r="AZ163" t="s">
        <v>93</v>
      </c>
      <c r="BA163" t="s">
        <v>93</v>
      </c>
      <c r="BB163" t="s">
        <v>93</v>
      </c>
      <c r="BC163" t="s">
        <v>93</v>
      </c>
      <c r="BD163" t="s">
        <v>93</v>
      </c>
      <c r="BE163" t="s">
        <v>93</v>
      </c>
      <c r="BF163" t="s">
        <v>103</v>
      </c>
      <c r="BG163">
        <v>67</v>
      </c>
      <c r="BH163" t="s">
        <v>97</v>
      </c>
    </row>
    <row r="164" spans="1:60" x14ac:dyDescent="0.45">
      <c r="A164" t="s">
        <v>445</v>
      </c>
      <c r="B164" t="s">
        <v>85</v>
      </c>
      <c r="C164" t="s">
        <v>105</v>
      </c>
      <c r="D164" t="s">
        <v>87</v>
      </c>
      <c r="E164" s="2" t="str">
        <f>HYPERLINK("capsilon://?command=openfolder&amp;siteaddress=fidelity.emaiq-na2.net&amp;folderid=FX8B7AE581-5CBF-341B-5B92-B193C420E5D0","FX220910")</f>
        <v>FX220910</v>
      </c>
      <c r="F164" t="s">
        <v>19</v>
      </c>
      <c r="G164" t="s">
        <v>19</v>
      </c>
      <c r="H164" t="s">
        <v>88</v>
      </c>
      <c r="I164" t="s">
        <v>106</v>
      </c>
      <c r="J164">
        <v>44</v>
      </c>
      <c r="K164" t="s">
        <v>90</v>
      </c>
      <c r="L164" t="s">
        <v>91</v>
      </c>
      <c r="M164" t="s">
        <v>92</v>
      </c>
      <c r="N164">
        <v>1</v>
      </c>
      <c r="O164" s="1">
        <v>44824.430497685185</v>
      </c>
      <c r="P164" s="1">
        <v>44824.436354166668</v>
      </c>
      <c r="Q164">
        <v>342</v>
      </c>
      <c r="R164">
        <v>164</v>
      </c>
      <c r="S164" t="b">
        <v>0</v>
      </c>
      <c r="T164" t="s">
        <v>93</v>
      </c>
      <c r="U164" t="b">
        <v>0</v>
      </c>
      <c r="V164" t="s">
        <v>101</v>
      </c>
      <c r="W164" s="1">
        <v>44824.436354166668</v>
      </c>
      <c r="X164">
        <v>164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44</v>
      </c>
      <c r="AE164">
        <v>37</v>
      </c>
      <c r="AF164">
        <v>0</v>
      </c>
      <c r="AG164">
        <v>2</v>
      </c>
      <c r="AH164" t="s">
        <v>93</v>
      </c>
      <c r="AI164" t="s">
        <v>93</v>
      </c>
      <c r="AJ164" t="s">
        <v>93</v>
      </c>
      <c r="AK164" t="s">
        <v>93</v>
      </c>
      <c r="AL164" t="s">
        <v>93</v>
      </c>
      <c r="AM164" t="s">
        <v>93</v>
      </c>
      <c r="AN164" t="s">
        <v>93</v>
      </c>
      <c r="AO164" t="s">
        <v>93</v>
      </c>
      <c r="AP164" t="s">
        <v>93</v>
      </c>
      <c r="AQ164" t="s">
        <v>93</v>
      </c>
      <c r="AR164" t="s">
        <v>93</v>
      </c>
      <c r="AS164" t="s">
        <v>93</v>
      </c>
      <c r="AT164" t="s">
        <v>93</v>
      </c>
      <c r="AU164" t="s">
        <v>93</v>
      </c>
      <c r="AV164" t="s">
        <v>93</v>
      </c>
      <c r="AW164" t="s">
        <v>93</v>
      </c>
      <c r="AX164" t="s">
        <v>93</v>
      </c>
      <c r="AY164" t="s">
        <v>93</v>
      </c>
      <c r="AZ164" t="s">
        <v>93</v>
      </c>
      <c r="BA164" t="s">
        <v>93</v>
      </c>
      <c r="BB164" t="s">
        <v>93</v>
      </c>
      <c r="BC164" t="s">
        <v>93</v>
      </c>
      <c r="BD164" t="s">
        <v>93</v>
      </c>
      <c r="BE164" t="s">
        <v>93</v>
      </c>
      <c r="BF164" t="s">
        <v>103</v>
      </c>
      <c r="BG164">
        <v>8</v>
      </c>
      <c r="BH164" t="s">
        <v>97</v>
      </c>
    </row>
    <row r="165" spans="1:60" x14ac:dyDescent="0.45">
      <c r="A165" t="s">
        <v>446</v>
      </c>
      <c r="B165" t="s">
        <v>85</v>
      </c>
      <c r="C165" t="s">
        <v>105</v>
      </c>
      <c r="D165" t="s">
        <v>87</v>
      </c>
      <c r="E165" s="2" t="str">
        <f>HYPERLINK("capsilon://?command=openfolder&amp;siteaddress=fidelity.emaiq-na2.net&amp;folderid=FX8B7AE581-5CBF-341B-5B92-B193C420E5D0","FX220910")</f>
        <v>FX220910</v>
      </c>
      <c r="F165" t="s">
        <v>19</v>
      </c>
      <c r="G165" t="s">
        <v>19</v>
      </c>
      <c r="H165" t="s">
        <v>88</v>
      </c>
      <c r="I165" t="s">
        <v>447</v>
      </c>
      <c r="J165">
        <v>88</v>
      </c>
      <c r="K165" t="s">
        <v>90</v>
      </c>
      <c r="L165" t="s">
        <v>91</v>
      </c>
      <c r="M165" t="s">
        <v>92</v>
      </c>
      <c r="N165">
        <v>2</v>
      </c>
      <c r="O165" s="1">
        <v>44824.430879629632</v>
      </c>
      <c r="P165" s="1">
        <v>44824.45380787037</v>
      </c>
      <c r="Q165">
        <v>1651</v>
      </c>
      <c r="R165">
        <v>330</v>
      </c>
      <c r="S165" t="b">
        <v>0</v>
      </c>
      <c r="T165" t="s">
        <v>93</v>
      </c>
      <c r="U165" t="b">
        <v>0</v>
      </c>
      <c r="V165" t="s">
        <v>101</v>
      </c>
      <c r="W165" s="1">
        <v>44824.437905092593</v>
      </c>
      <c r="X165">
        <v>133</v>
      </c>
      <c r="Y165">
        <v>83</v>
      </c>
      <c r="Z165">
        <v>0</v>
      </c>
      <c r="AA165">
        <v>83</v>
      </c>
      <c r="AB165">
        <v>0</v>
      </c>
      <c r="AC165">
        <v>7</v>
      </c>
      <c r="AD165">
        <v>5</v>
      </c>
      <c r="AE165">
        <v>0</v>
      </c>
      <c r="AF165">
        <v>0</v>
      </c>
      <c r="AG165">
        <v>0</v>
      </c>
      <c r="AH165" t="s">
        <v>102</v>
      </c>
      <c r="AI165" s="1">
        <v>44824.45380787037</v>
      </c>
      <c r="AJ165">
        <v>197</v>
      </c>
      <c r="AK165">
        <v>1</v>
      </c>
      <c r="AL165">
        <v>0</v>
      </c>
      <c r="AM165">
        <v>1</v>
      </c>
      <c r="AN165">
        <v>0</v>
      </c>
      <c r="AO165">
        <v>1</v>
      </c>
      <c r="AP165">
        <v>4</v>
      </c>
      <c r="AQ165">
        <v>0</v>
      </c>
      <c r="AR165">
        <v>0</v>
      </c>
      <c r="AS165">
        <v>0</v>
      </c>
      <c r="AT165" t="s">
        <v>93</v>
      </c>
      <c r="AU165" t="s">
        <v>93</v>
      </c>
      <c r="AV165" t="s">
        <v>93</v>
      </c>
      <c r="AW165" t="s">
        <v>93</v>
      </c>
      <c r="AX165" t="s">
        <v>93</v>
      </c>
      <c r="AY165" t="s">
        <v>93</v>
      </c>
      <c r="AZ165" t="s">
        <v>93</v>
      </c>
      <c r="BA165" t="s">
        <v>93</v>
      </c>
      <c r="BB165" t="s">
        <v>93</v>
      </c>
      <c r="BC165" t="s">
        <v>93</v>
      </c>
      <c r="BD165" t="s">
        <v>93</v>
      </c>
      <c r="BE165" t="s">
        <v>93</v>
      </c>
      <c r="BF165" t="s">
        <v>103</v>
      </c>
      <c r="BG165">
        <v>33</v>
      </c>
      <c r="BH165" t="s">
        <v>97</v>
      </c>
    </row>
    <row r="166" spans="1:60" x14ac:dyDescent="0.45">
      <c r="A166" t="s">
        <v>448</v>
      </c>
      <c r="B166" t="s">
        <v>85</v>
      </c>
      <c r="C166" t="s">
        <v>99</v>
      </c>
      <c r="D166" t="s">
        <v>87</v>
      </c>
      <c r="E166" s="2" t="str">
        <f>HYPERLINK("capsilon://?command=openfolder&amp;siteaddress=fidelity.emaiq-na2.net&amp;folderid=FXE2644DF9-3EA5-664F-83C7-821166F70EA2","FX220932")</f>
        <v>FX220932</v>
      </c>
      <c r="F166" t="s">
        <v>19</v>
      </c>
      <c r="G166" t="s">
        <v>19</v>
      </c>
      <c r="H166" t="s">
        <v>88</v>
      </c>
      <c r="I166" t="s">
        <v>449</v>
      </c>
      <c r="J166">
        <v>108</v>
      </c>
      <c r="K166" t="s">
        <v>90</v>
      </c>
      <c r="L166" t="s">
        <v>91</v>
      </c>
      <c r="M166" t="s">
        <v>92</v>
      </c>
      <c r="N166">
        <v>2</v>
      </c>
      <c r="O166" s="1">
        <v>44824.434594907405</v>
      </c>
      <c r="P166" s="1">
        <v>44824.455787037034</v>
      </c>
      <c r="Q166">
        <v>1540</v>
      </c>
      <c r="R166">
        <v>291</v>
      </c>
      <c r="S166" t="b">
        <v>0</v>
      </c>
      <c r="T166" t="s">
        <v>93</v>
      </c>
      <c r="U166" t="b">
        <v>0</v>
      </c>
      <c r="V166" t="s">
        <v>101</v>
      </c>
      <c r="W166" s="1">
        <v>44824.439317129632</v>
      </c>
      <c r="X166">
        <v>121</v>
      </c>
      <c r="Y166">
        <v>98</v>
      </c>
      <c r="Z166">
        <v>0</v>
      </c>
      <c r="AA166">
        <v>98</v>
      </c>
      <c r="AB166">
        <v>5</v>
      </c>
      <c r="AC166">
        <v>0</v>
      </c>
      <c r="AD166">
        <v>10</v>
      </c>
      <c r="AE166">
        <v>0</v>
      </c>
      <c r="AF166">
        <v>0</v>
      </c>
      <c r="AG166">
        <v>0</v>
      </c>
      <c r="AH166" t="s">
        <v>102</v>
      </c>
      <c r="AI166" s="1">
        <v>44824.455787037034</v>
      </c>
      <c r="AJ166">
        <v>170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10</v>
      </c>
      <c r="AQ166">
        <v>0</v>
      </c>
      <c r="AR166">
        <v>0</v>
      </c>
      <c r="AS166">
        <v>0</v>
      </c>
      <c r="AT166" t="s">
        <v>93</v>
      </c>
      <c r="AU166" t="s">
        <v>93</v>
      </c>
      <c r="AV166" t="s">
        <v>93</v>
      </c>
      <c r="AW166" t="s">
        <v>93</v>
      </c>
      <c r="AX166" t="s">
        <v>93</v>
      </c>
      <c r="AY166" t="s">
        <v>93</v>
      </c>
      <c r="AZ166" t="s">
        <v>93</v>
      </c>
      <c r="BA166" t="s">
        <v>93</v>
      </c>
      <c r="BB166" t="s">
        <v>93</v>
      </c>
      <c r="BC166" t="s">
        <v>93</v>
      </c>
      <c r="BD166" t="s">
        <v>93</v>
      </c>
      <c r="BE166" t="s">
        <v>93</v>
      </c>
      <c r="BF166" t="s">
        <v>103</v>
      </c>
      <c r="BG166">
        <v>30</v>
      </c>
      <c r="BH166" t="s">
        <v>97</v>
      </c>
    </row>
    <row r="167" spans="1:60" x14ac:dyDescent="0.45">
      <c r="A167" t="s">
        <v>450</v>
      </c>
      <c r="B167" t="s">
        <v>85</v>
      </c>
      <c r="C167" t="s">
        <v>99</v>
      </c>
      <c r="D167" t="s">
        <v>87</v>
      </c>
      <c r="E167" s="2" t="str">
        <f>HYPERLINK("capsilon://?command=openfolder&amp;siteaddress=fidelity.emaiq-na2.net&amp;folderid=FXE2644DF9-3EA5-664F-83C7-821166F70EA2","FX220932")</f>
        <v>FX220932</v>
      </c>
      <c r="F167" t="s">
        <v>19</v>
      </c>
      <c r="G167" t="s">
        <v>19</v>
      </c>
      <c r="H167" t="s">
        <v>88</v>
      </c>
      <c r="I167" t="s">
        <v>451</v>
      </c>
      <c r="J167">
        <v>28</v>
      </c>
      <c r="K167" t="s">
        <v>90</v>
      </c>
      <c r="L167" t="s">
        <v>91</v>
      </c>
      <c r="M167" t="s">
        <v>92</v>
      </c>
      <c r="N167">
        <v>2</v>
      </c>
      <c r="O167" s="1">
        <v>44824.43472222222</v>
      </c>
      <c r="P167" s="1">
        <v>44824.456805555557</v>
      </c>
      <c r="Q167">
        <v>1759</v>
      </c>
      <c r="R167">
        <v>149</v>
      </c>
      <c r="S167" t="b">
        <v>0</v>
      </c>
      <c r="T167" t="s">
        <v>93</v>
      </c>
      <c r="U167" t="b">
        <v>0</v>
      </c>
      <c r="V167" t="s">
        <v>101</v>
      </c>
      <c r="W167" s="1">
        <v>44824.442013888889</v>
      </c>
      <c r="X167">
        <v>62</v>
      </c>
      <c r="Y167">
        <v>21</v>
      </c>
      <c r="Z167">
        <v>0</v>
      </c>
      <c r="AA167">
        <v>21</v>
      </c>
      <c r="AB167">
        <v>0</v>
      </c>
      <c r="AC167">
        <v>0</v>
      </c>
      <c r="AD167">
        <v>7</v>
      </c>
      <c r="AE167">
        <v>0</v>
      </c>
      <c r="AF167">
        <v>0</v>
      </c>
      <c r="AG167">
        <v>0</v>
      </c>
      <c r="AH167" t="s">
        <v>102</v>
      </c>
      <c r="AI167" s="1">
        <v>44824.456805555557</v>
      </c>
      <c r="AJ167">
        <v>87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7</v>
      </c>
      <c r="AQ167">
        <v>0</v>
      </c>
      <c r="AR167">
        <v>0</v>
      </c>
      <c r="AS167">
        <v>0</v>
      </c>
      <c r="AT167" t="s">
        <v>93</v>
      </c>
      <c r="AU167" t="s">
        <v>93</v>
      </c>
      <c r="AV167" t="s">
        <v>93</v>
      </c>
      <c r="AW167" t="s">
        <v>93</v>
      </c>
      <c r="AX167" t="s">
        <v>93</v>
      </c>
      <c r="AY167" t="s">
        <v>93</v>
      </c>
      <c r="AZ167" t="s">
        <v>93</v>
      </c>
      <c r="BA167" t="s">
        <v>93</v>
      </c>
      <c r="BB167" t="s">
        <v>93</v>
      </c>
      <c r="BC167" t="s">
        <v>93</v>
      </c>
      <c r="BD167" t="s">
        <v>93</v>
      </c>
      <c r="BE167" t="s">
        <v>93</v>
      </c>
      <c r="BF167" t="s">
        <v>103</v>
      </c>
      <c r="BG167">
        <v>31</v>
      </c>
      <c r="BH167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/>
  </sheetViews>
  <sheetFormatPr defaultRowHeight="14.25" x14ac:dyDescent="0.45"/>
  <cols>
    <col min="1" max="1" width="37.265625" customWidth="1"/>
    <col min="2" max="2" width="13.06640625" customWidth="1"/>
    <col min="3" max="3" width="14.796875" customWidth="1"/>
    <col min="4" max="4" width="8.59765625" customWidth="1"/>
  </cols>
  <sheetData>
    <row r="1" spans="1:4" x14ac:dyDescent="0.45">
      <c r="A1" s="4" t="s">
        <v>81</v>
      </c>
      <c r="B1" s="4" t="s">
        <v>452</v>
      </c>
      <c r="C1" s="4" t="s">
        <v>453</v>
      </c>
      <c r="D1" s="4" t="s">
        <v>454</v>
      </c>
    </row>
    <row r="2" spans="1:4" x14ac:dyDescent="0.45">
      <c r="A2" t="s">
        <v>96</v>
      </c>
      <c r="B2">
        <v>3</v>
      </c>
      <c r="C2">
        <v>0</v>
      </c>
      <c r="D2">
        <v>3</v>
      </c>
    </row>
    <row r="3" spans="1:4" x14ac:dyDescent="0.45">
      <c r="A3" t="s">
        <v>199</v>
      </c>
      <c r="B3">
        <v>3</v>
      </c>
      <c r="C3">
        <v>0</v>
      </c>
      <c r="D3">
        <v>3</v>
      </c>
    </row>
    <row r="4" spans="1:4" x14ac:dyDescent="0.45">
      <c r="A4" t="s">
        <v>286</v>
      </c>
      <c r="B4">
        <v>33</v>
      </c>
      <c r="C4">
        <v>0</v>
      </c>
      <c r="D4">
        <v>33</v>
      </c>
    </row>
    <row r="5" spans="1:4" x14ac:dyDescent="0.45">
      <c r="A5" t="s">
        <v>383</v>
      </c>
      <c r="B5">
        <v>15</v>
      </c>
      <c r="C5">
        <v>0</v>
      </c>
      <c r="D5">
        <v>15</v>
      </c>
    </row>
    <row r="6" spans="1:4" x14ac:dyDescent="0.45">
      <c r="A6" t="s">
        <v>414</v>
      </c>
      <c r="B6">
        <v>15</v>
      </c>
      <c r="C6">
        <v>0</v>
      </c>
      <c r="D6">
        <v>15</v>
      </c>
    </row>
    <row r="7" spans="1:4" x14ac:dyDescent="0.45">
      <c r="A7" t="s">
        <v>103</v>
      </c>
      <c r="B7">
        <v>12</v>
      </c>
      <c r="C7">
        <v>0</v>
      </c>
      <c r="D7">
        <v>12</v>
      </c>
    </row>
    <row r="8" spans="1:4" x14ac:dyDescent="0.45">
      <c r="A8" t="s">
        <v>124</v>
      </c>
      <c r="B8">
        <v>8</v>
      </c>
      <c r="C8">
        <v>0</v>
      </c>
      <c r="D8">
        <v>8</v>
      </c>
    </row>
    <row r="9" spans="1:4" x14ac:dyDescent="0.45">
      <c r="A9" t="s">
        <v>145</v>
      </c>
      <c r="B9">
        <v>14</v>
      </c>
      <c r="C9">
        <v>0</v>
      </c>
      <c r="D9">
        <v>14</v>
      </c>
    </row>
    <row r="10" spans="1:4" x14ac:dyDescent="0.45">
      <c r="A10" t="s">
        <v>174</v>
      </c>
      <c r="B10">
        <v>32</v>
      </c>
      <c r="C10">
        <v>0</v>
      </c>
      <c r="D10">
        <v>32</v>
      </c>
    </row>
    <row r="11" spans="1:4" x14ac:dyDescent="0.45">
      <c r="A11" t="s">
        <v>250</v>
      </c>
      <c r="B11">
        <v>31</v>
      </c>
      <c r="C11">
        <v>0</v>
      </c>
      <c r="D11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 Properties</vt:lpstr>
      <vt:lpstr>DATA_VALIDATION</vt:lpstr>
      <vt:lpstr>SLA 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2022-09-27T12:00:01Z</dcterms:created>
  <dcterms:modified xsi:type="dcterms:W3CDTF">2022-09-27T16:07:17Z</dcterms:modified>
</cp:coreProperties>
</file>