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rulazman/Documents/"/>
    </mc:Choice>
  </mc:AlternateContent>
  <xr:revisionPtr revIDLastSave="0" documentId="13_ncr:1_{FAA17670-91D4-BD45-9109-389ACC2D5796}" xr6:coauthVersionLast="47" xr6:coauthVersionMax="47" xr10:uidLastSave="{00000000-0000-0000-0000-000000000000}"/>
  <bookViews>
    <workbookView xWindow="14960" yWindow="1940" windowWidth="12040" windowHeight="16060" xr2:uid="{32E11A5F-1C21-B54D-BA61-05BC13F41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C16" i="1"/>
  <c r="C18" i="1"/>
  <c r="C19" i="1"/>
  <c r="C15" i="1"/>
  <c r="F21" i="1" l="1"/>
  <c r="C21" i="1"/>
  <c r="G21" i="1"/>
  <c r="E21" i="1"/>
  <c r="D21" i="1"/>
  <c r="G28" i="1" l="1"/>
  <c r="G38" i="1" s="1"/>
  <c r="G29" i="1"/>
  <c r="G39" i="1" s="1"/>
  <c r="G27" i="1"/>
  <c r="G37" i="1" s="1"/>
  <c r="G25" i="1"/>
  <c r="G35" i="1" s="1"/>
  <c r="G26" i="1"/>
  <c r="G36" i="1" s="1"/>
  <c r="F26" i="1"/>
  <c r="F36" i="1" s="1"/>
  <c r="F27" i="1"/>
  <c r="F37" i="1" s="1"/>
  <c r="F28" i="1"/>
  <c r="F38" i="1" s="1"/>
  <c r="F29" i="1"/>
  <c r="F39" i="1" s="1"/>
  <c r="F25" i="1"/>
  <c r="F35" i="1" s="1"/>
  <c r="E26" i="1"/>
  <c r="E36" i="1" s="1"/>
  <c r="E27" i="1"/>
  <c r="E37" i="1" s="1"/>
  <c r="E29" i="1"/>
  <c r="E39" i="1" s="1"/>
  <c r="E28" i="1"/>
  <c r="E38" i="1" s="1"/>
  <c r="E25" i="1"/>
  <c r="E35" i="1" s="1"/>
  <c r="D25" i="1"/>
  <c r="D35" i="1" s="1"/>
  <c r="D26" i="1"/>
  <c r="D36" i="1" s="1"/>
  <c r="D44" i="1" s="1"/>
  <c r="D28" i="1"/>
  <c r="D38" i="1" s="1"/>
  <c r="D46" i="1" s="1"/>
  <c r="D27" i="1"/>
  <c r="D37" i="1" s="1"/>
  <c r="D45" i="1" s="1"/>
  <c r="D29" i="1"/>
  <c r="D39" i="1" s="1"/>
  <c r="C26" i="1"/>
  <c r="C36" i="1" s="1"/>
  <c r="C29" i="1"/>
  <c r="C39" i="1" s="1"/>
  <c r="C28" i="1"/>
  <c r="C38" i="1" s="1"/>
  <c r="C27" i="1"/>
  <c r="C37" i="1" s="1"/>
  <c r="C25" i="1"/>
  <c r="C35" i="1" s="1"/>
  <c r="C44" i="1" l="1"/>
  <c r="E44" i="1" s="1"/>
  <c r="C43" i="1"/>
  <c r="D47" i="1"/>
  <c r="D43" i="1"/>
  <c r="C45" i="1"/>
  <c r="E45" i="1" s="1"/>
  <c r="C46" i="1"/>
  <c r="E46" i="1" s="1"/>
  <c r="C47" i="1"/>
  <c r="E47" i="1" s="1"/>
  <c r="E43" i="1" l="1"/>
  <c r="F47" i="1"/>
  <c r="F46" i="1"/>
  <c r="F44" i="1"/>
  <c r="F45" i="1"/>
  <c r="F43" i="1"/>
</calcChain>
</file>

<file path=xl/sharedStrings.xml><?xml version="1.0" encoding="utf-8"?>
<sst xmlns="http://schemas.openxmlformats.org/spreadsheetml/2006/main" count="72" uniqueCount="36">
  <si>
    <t>Sistem Pendukung Keputusan Moora</t>
  </si>
  <si>
    <t>Menentukan nilai kriteria, bobot dan alternatif</t>
  </si>
  <si>
    <t>Alternatif</t>
  </si>
  <si>
    <t>Maimunah</t>
  </si>
  <si>
    <t>Raudah</t>
  </si>
  <si>
    <t>Samiun</t>
  </si>
  <si>
    <t>Boidah</t>
  </si>
  <si>
    <t>Jamal</t>
  </si>
  <si>
    <t>IPK</t>
  </si>
  <si>
    <t>Pengalaman</t>
  </si>
  <si>
    <t>Umur</t>
  </si>
  <si>
    <t>Nilai Psikotes</t>
  </si>
  <si>
    <t>Nilai Wawancara</t>
  </si>
  <si>
    <t>Merubah nilai kriteria menjadi matriks keputusan</t>
  </si>
  <si>
    <t>Benefit</t>
  </si>
  <si>
    <t>Cost</t>
  </si>
  <si>
    <t>A1</t>
  </si>
  <si>
    <t>A2</t>
  </si>
  <si>
    <t>A3</t>
  </si>
  <si>
    <t>A4</t>
  </si>
  <si>
    <t>A5</t>
  </si>
  <si>
    <t>Pembagi</t>
  </si>
  <si>
    <t>Normalisasi (Nilai Matriks keputusan dibagi dengan nilai pembagi)</t>
  </si>
  <si>
    <t>C1</t>
  </si>
  <si>
    <t>C2</t>
  </si>
  <si>
    <t>C3</t>
  </si>
  <si>
    <t>C4</t>
  </si>
  <si>
    <t>C5</t>
  </si>
  <si>
    <t>Otimal Atribut</t>
  </si>
  <si>
    <t>Nilai Bobot</t>
  </si>
  <si>
    <t>Optimum</t>
  </si>
  <si>
    <t>Max</t>
  </si>
  <si>
    <t>Max (C1+C3+C5)</t>
  </si>
  <si>
    <t>Min (C2+C4)</t>
  </si>
  <si>
    <t>Yi (Max-Min)</t>
  </si>
  <si>
    <t>Rangking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</si>
</sst>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2219-48D1-A44B-87DE-1E5A0148E42F}">
  <dimension ref="B2:G47"/>
  <sheetViews>
    <sheetView tabSelected="1" topLeftCell="A27" workbookViewId="0">
      <selection activeCell="G42" sqref="G42"/>
    </sheetView>
  </sheetViews>
  <sheetFormatPr baseColWidth="10" defaultRowHeight="20" customHeight="1" x14ac:dyDescent="0.2"/>
  <cols>
    <col min="3" max="3" width="14.5" bestFit="1" customWidth="1"/>
    <col min="5" max="5" width="14" customWidth="1"/>
    <col min="6" max="6" width="14.6640625" customWidth="1"/>
    <col min="7" max="7" width="16.6640625" customWidth="1"/>
  </cols>
  <sheetData>
    <row r="2" spans="2:7" ht="20" customHeight="1" x14ac:dyDescent="0.2">
      <c r="B2" s="1" t="s">
        <v>0</v>
      </c>
      <c r="C2" s="1"/>
      <c r="D2" s="1"/>
      <c r="E2" s="1"/>
      <c r="F2" s="1"/>
      <c r="G2" s="1"/>
    </row>
    <row r="3" spans="2:7" ht="20" customHeight="1" thickBot="1" x14ac:dyDescent="0.25"/>
    <row r="4" spans="2:7" ht="20" customHeight="1" x14ac:dyDescent="0.2">
      <c r="B4" s="6" t="s">
        <v>1</v>
      </c>
      <c r="C4" s="7"/>
      <c r="D4" s="7"/>
      <c r="E4" s="7"/>
      <c r="F4" s="7"/>
      <c r="G4" s="8"/>
    </row>
    <row r="5" spans="2:7" ht="20" customHeight="1" x14ac:dyDescent="0.2">
      <c r="B5" s="9" t="s">
        <v>2</v>
      </c>
      <c r="C5" s="10" t="s">
        <v>8</v>
      </c>
      <c r="D5" s="10" t="s">
        <v>10</v>
      </c>
      <c r="E5" s="10" t="s">
        <v>9</v>
      </c>
      <c r="F5" s="10" t="s">
        <v>11</v>
      </c>
      <c r="G5" s="11" t="s">
        <v>12</v>
      </c>
    </row>
    <row r="6" spans="2:7" ht="20" customHeight="1" x14ac:dyDescent="0.2">
      <c r="B6" s="12" t="s">
        <v>3</v>
      </c>
      <c r="C6" s="13">
        <v>70</v>
      </c>
      <c r="D6" s="13">
        <v>80</v>
      </c>
      <c r="E6" s="13">
        <v>40</v>
      </c>
      <c r="F6" s="13">
        <v>60</v>
      </c>
      <c r="G6" s="14">
        <v>80</v>
      </c>
    </row>
    <row r="7" spans="2:7" ht="20" customHeight="1" x14ac:dyDescent="0.2">
      <c r="B7" s="12" t="s">
        <v>4</v>
      </c>
      <c r="C7" s="13">
        <v>20</v>
      </c>
      <c r="D7" s="13">
        <v>60</v>
      </c>
      <c r="E7" s="13">
        <v>40</v>
      </c>
      <c r="F7" s="13">
        <v>80</v>
      </c>
      <c r="G7" s="14">
        <v>100</v>
      </c>
    </row>
    <row r="8" spans="2:7" ht="20" customHeight="1" x14ac:dyDescent="0.2">
      <c r="B8" s="12" t="s">
        <v>5</v>
      </c>
      <c r="C8" s="13">
        <v>100</v>
      </c>
      <c r="D8" s="13">
        <v>10</v>
      </c>
      <c r="E8" s="13">
        <v>100</v>
      </c>
      <c r="F8" s="13">
        <v>60</v>
      </c>
      <c r="G8" s="14">
        <v>40</v>
      </c>
    </row>
    <row r="9" spans="2:7" ht="20" customHeight="1" x14ac:dyDescent="0.2">
      <c r="B9" s="12" t="s">
        <v>6</v>
      </c>
      <c r="C9" s="13">
        <v>100</v>
      </c>
      <c r="D9" s="13">
        <v>100</v>
      </c>
      <c r="E9" s="13">
        <v>100</v>
      </c>
      <c r="F9" s="13">
        <v>40</v>
      </c>
      <c r="G9" s="14">
        <v>80</v>
      </c>
    </row>
    <row r="10" spans="2:7" ht="20" customHeight="1" thickBot="1" x14ac:dyDescent="0.25">
      <c r="B10" s="15" t="s">
        <v>7</v>
      </c>
      <c r="C10" s="16">
        <v>100</v>
      </c>
      <c r="D10" s="16">
        <v>80</v>
      </c>
      <c r="E10" s="16">
        <v>60</v>
      </c>
      <c r="F10" s="16">
        <v>60</v>
      </c>
      <c r="G10" s="17">
        <v>40</v>
      </c>
    </row>
    <row r="11" spans="2:7" ht="20" customHeight="1" thickBot="1" x14ac:dyDescent="0.25"/>
    <row r="12" spans="2:7" ht="20" customHeight="1" x14ac:dyDescent="0.2">
      <c r="B12" s="6" t="s">
        <v>13</v>
      </c>
      <c r="C12" s="7"/>
      <c r="D12" s="7"/>
      <c r="E12" s="7"/>
      <c r="F12" s="7"/>
      <c r="G12" s="8"/>
    </row>
    <row r="13" spans="2:7" ht="20" customHeight="1" x14ac:dyDescent="0.2">
      <c r="B13" s="18" t="s">
        <v>2</v>
      </c>
      <c r="C13" s="10" t="s">
        <v>8</v>
      </c>
      <c r="D13" s="10" t="s">
        <v>10</v>
      </c>
      <c r="E13" s="10" t="s">
        <v>9</v>
      </c>
      <c r="F13" s="10" t="s">
        <v>11</v>
      </c>
      <c r="G13" s="11" t="s">
        <v>12</v>
      </c>
    </row>
    <row r="14" spans="2:7" ht="20" customHeight="1" x14ac:dyDescent="0.2">
      <c r="B14" s="18"/>
      <c r="C14" s="19" t="s">
        <v>14</v>
      </c>
      <c r="D14" s="19" t="s">
        <v>15</v>
      </c>
      <c r="E14" s="19" t="s">
        <v>14</v>
      </c>
      <c r="F14" s="19" t="s">
        <v>15</v>
      </c>
      <c r="G14" s="20" t="s">
        <v>14</v>
      </c>
    </row>
    <row r="15" spans="2:7" ht="20" customHeight="1" x14ac:dyDescent="0.2">
      <c r="B15" s="21" t="s">
        <v>16</v>
      </c>
      <c r="C15" s="13">
        <f>C6/100</f>
        <v>0.7</v>
      </c>
      <c r="D15" s="13">
        <f t="shared" ref="D15:G15" si="0">D6/100</f>
        <v>0.8</v>
      </c>
      <c r="E15" s="13">
        <f t="shared" si="0"/>
        <v>0.4</v>
      </c>
      <c r="F15" s="13">
        <f t="shared" si="0"/>
        <v>0.6</v>
      </c>
      <c r="G15" s="14">
        <f t="shared" si="0"/>
        <v>0.8</v>
      </c>
    </row>
    <row r="16" spans="2:7" ht="20" customHeight="1" x14ac:dyDescent="0.2">
      <c r="B16" s="21" t="s">
        <v>17</v>
      </c>
      <c r="C16" s="13">
        <f t="shared" ref="C16:G19" si="1">C7/100</f>
        <v>0.2</v>
      </c>
      <c r="D16" s="13">
        <f t="shared" si="1"/>
        <v>0.6</v>
      </c>
      <c r="E16" s="13">
        <f t="shared" si="1"/>
        <v>0.4</v>
      </c>
      <c r="F16" s="13">
        <f t="shared" si="1"/>
        <v>0.8</v>
      </c>
      <c r="G16" s="14">
        <f t="shared" si="1"/>
        <v>1</v>
      </c>
    </row>
    <row r="17" spans="2:7" ht="20" customHeight="1" x14ac:dyDescent="0.2">
      <c r="B17" s="21" t="s">
        <v>18</v>
      </c>
      <c r="C17" s="13">
        <v>0.2</v>
      </c>
      <c r="D17" s="13">
        <f t="shared" si="1"/>
        <v>0.1</v>
      </c>
      <c r="E17" s="13">
        <f t="shared" si="1"/>
        <v>1</v>
      </c>
      <c r="F17" s="13">
        <f t="shared" si="1"/>
        <v>0.6</v>
      </c>
      <c r="G17" s="14">
        <f t="shared" si="1"/>
        <v>0.4</v>
      </c>
    </row>
    <row r="18" spans="2:7" ht="20" customHeight="1" x14ac:dyDescent="0.2">
      <c r="B18" s="21" t="s">
        <v>19</v>
      </c>
      <c r="C18" s="13">
        <f t="shared" si="1"/>
        <v>1</v>
      </c>
      <c r="D18" s="13">
        <f t="shared" si="1"/>
        <v>1</v>
      </c>
      <c r="E18" s="13">
        <f t="shared" si="1"/>
        <v>1</v>
      </c>
      <c r="F18" s="13">
        <f t="shared" si="1"/>
        <v>0.4</v>
      </c>
      <c r="G18" s="14">
        <f t="shared" si="1"/>
        <v>0.8</v>
      </c>
    </row>
    <row r="19" spans="2:7" ht="20" customHeight="1" thickBot="1" x14ac:dyDescent="0.25">
      <c r="B19" s="22" t="s">
        <v>20</v>
      </c>
      <c r="C19" s="16">
        <f t="shared" si="1"/>
        <v>1</v>
      </c>
      <c r="D19" s="16">
        <f t="shared" si="1"/>
        <v>0.8</v>
      </c>
      <c r="E19" s="16">
        <f t="shared" si="1"/>
        <v>0.6</v>
      </c>
      <c r="F19" s="16">
        <f t="shared" si="1"/>
        <v>0.6</v>
      </c>
      <c r="G19" s="17">
        <f t="shared" si="1"/>
        <v>0.4</v>
      </c>
    </row>
    <row r="20" spans="2:7" ht="20" customHeight="1" thickBot="1" x14ac:dyDescent="0.25"/>
    <row r="21" spans="2:7" ht="20" customHeight="1" thickBot="1" x14ac:dyDescent="0.25">
      <c r="B21" s="23" t="s">
        <v>21</v>
      </c>
      <c r="C21" s="24">
        <f>SQRT((C15^2)+(C16^2)+(C17^2)+(C18^2)+(C19^2))</f>
        <v>1.6031219541881396</v>
      </c>
      <c r="D21" s="24">
        <f t="shared" ref="D21:G21" si="2">SQRT((D15^2)+(D16^2)+(D17^2)+(D18^2)+(D19^2))</f>
        <v>1.6278820596099706</v>
      </c>
      <c r="E21" s="24">
        <f t="shared" si="2"/>
        <v>1.6370705543744901</v>
      </c>
      <c r="F21" s="24">
        <f t="shared" si="2"/>
        <v>1.3711309200802089</v>
      </c>
      <c r="G21" s="25">
        <f t="shared" si="2"/>
        <v>1.61245154965971</v>
      </c>
    </row>
    <row r="23" spans="2:7" ht="20" customHeight="1" thickBot="1" x14ac:dyDescent="0.25">
      <c r="B23" s="4" t="s">
        <v>22</v>
      </c>
    </row>
    <row r="24" spans="2:7" ht="20" customHeight="1" x14ac:dyDescent="0.2">
      <c r="B24" s="26" t="s">
        <v>2</v>
      </c>
      <c r="C24" s="27" t="s">
        <v>23</v>
      </c>
      <c r="D24" s="27" t="s">
        <v>24</v>
      </c>
      <c r="E24" s="27" t="s">
        <v>25</v>
      </c>
      <c r="F24" s="27" t="s">
        <v>26</v>
      </c>
      <c r="G24" s="28" t="s">
        <v>27</v>
      </c>
    </row>
    <row r="25" spans="2:7" ht="20" customHeight="1" x14ac:dyDescent="0.2">
      <c r="B25" s="29" t="s">
        <v>16</v>
      </c>
      <c r="C25" s="2">
        <f>C15/C$21</f>
        <v>0.43664800308626373</v>
      </c>
      <c r="D25" s="2">
        <f t="shared" ref="D25:G25" si="3">D15/D$21</f>
        <v>0.49143609346716099</v>
      </c>
      <c r="E25" s="2">
        <f t="shared" si="3"/>
        <v>0.24433888871261045</v>
      </c>
      <c r="F25" s="2">
        <f t="shared" si="3"/>
        <v>0.43759497449368362</v>
      </c>
      <c r="G25" s="2">
        <f t="shared" si="3"/>
        <v>0.49613893835683381</v>
      </c>
    </row>
    <row r="26" spans="2:7" ht="20" customHeight="1" x14ac:dyDescent="0.2">
      <c r="B26" s="29" t="s">
        <v>17</v>
      </c>
      <c r="C26" s="2">
        <f>C16/C$21</f>
        <v>0.12475657231036108</v>
      </c>
      <c r="D26" s="2">
        <f t="shared" ref="C26:G26" si="4">D16/D$21</f>
        <v>0.36857707010037072</v>
      </c>
      <c r="E26" s="2">
        <f t="shared" si="4"/>
        <v>0.24433888871261045</v>
      </c>
      <c r="F26" s="2">
        <f t="shared" si="4"/>
        <v>0.58345996599157823</v>
      </c>
      <c r="G26" s="2">
        <f t="shared" si="4"/>
        <v>0.6201736729460422</v>
      </c>
    </row>
    <row r="27" spans="2:7" ht="20" customHeight="1" x14ac:dyDescent="0.2">
      <c r="B27" s="29" t="s">
        <v>18</v>
      </c>
      <c r="C27" s="2">
        <f>C17/C$21</f>
        <v>0.12475657231036108</v>
      </c>
      <c r="D27" s="2">
        <f t="shared" ref="C27:G27" si="5">D17/D$21</f>
        <v>6.1429511683395124E-2</v>
      </c>
      <c r="E27" s="2">
        <f t="shared" si="5"/>
        <v>0.61084722178152606</v>
      </c>
      <c r="F27" s="2">
        <f t="shared" si="5"/>
        <v>0.43759497449368362</v>
      </c>
      <c r="G27" s="2">
        <f t="shared" si="5"/>
        <v>0.24806946917841691</v>
      </c>
    </row>
    <row r="28" spans="2:7" ht="20" customHeight="1" x14ac:dyDescent="0.2">
      <c r="B28" s="29" t="s">
        <v>19</v>
      </c>
      <c r="C28" s="2">
        <f>C18/C$21</f>
        <v>0.6237828615518054</v>
      </c>
      <c r="D28" s="2">
        <f t="shared" ref="C28:G28" si="6">D18/D$21</f>
        <v>0.61429511683395122</v>
      </c>
      <c r="E28" s="2">
        <f t="shared" si="6"/>
        <v>0.61084722178152606</v>
      </c>
      <c r="F28" s="2">
        <f t="shared" si="6"/>
        <v>0.29172998299578912</v>
      </c>
      <c r="G28" s="2">
        <f t="shared" si="6"/>
        <v>0.49613893835683381</v>
      </c>
    </row>
    <row r="29" spans="2:7" ht="20" customHeight="1" thickBot="1" x14ac:dyDescent="0.25">
      <c r="B29" s="30" t="s">
        <v>20</v>
      </c>
      <c r="C29" s="2">
        <f>C19/C$21</f>
        <v>0.6237828615518054</v>
      </c>
      <c r="D29" s="2">
        <f t="shared" ref="C29:G29" si="7">D19/D$21</f>
        <v>0.49143609346716099</v>
      </c>
      <c r="E29" s="2">
        <f t="shared" si="7"/>
        <v>0.36650833306891561</v>
      </c>
      <c r="F29" s="2">
        <f t="shared" si="7"/>
        <v>0.43759497449368362</v>
      </c>
      <c r="G29" s="2">
        <f>G19/G$21</f>
        <v>0.24806946917841691</v>
      </c>
    </row>
    <row r="31" spans="2:7" ht="20" customHeight="1" x14ac:dyDescent="0.2">
      <c r="B31" s="5" t="s">
        <v>28</v>
      </c>
      <c r="C31" s="5"/>
      <c r="D31" s="5"/>
      <c r="E31" s="5"/>
      <c r="F31" s="5"/>
      <c r="G31" s="5"/>
    </row>
    <row r="32" spans="2:7" ht="20" customHeight="1" x14ac:dyDescent="0.2">
      <c r="B32" s="31" t="s">
        <v>29</v>
      </c>
      <c r="C32" s="32">
        <v>0.2</v>
      </c>
      <c r="D32" s="32">
        <v>0.15</v>
      </c>
      <c r="E32" s="32">
        <v>0.3</v>
      </c>
      <c r="F32" s="32">
        <v>0.15</v>
      </c>
      <c r="G32" s="32">
        <v>0.2</v>
      </c>
    </row>
    <row r="33" spans="2:7" ht="20" customHeight="1" thickBot="1" x14ac:dyDescent="0.25"/>
    <row r="34" spans="2:7" ht="20" customHeight="1" x14ac:dyDescent="0.2">
      <c r="B34" s="26" t="s">
        <v>2</v>
      </c>
      <c r="C34" s="27" t="s">
        <v>23</v>
      </c>
      <c r="D34" s="27" t="s">
        <v>24</v>
      </c>
      <c r="E34" s="27" t="s">
        <v>25</v>
      </c>
      <c r="F34" s="27" t="s">
        <v>26</v>
      </c>
      <c r="G34" s="28" t="s">
        <v>27</v>
      </c>
    </row>
    <row r="35" spans="2:7" ht="20" customHeight="1" x14ac:dyDescent="0.2">
      <c r="B35" s="21" t="s">
        <v>16</v>
      </c>
      <c r="C35" s="2">
        <f>C25*C$32</f>
        <v>8.7329600617252756E-2</v>
      </c>
      <c r="D35" s="2">
        <f t="shared" ref="D35:G35" si="8">D25*D$32</f>
        <v>7.3715414020074144E-2</v>
      </c>
      <c r="E35" s="2">
        <f t="shared" si="8"/>
        <v>7.3301666613783137E-2</v>
      </c>
      <c r="F35" s="2">
        <f t="shared" si="8"/>
        <v>6.5639246174052535E-2</v>
      </c>
      <c r="G35" s="3">
        <f t="shared" si="8"/>
        <v>9.9227787671366766E-2</v>
      </c>
    </row>
    <row r="36" spans="2:7" ht="20" customHeight="1" x14ac:dyDescent="0.2">
      <c r="B36" s="21" t="s">
        <v>17</v>
      </c>
      <c r="C36" s="2">
        <f>C26*C$32</f>
        <v>2.4951314462072216E-2</v>
      </c>
      <c r="D36" s="2">
        <f t="shared" ref="C36:G36" si="9">D26*D$32</f>
        <v>5.5286560515055608E-2</v>
      </c>
      <c r="E36" s="2">
        <f t="shared" si="9"/>
        <v>7.3301666613783137E-2</v>
      </c>
      <c r="F36" s="2">
        <f t="shared" si="9"/>
        <v>8.7518994898736727E-2</v>
      </c>
      <c r="G36" s="3">
        <f t="shared" si="9"/>
        <v>0.12403473458920844</v>
      </c>
    </row>
    <row r="37" spans="2:7" ht="20" customHeight="1" x14ac:dyDescent="0.2">
      <c r="B37" s="21" t="s">
        <v>18</v>
      </c>
      <c r="C37" s="2">
        <f t="shared" ref="C37:G37" si="10">C27*C$32</f>
        <v>2.4951314462072216E-2</v>
      </c>
      <c r="D37" s="2">
        <f t="shared" si="10"/>
        <v>9.214426752509268E-3</v>
      </c>
      <c r="E37" s="2">
        <f t="shared" si="10"/>
        <v>0.18325416653445781</v>
      </c>
      <c r="F37" s="2">
        <f t="shared" si="10"/>
        <v>6.5639246174052535E-2</v>
      </c>
      <c r="G37" s="3">
        <f t="shared" si="10"/>
        <v>4.9613893835683383E-2</v>
      </c>
    </row>
    <row r="38" spans="2:7" ht="20" customHeight="1" x14ac:dyDescent="0.2">
      <c r="B38" s="21" t="s">
        <v>19</v>
      </c>
      <c r="C38" s="2">
        <f>C28*C$32</f>
        <v>0.12475657231036108</v>
      </c>
      <c r="D38" s="2">
        <f t="shared" ref="C38:G38" si="11">D28*D$32</f>
        <v>9.214426752509268E-2</v>
      </c>
      <c r="E38" s="2">
        <f t="shared" si="11"/>
        <v>0.18325416653445781</v>
      </c>
      <c r="F38" s="2">
        <f t="shared" si="11"/>
        <v>4.3759497449368363E-2</v>
      </c>
      <c r="G38" s="3">
        <f t="shared" si="11"/>
        <v>9.9227787671366766E-2</v>
      </c>
    </row>
    <row r="39" spans="2:7" ht="20" customHeight="1" x14ac:dyDescent="0.2">
      <c r="B39" s="21" t="s">
        <v>20</v>
      </c>
      <c r="C39" s="2">
        <f t="shared" ref="C39:G39" si="12">C29*C$32</f>
        <v>0.12475657231036108</v>
      </c>
      <c r="D39" s="2">
        <f>D29*D$32</f>
        <v>7.3715414020074144E-2</v>
      </c>
      <c r="E39" s="2">
        <f>E29*E$32</f>
        <v>0.10995249992067468</v>
      </c>
      <c r="F39" s="2">
        <f>F29*F$32</f>
        <v>6.5639246174052535E-2</v>
      </c>
      <c r="G39" s="3">
        <f>G29*G$32</f>
        <v>4.9613893835683383E-2</v>
      </c>
    </row>
    <row r="40" spans="2:7" ht="20" customHeight="1" thickBot="1" x14ac:dyDescent="0.25">
      <c r="B40" s="33" t="s">
        <v>30</v>
      </c>
      <c r="C40" s="34" t="s">
        <v>31</v>
      </c>
      <c r="D40" s="34" t="s">
        <v>15</v>
      </c>
      <c r="E40" s="34" t="s">
        <v>31</v>
      </c>
      <c r="F40" s="34" t="s">
        <v>15</v>
      </c>
      <c r="G40" s="35" t="s">
        <v>31</v>
      </c>
    </row>
    <row r="41" spans="2:7" ht="20" customHeight="1" thickBot="1" x14ac:dyDescent="0.25"/>
    <row r="42" spans="2:7" ht="43" customHeight="1" x14ac:dyDescent="0.2">
      <c r="B42" s="26" t="s">
        <v>2</v>
      </c>
      <c r="C42" s="27" t="s">
        <v>32</v>
      </c>
      <c r="D42" s="27" t="s">
        <v>33</v>
      </c>
      <c r="E42" s="27" t="s">
        <v>34</v>
      </c>
      <c r="F42" s="28" t="s">
        <v>35</v>
      </c>
    </row>
    <row r="43" spans="2:7" ht="20" customHeight="1" x14ac:dyDescent="0.2">
      <c r="B43" s="29" t="s">
        <v>16</v>
      </c>
      <c r="C43" s="13">
        <f>C35+E35+G35</f>
        <v>0.25985905490240263</v>
      </c>
      <c r="D43" s="13">
        <f>D35+F35</f>
        <v>0.13935466019412668</v>
      </c>
      <c r="E43" s="13">
        <f>C43-D43</f>
        <v>0.12050439470827595</v>
      </c>
      <c r="F43" s="14">
        <f>RANK(E43,$E$43:$E$47,0)</f>
        <v>4</v>
      </c>
    </row>
    <row r="44" spans="2:7" ht="20" customHeight="1" x14ac:dyDescent="0.2">
      <c r="B44" s="29" t="s">
        <v>17</v>
      </c>
      <c r="C44" s="13">
        <f>C36+E36+G36</f>
        <v>0.22228771566506378</v>
      </c>
      <c r="D44" s="13">
        <f t="shared" ref="D44:D47" si="13">D36+F36</f>
        <v>0.14280555541379233</v>
      </c>
      <c r="E44" s="13">
        <f t="shared" ref="E44:E47" si="14">C44-D44</f>
        <v>7.9482160251271444E-2</v>
      </c>
      <c r="F44" s="14">
        <f>RANK(E44,$E$43:$E$47,0)</f>
        <v>5</v>
      </c>
    </row>
    <row r="45" spans="2:7" ht="20" customHeight="1" x14ac:dyDescent="0.2">
      <c r="B45" s="29" t="s">
        <v>18</v>
      </c>
      <c r="C45" s="13">
        <f>C37+E37+G37</f>
        <v>0.2578193748322134</v>
      </c>
      <c r="D45" s="13">
        <f t="shared" si="13"/>
        <v>7.4853672926561809E-2</v>
      </c>
      <c r="E45" s="13">
        <f t="shared" si="14"/>
        <v>0.18296570190565159</v>
      </c>
      <c r="F45" s="14">
        <f>RANK(E45,$E$43:$E$47,0)</f>
        <v>2</v>
      </c>
    </row>
    <row r="46" spans="2:7" ht="20" customHeight="1" x14ac:dyDescent="0.2">
      <c r="B46" s="29" t="s">
        <v>19</v>
      </c>
      <c r="C46" s="13">
        <f>C38+E38+G38</f>
        <v>0.40723852651618564</v>
      </c>
      <c r="D46" s="13">
        <f t="shared" si="13"/>
        <v>0.13590376497446105</v>
      </c>
      <c r="E46" s="13">
        <f t="shared" si="14"/>
        <v>0.27133476154172459</v>
      </c>
      <c r="F46" s="14">
        <f>RANK(E46,$E$43:$E$47,0)</f>
        <v>1</v>
      </c>
    </row>
    <row r="47" spans="2:7" ht="20" customHeight="1" thickBot="1" x14ac:dyDescent="0.25">
      <c r="B47" s="30" t="s">
        <v>20</v>
      </c>
      <c r="C47" s="16">
        <f>C39+E39+G39</f>
        <v>0.28432296606671914</v>
      </c>
      <c r="D47" s="16">
        <f t="shared" si="13"/>
        <v>0.13935466019412668</v>
      </c>
      <c r="E47" s="16">
        <f t="shared" si="14"/>
        <v>0.14496830587259246</v>
      </c>
      <c r="F47" s="17">
        <f>RANK(E47,$E$43:$E$47,0)</f>
        <v>3</v>
      </c>
    </row>
  </sheetData>
  <mergeCells count="5">
    <mergeCell ref="B2:G2"/>
    <mergeCell ref="B4:G4"/>
    <mergeCell ref="B12:G12"/>
    <mergeCell ref="B13:B14"/>
    <mergeCell ref="B31:G3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2022-06-24T18:51:22Z</dcterms:created>
  <dcterms:modified xsi:type="dcterms:W3CDTF">2022-06-26T15:28:00Z</dcterms:modified>
</cp:coreProperties>
</file>