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10005" activeTab="2"/>
  </bookViews>
  <sheets>
    <sheet name="USD" sheetId="1" r:id="rId1"/>
    <sheet name="EUR" sheetId="2" r:id="rId2"/>
    <sheet name="03042013" sheetId="3" r:id="rId3"/>
    <sheet name="03122013" sheetId="4" r:id="rId4"/>
    <sheet name="Sheet3" sheetId="6" r:id="rId5"/>
    <sheet name="Bond" sheetId="5" r:id="rId6"/>
  </sheets>
  <calcPr calcId="145621"/>
</workbook>
</file>

<file path=xl/calcChain.xml><?xml version="1.0" encoding="utf-8"?>
<calcChain xmlns="http://schemas.openxmlformats.org/spreadsheetml/2006/main">
  <c r="O47" i="3" l="1"/>
  <c r="O48" i="3"/>
  <c r="O49" i="3"/>
  <c r="O50" i="3"/>
  <c r="N47" i="3"/>
  <c r="N48" i="3"/>
  <c r="N49" i="3"/>
  <c r="N50" i="3"/>
  <c r="N46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27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1" i="3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1" i="4"/>
  <c r="I1" i="6" l="1"/>
  <c r="J1" i="6" l="1"/>
  <c r="H2" i="6"/>
  <c r="I2" i="6" s="1"/>
  <c r="J6" i="1" l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</calcChain>
</file>

<file path=xl/sharedStrings.xml><?xml version="1.0" encoding="utf-8"?>
<sst xmlns="http://schemas.openxmlformats.org/spreadsheetml/2006/main" count="276" uniqueCount="61">
  <si>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</si>
  <si>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</si>
  <si>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</si>
  <si>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</si>
  <si>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</si>
  <si>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</si>
  <si>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</si>
  <si>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</si>
  <si>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</si>
  <si>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</si>
  <si>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</si>
  <si>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</si>
  <si>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</si>
  <si>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</si>
  <si>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</si>
  <si>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</si>
  <si>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</si>
  <si>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</si>
  <si>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</si>
  <si>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</si>
  <si>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</si>
  <si>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</si>
  <si>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</si>
  <si>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</si>
  <si>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</si>
  <si>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</si>
  <si>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</si>
  <si>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</si>
  <si>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</si>
  <si>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</si>
  <si>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</si>
  <si>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</si>
  <si>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</si>
  <si>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</si>
  <si>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</si>
  <si>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</si>
  <si>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</si>
  <si>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</si>
  <si>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</si>
  <si>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</si>
  <si>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</si>
  <si>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</si>
  <si>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</si>
  <si>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</si>
  <si>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</si>
  <si>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</si>
  <si>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</si>
  <si>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</si>
  <si>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</si>
  <si>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</si>
  <si>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</si>
  <si>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</si>
  <si>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</si>
  <si>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</si>
  <si>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</si>
  <si>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</si>
  <si>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</si>
  <si>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Pay/Rec</t>
  </si>
  <si>
    <t>Pay</t>
  </si>
  <si>
    <t>Receive</t>
  </si>
  <si>
    <t>18/03/2013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</si>
</sst>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0"/>
    <numFmt numFmtId="167" formatCode="0.000000000"/>
    <numFmt numFmtId="168" formatCode="0.00000000000"/>
    <numFmt numFmtId="170" formatCode="0.00000000000000"/>
    <numFmt numFmtId="171" formatCode="0.0000000000"/>
    <numFmt numFmtId="172" formatCode="0.000000000000"/>
    <numFmt numFmtId="180" formatCode="0.000000000000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0" borderId="0"/>
    <xf numFmtId="0" fontId="2" fillId="0" borderId="0"/>
    <xf numFmtId="0" fontId="1" fillId="0" borderId="0"/>
  </cellStyleXfs>
  <cellXfs count="28">
    <xf numFmtId="0" fontId="21" fillId="0" borderId="0" xfId="0" applyFont="1"/>
    <xf numFmtId="49" fontId="21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1" fillId="0" borderId="0" xfId="0" applyNumberFormat="1" applyFont="1"/>
    <xf numFmtId="164" fontId="0" fillId="0" borderId="0" xfId="0" applyNumberFormat="1" applyFont="1"/>
    <xf numFmtId="165" fontId="21" fillId="0" borderId="0" xfId="0" applyNumberFormat="1" applyFont="1"/>
    <xf numFmtId="0" fontId="21" fillId="0" borderId="0" xfId="0" applyNumberFormat="1" applyFont="1"/>
    <xf numFmtId="14" fontId="3" fillId="0" borderId="0" xfId="42" applyNumberFormat="1"/>
    <xf numFmtId="2" fontId="21" fillId="0" borderId="0" xfId="0" applyNumberFormat="1" applyFont="1"/>
    <xf numFmtId="167" fontId="21" fillId="0" borderId="0" xfId="0" applyNumberFormat="1" applyFont="1"/>
    <xf numFmtId="168" fontId="21" fillId="0" borderId="0" xfId="0" applyNumberFormat="1" applyFont="1"/>
    <xf numFmtId="170" fontId="21" fillId="0" borderId="0" xfId="0" applyNumberFormat="1" applyFont="1"/>
    <xf numFmtId="14" fontId="0" fillId="0" borderId="0" xfId="0" applyNumberFormat="1" applyFont="1"/>
    <xf numFmtId="168" fontId="0" fillId="0" borderId="0" xfId="0" applyNumberFormat="1" applyFont="1"/>
    <xf numFmtId="171" fontId="21" fillId="0" borderId="0" xfId="0" applyNumberFormat="1" applyFont="1"/>
    <xf numFmtId="172" fontId="21" fillId="0" borderId="0" xfId="0" applyNumberFormat="1" applyFont="1"/>
    <xf numFmtId="0" fontId="0" fillId="0" borderId="0" xfId="0"/>
    <xf numFmtId="14" fontId="23" fillId="0" borderId="0" xfId="0" applyNumberFormat="1" applyFont="1"/>
    <xf numFmtId="171" fontId="23" fillId="0" borderId="0" xfId="0" applyNumberFormat="1" applyFont="1"/>
    <xf numFmtId="0" fontId="23" fillId="0" borderId="0" xfId="0" applyFont="1"/>
    <xf numFmtId="172" fontId="23" fillId="0" borderId="0" xfId="0" applyNumberFormat="1" applyFont="1"/>
    <xf numFmtId="0" fontId="24" fillId="0" borderId="0" xfId="57" applyFont="1" applyFill="1"/>
    <xf numFmtId="168" fontId="23" fillId="0" borderId="0" xfId="0" applyNumberFormat="1" applyFont="1"/>
    <xf numFmtId="0" fontId="23" fillId="0" borderId="0" xfId="0" applyNumberFormat="1" applyFont="1"/>
    <xf numFmtId="170" fontId="23" fillId="0" borderId="0" xfId="0" applyNumberFormat="1" applyFont="1"/>
    <xf numFmtId="0" fontId="24" fillId="0" borderId="0" xfId="58" applyFont="1" applyFill="1"/>
    <xf numFmtId="180" fontId="21" fillId="0" borderId="0" xfId="0" applyNumberFormat="1" applyFont="1"/>
  </cellXfs>
  <cellStyles count="59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_03042013" xfId="58"/>
    <cellStyle name="Normal_03122013" xfId="57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8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8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8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8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8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8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8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8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8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8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8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8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8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8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E16" workbookViewId="0">
      <selection activeCell="N34" sqref="N34"/>
    </sheetView>
  </sheetViews>
  <sheetFormatPr defaultRowHeight="12.75" x14ac:dyDescent="0.2"/>
  <cols>
    <col min="1" max="1" width="10.28515625" bestFit="1" customWidth="1"/>
    <col min="2" max="2" width="18.85546875" bestFit="1" customWidth="1"/>
    <col min="3" max="3" width="14.7109375" bestFit="1" customWidth="1"/>
    <col min="4" max="4" width="17.85546875" bestFit="1" customWidth="1"/>
    <col min="5" max="5" width="14.42578125" bestFit="1" customWidth="1"/>
    <col min="6" max="6" width="16.7109375" bestFit="1" customWidth="1"/>
    <col min="7" max="7" width="25.7109375" style="4" customWidth="1"/>
    <col min="8" max="8" width="17.85546875" bestFit="1" customWidth="1"/>
    <col min="9" max="9" width="15.7109375" bestFit="1" customWidth="1"/>
    <col min="11" max="11" width="11.5703125" bestFit="1" customWidth="1"/>
    <col min="12" max="12" width="12" bestFit="1" customWidth="1"/>
    <col min="13" max="13" width="14.7109375" bestFit="1" customWidth="1"/>
    <col min="14" max="14" width="14.28515625" bestFit="1" customWidth="1"/>
    <col min="15" max="15" width="18.42578125" bestFit="1" customWidth="1"/>
  </cols>
  <sheetData>
    <row r="1" spans="1:16" x14ac:dyDescent="0.2">
      <c r="A1" s="2" t="s">
        <v>60</v>
      </c>
      <c r="B1" s="3">
        <v>99.998500022499996</v>
      </c>
      <c r="C1" s="3"/>
      <c r="D1" s="4">
        <v>41351</v>
      </c>
      <c r="E1">
        <v>0.99998500022499603</v>
      </c>
      <c r="F1" s="7"/>
      <c r="G1" s="12">
        <f>E1-B1/100</f>
        <v>-3.8857805861880479E-15</v>
      </c>
      <c r="H1" s="7"/>
      <c r="K1" s="4"/>
    </row>
    <row r="2" spans="1:16" x14ac:dyDescent="0.2">
      <c r="A2" s="13">
        <v>41352</v>
      </c>
      <c r="B2" s="3">
        <v>99.997944478364005</v>
      </c>
      <c r="C2" s="14"/>
      <c r="D2" s="11">
        <v>41352</v>
      </c>
      <c r="E2" s="11">
        <v>0.99997944478363698</v>
      </c>
      <c r="F2" s="7"/>
      <c r="G2" s="12">
        <f t="shared" ref="G2:G20" si="0">E2-B2/100</f>
        <v>-3.1086244689504383E-15</v>
      </c>
      <c r="H2" s="12"/>
      <c r="K2" s="4"/>
    </row>
    <row r="3" spans="1:16" x14ac:dyDescent="0.2">
      <c r="A3" s="13">
        <v>41383</v>
      </c>
      <c r="B3" s="5">
        <v>99.982016787633995</v>
      </c>
      <c r="C3" s="11"/>
      <c r="D3" s="11">
        <v>41383</v>
      </c>
      <c r="E3" s="11">
        <v>0.99982016787633698</v>
      </c>
      <c r="F3" s="7"/>
      <c r="G3" s="12">
        <f t="shared" si="0"/>
        <v>-2.9976021664879227E-15</v>
      </c>
      <c r="H3" s="12"/>
      <c r="K3" s="4"/>
    </row>
    <row r="4" spans="1:16" x14ac:dyDescent="0.2">
      <c r="A4" s="13">
        <v>41444</v>
      </c>
      <c r="B4" s="3">
        <v>99.921338119138994</v>
      </c>
      <c r="C4" s="14"/>
      <c r="D4" s="11">
        <v>41444</v>
      </c>
      <c r="E4" s="11">
        <v>0.99921338119139003</v>
      </c>
      <c r="F4" s="7"/>
      <c r="G4" s="12">
        <f t="shared" si="0"/>
        <v>0</v>
      </c>
      <c r="H4" s="12"/>
      <c r="K4" s="4"/>
    </row>
    <row r="5" spans="1:16" x14ac:dyDescent="0.2">
      <c r="A5" s="13">
        <v>41536</v>
      </c>
      <c r="B5" s="3">
        <v>99.750419354426</v>
      </c>
      <c r="C5" s="14"/>
      <c r="D5" s="11">
        <v>41536</v>
      </c>
      <c r="E5" s="11">
        <v>0.99750419354425601</v>
      </c>
      <c r="F5" s="7"/>
      <c r="G5" s="12">
        <f t="shared" si="0"/>
        <v>-3.9968028886505635E-15</v>
      </c>
      <c r="H5" s="12"/>
      <c r="K5" s="4"/>
    </row>
    <row r="6" spans="1:16" x14ac:dyDescent="0.2">
      <c r="A6" s="13">
        <v>41627</v>
      </c>
      <c r="B6" s="3">
        <v>99.574724240695005</v>
      </c>
      <c r="C6" s="14"/>
      <c r="D6" s="11">
        <v>41627</v>
      </c>
      <c r="E6" s="11">
        <v>0.99574724240695101</v>
      </c>
      <c r="F6" s="7"/>
      <c r="G6" s="12">
        <f t="shared" si="0"/>
        <v>9.9920072216264089E-16</v>
      </c>
      <c r="H6" s="12"/>
      <c r="K6" s="4"/>
    </row>
    <row r="7" spans="1:16" x14ac:dyDescent="0.2">
      <c r="A7" s="18">
        <v>41717</v>
      </c>
      <c r="B7" s="20">
        <v>99.687818019233006</v>
      </c>
      <c r="C7" s="23"/>
      <c r="D7" s="23">
        <v>41717</v>
      </c>
      <c r="E7" s="23">
        <v>0.99687818019244301</v>
      </c>
      <c r="F7" s="24"/>
      <c r="G7" s="25">
        <f t="shared" si="0"/>
        <v>1.1290968160437842E-13</v>
      </c>
      <c r="H7" s="12"/>
      <c r="K7" s="9"/>
      <c r="L7" s="9"/>
      <c r="M7" s="9"/>
      <c r="N7" s="9"/>
      <c r="O7" s="9"/>
      <c r="P7" s="9"/>
    </row>
    <row r="8" spans="1:16" x14ac:dyDescent="0.2">
      <c r="A8" s="13">
        <v>42082</v>
      </c>
      <c r="B8" s="3">
        <v>99.257355388015</v>
      </c>
      <c r="C8" s="14"/>
      <c r="D8" s="11">
        <v>42082</v>
      </c>
      <c r="E8" s="11">
        <v>0.99257355388012902</v>
      </c>
      <c r="F8" s="7"/>
      <c r="G8" s="12">
        <f t="shared" si="0"/>
        <v>-2.0983215165415459E-14</v>
      </c>
      <c r="H8" s="7"/>
      <c r="K8" s="9"/>
      <c r="L8" s="9"/>
      <c r="M8" s="9"/>
      <c r="N8" s="9"/>
      <c r="O8" s="9"/>
      <c r="P8" s="9"/>
    </row>
    <row r="9" spans="1:16" x14ac:dyDescent="0.2">
      <c r="A9" s="13">
        <v>42450</v>
      </c>
      <c r="B9" s="3">
        <v>98.539018735338999</v>
      </c>
      <c r="C9" s="14"/>
      <c r="D9" s="11">
        <v>42450</v>
      </c>
      <c r="E9" s="11">
        <v>0.985390187353401</v>
      </c>
      <c r="F9" s="7"/>
      <c r="G9" s="12">
        <f t="shared" si="0"/>
        <v>1.099120794378905E-14</v>
      </c>
      <c r="H9" s="7"/>
      <c r="K9" s="9"/>
      <c r="L9" s="9"/>
      <c r="M9" s="9"/>
      <c r="N9" s="9"/>
      <c r="O9" s="9"/>
      <c r="P9" s="9"/>
    </row>
    <row r="10" spans="1:16" x14ac:dyDescent="0.2">
      <c r="A10" s="13">
        <v>42814</v>
      </c>
      <c r="B10" s="3">
        <v>97.311204308168001</v>
      </c>
      <c r="C10" s="14"/>
      <c r="D10" s="11">
        <v>42814</v>
      </c>
      <c r="E10" s="11">
        <v>0.97311193749819802</v>
      </c>
      <c r="F10" s="7"/>
      <c r="G10" s="12">
        <f t="shared" si="0"/>
        <v>-1.0558348195743861E-7</v>
      </c>
      <c r="H10" s="7"/>
      <c r="K10" s="9"/>
      <c r="L10" s="9"/>
      <c r="M10" s="9"/>
      <c r="N10" s="9"/>
      <c r="O10" s="9"/>
      <c r="P10" s="9"/>
    </row>
    <row r="11" spans="1:16" x14ac:dyDescent="0.2">
      <c r="A11" s="13">
        <v>43178</v>
      </c>
      <c r="B11" s="3">
        <v>95.511653660522995</v>
      </c>
      <c r="C11" s="14"/>
      <c r="D11" s="11">
        <v>43178</v>
      </c>
      <c r="E11" s="11">
        <v>0.95511631670198105</v>
      </c>
      <c r="F11" s="7"/>
      <c r="G11" s="12">
        <f t="shared" si="0"/>
        <v>-2.1990324894360924E-7</v>
      </c>
      <c r="H11" s="7"/>
      <c r="K11" s="9"/>
      <c r="L11" s="9"/>
      <c r="M11" s="9"/>
      <c r="N11" s="9"/>
      <c r="O11" s="9"/>
      <c r="P11" s="9"/>
    </row>
    <row r="12" spans="1:16" x14ac:dyDescent="0.2">
      <c r="A12" s="13">
        <v>43543</v>
      </c>
      <c r="B12" s="3">
        <v>93.198523659385003</v>
      </c>
      <c r="C12" s="14"/>
      <c r="D12" s="11">
        <v>43543</v>
      </c>
      <c r="E12" s="11">
        <v>0.93198501989188998</v>
      </c>
      <c r="F12" s="7"/>
      <c r="G12" s="12">
        <f t="shared" si="0"/>
        <v>-2.1670196004297537E-7</v>
      </c>
      <c r="H12" s="7"/>
      <c r="K12" s="9"/>
      <c r="L12" s="9"/>
      <c r="M12" s="9"/>
      <c r="N12" s="9"/>
      <c r="O12" s="9"/>
      <c r="P12" s="9"/>
    </row>
    <row r="13" spans="1:16" x14ac:dyDescent="0.2">
      <c r="A13" s="13">
        <v>43909</v>
      </c>
      <c r="B13" s="3">
        <v>90.535926466104996</v>
      </c>
      <c r="C13" s="14"/>
      <c r="D13" s="11">
        <v>43909</v>
      </c>
      <c r="E13" s="11">
        <v>0.90535905210391499</v>
      </c>
      <c r="F13" s="7"/>
      <c r="G13" s="12">
        <f t="shared" si="0"/>
        <v>-2.1255713500423212E-7</v>
      </c>
      <c r="H13" s="7"/>
      <c r="K13" s="9"/>
      <c r="L13" s="9"/>
      <c r="M13" s="9"/>
      <c r="N13" s="9"/>
      <c r="O13" s="9"/>
      <c r="P13" s="9"/>
    </row>
    <row r="14" spans="1:16" x14ac:dyDescent="0.2">
      <c r="A14" s="13">
        <v>44277</v>
      </c>
      <c r="B14" s="3">
        <v>87.640011654926994</v>
      </c>
      <c r="C14" s="14"/>
      <c r="D14" s="11">
        <v>44274</v>
      </c>
      <c r="E14" s="11">
        <v>0.87663130619954399</v>
      </c>
      <c r="F14" s="7"/>
      <c r="G14" s="12">
        <f t="shared" si="0"/>
        <v>2.3118965027402183E-4</v>
      </c>
      <c r="H14" s="7"/>
      <c r="K14" s="9"/>
      <c r="L14" s="9"/>
      <c r="M14" s="9"/>
      <c r="N14" s="9"/>
      <c r="O14" s="9"/>
      <c r="P14" s="9"/>
    </row>
    <row r="15" spans="1:16" x14ac:dyDescent="0.2">
      <c r="A15" s="13">
        <v>44641</v>
      </c>
      <c r="B15" s="3">
        <v>84.712352659877993</v>
      </c>
      <c r="C15" s="14"/>
      <c r="D15" s="11">
        <v>44641</v>
      </c>
      <c r="E15" s="11">
        <v>0.84712216286617203</v>
      </c>
      <c r="F15" s="7"/>
      <c r="G15" s="12">
        <f t="shared" si="0"/>
        <v>-1.3637326079507517E-6</v>
      </c>
      <c r="H15" s="7"/>
      <c r="K15" s="9"/>
      <c r="L15" s="9"/>
      <c r="M15" s="9"/>
      <c r="N15" s="9"/>
      <c r="O15" s="9"/>
      <c r="P15" s="9"/>
    </row>
    <row r="16" spans="1:16" x14ac:dyDescent="0.2">
      <c r="A16" s="13">
        <v>45005</v>
      </c>
      <c r="B16" s="3">
        <v>81.705167519043997</v>
      </c>
      <c r="C16" s="14"/>
      <c r="D16" s="11">
        <v>45005</v>
      </c>
      <c r="E16" s="11">
        <v>0.81704960421286399</v>
      </c>
      <c r="F16" s="7"/>
      <c r="G16" s="12">
        <f t="shared" si="0"/>
        <v>-2.0709775759852889E-6</v>
      </c>
      <c r="H16" s="7"/>
      <c r="K16" s="9"/>
      <c r="L16" s="9"/>
      <c r="M16" s="9"/>
      <c r="N16" s="9"/>
      <c r="O16" s="9"/>
      <c r="P16" s="9"/>
    </row>
    <row r="17" spans="1:16" x14ac:dyDescent="0.2">
      <c r="A17" s="13">
        <v>46832</v>
      </c>
      <c r="B17" s="3">
        <v>67.265449607741999</v>
      </c>
      <c r="C17" s="14"/>
      <c r="D17" s="11">
        <v>46832</v>
      </c>
      <c r="E17" s="11">
        <v>0.67265100689836699</v>
      </c>
      <c r="F17" s="7"/>
      <c r="G17" s="12">
        <f t="shared" si="0"/>
        <v>-3.4891790530178213E-6</v>
      </c>
      <c r="H17" s="7"/>
      <c r="K17" s="9"/>
      <c r="L17" s="9"/>
      <c r="M17" s="9"/>
      <c r="N17" s="9"/>
      <c r="O17" s="9"/>
      <c r="P17" s="9"/>
    </row>
    <row r="18" spans="1:16" x14ac:dyDescent="0.2">
      <c r="A18" s="13">
        <v>48659</v>
      </c>
      <c r="B18" s="3">
        <v>55.778982275236999</v>
      </c>
      <c r="C18" s="14"/>
      <c r="D18" s="11">
        <v>48659</v>
      </c>
      <c r="E18" s="11">
        <v>0.55778628037335198</v>
      </c>
      <c r="F18" s="7"/>
      <c r="G18" s="12">
        <f t="shared" si="0"/>
        <v>-3.5423790180066916E-6</v>
      </c>
      <c r="H18" s="7"/>
      <c r="K18" s="9"/>
      <c r="L18" s="9"/>
      <c r="M18" s="9"/>
      <c r="N18" s="9"/>
      <c r="O18" s="9"/>
      <c r="P18" s="9"/>
    </row>
    <row r="19" spans="1:16" x14ac:dyDescent="0.2">
      <c r="A19" s="13">
        <v>50486</v>
      </c>
      <c r="B19" s="3">
        <v>46.659891150097003</v>
      </c>
      <c r="C19" s="14"/>
      <c r="D19" s="11">
        <v>50483</v>
      </c>
      <c r="E19" s="11">
        <v>0.46673146770530699</v>
      </c>
      <c r="F19" s="7"/>
      <c r="G19" s="12">
        <f t="shared" si="0"/>
        <v>1.3255620433694215E-4</v>
      </c>
      <c r="H19" s="7"/>
      <c r="K19" s="9"/>
      <c r="L19" s="9"/>
      <c r="M19" s="9"/>
      <c r="N19" s="9"/>
      <c r="O19" s="9"/>
      <c r="P19" s="9"/>
    </row>
    <row r="20" spans="1:16" x14ac:dyDescent="0.2">
      <c r="A20" s="13">
        <v>52309</v>
      </c>
      <c r="B20" s="3">
        <v>39.136363282002002</v>
      </c>
      <c r="C20" s="14"/>
      <c r="D20" s="11">
        <v>52309</v>
      </c>
      <c r="E20" s="11">
        <v>0.39135938265424802</v>
      </c>
      <c r="F20" s="7"/>
      <c r="G20" s="12">
        <f t="shared" si="0"/>
        <v>-4.250165771990666E-6</v>
      </c>
      <c r="H20" s="7"/>
      <c r="K20" s="9"/>
      <c r="L20" s="9"/>
      <c r="M20" s="9"/>
      <c r="N20" s="9"/>
      <c r="O20" s="9"/>
      <c r="P20" s="9"/>
    </row>
    <row r="21" spans="1:16" x14ac:dyDescent="0.2">
      <c r="A21" s="2"/>
      <c r="B21" s="3"/>
      <c r="C21" s="14"/>
      <c r="D21" s="11"/>
      <c r="E21" s="11"/>
      <c r="F21" s="7"/>
      <c r="H21" s="7"/>
      <c r="K21" s="9"/>
      <c r="L21" s="9"/>
      <c r="M21" s="9"/>
      <c r="N21" s="9"/>
      <c r="O21" s="9"/>
      <c r="P21" s="9"/>
    </row>
    <row r="22" spans="1:16" x14ac:dyDescent="0.2">
      <c r="F22" s="7"/>
      <c r="H22" s="7"/>
      <c r="K22" s="9"/>
      <c r="L22" s="9"/>
      <c r="M22" s="9"/>
      <c r="N22" s="9"/>
      <c r="O22" s="9"/>
      <c r="P22" s="9"/>
    </row>
    <row r="23" spans="1:16" x14ac:dyDescent="0.2">
      <c r="F23" s="7"/>
      <c r="H23" s="7"/>
      <c r="K23" s="9"/>
      <c r="L23" s="9"/>
      <c r="M23" s="9"/>
      <c r="N23" s="9"/>
      <c r="O23" s="9"/>
      <c r="P23" s="9"/>
    </row>
    <row r="24" spans="1:16" x14ac:dyDescent="0.2">
      <c r="K24" s="9"/>
      <c r="L24" s="9"/>
      <c r="M24" s="9"/>
      <c r="N24" s="9"/>
      <c r="O24" s="9"/>
      <c r="P24" s="9"/>
    </row>
    <row r="25" spans="1:16" x14ac:dyDescent="0.2">
      <c r="K25" s="9"/>
      <c r="L25" s="9"/>
      <c r="M25" s="9"/>
      <c r="N25" s="9"/>
      <c r="O25" s="9"/>
      <c r="P25" s="9"/>
    </row>
    <row r="26" spans="1:16" x14ac:dyDescent="0.2">
      <c r="A26" t="s">
        <v>57</v>
      </c>
      <c r="B26" s="11" t="s">
        <v>34</v>
      </c>
      <c r="C26" s="11" t="s">
        <v>35</v>
      </c>
      <c r="D26" t="s">
        <v>36</v>
      </c>
      <c r="E26" t="s">
        <v>37</v>
      </c>
      <c r="F26" t="s">
        <v>38</v>
      </c>
      <c r="G26" s="4" t="s">
        <v>39</v>
      </c>
      <c r="H26" t="s">
        <v>40</v>
      </c>
      <c r="I26" t="s">
        <v>41</v>
      </c>
      <c r="J26" t="s">
        <v>42</v>
      </c>
      <c r="K26" s="9" t="s">
        <v>43</v>
      </c>
      <c r="L26" s="9" t="s">
        <v>44</v>
      </c>
      <c r="M26" s="9"/>
      <c r="N26" s="9"/>
      <c r="O26" s="9"/>
      <c r="P26" s="9"/>
    </row>
    <row r="27" spans="1:16" ht="15" x14ac:dyDescent="0.25">
      <c r="A27" t="s">
        <v>58</v>
      </c>
      <c r="B27" s="11" t="s">
        <v>33</v>
      </c>
      <c r="C27" s="11" t="s">
        <v>32</v>
      </c>
      <c r="D27">
        <v>-1000000</v>
      </c>
      <c r="E27" s="4">
        <v>41352</v>
      </c>
      <c r="F27" s="4">
        <v>41536</v>
      </c>
      <c r="G27">
        <v>180</v>
      </c>
      <c r="H27" s="4">
        <v>41536</v>
      </c>
      <c r="I27">
        <v>0.67900000000000005</v>
      </c>
      <c r="J27">
        <v>0.67900000000000005</v>
      </c>
      <c r="K27" s="26">
        <v>-3394.9999999997999</v>
      </c>
      <c r="L27" s="26">
        <v>-3386.5267370826</v>
      </c>
      <c r="M27" s="16">
        <f>L27/K27</f>
        <v>0.99750419354427089</v>
      </c>
      <c r="N27" s="9"/>
      <c r="O27" s="9"/>
      <c r="P27" s="9"/>
    </row>
    <row r="28" spans="1:16" ht="15" x14ac:dyDescent="0.25">
      <c r="A28" t="s">
        <v>58</v>
      </c>
      <c r="B28" s="6" t="s">
        <v>33</v>
      </c>
      <c r="C28" t="s">
        <v>32</v>
      </c>
      <c r="D28">
        <v>-1000000</v>
      </c>
      <c r="E28" s="4">
        <v>41536</v>
      </c>
      <c r="F28" s="4">
        <v>41717</v>
      </c>
      <c r="G28">
        <v>180</v>
      </c>
      <c r="H28" s="4">
        <v>41717</v>
      </c>
      <c r="I28">
        <v>0.67900000000000005</v>
      </c>
      <c r="J28">
        <v>0.67900000000000005</v>
      </c>
      <c r="K28" s="26">
        <v>-3394.9999999997999</v>
      </c>
      <c r="L28" s="26">
        <v>-3384.4014217528002</v>
      </c>
      <c r="M28" s="16">
        <f t="shared" ref="M28:M50" si="1">L28/K28</f>
        <v>0.99687818019234153</v>
      </c>
      <c r="N28" s="9"/>
      <c r="O28" s="9"/>
      <c r="P28" s="9"/>
    </row>
    <row r="29" spans="1:16" ht="15" x14ac:dyDescent="0.25">
      <c r="A29" t="s">
        <v>58</v>
      </c>
      <c r="B29" s="11" t="s">
        <v>33</v>
      </c>
      <c r="C29" s="6" t="s">
        <v>32</v>
      </c>
      <c r="D29">
        <v>-1000000</v>
      </c>
      <c r="E29" s="4">
        <v>41717</v>
      </c>
      <c r="F29" s="4">
        <v>41901</v>
      </c>
      <c r="G29">
        <v>180</v>
      </c>
      <c r="H29" s="4">
        <v>41901</v>
      </c>
      <c r="I29">
        <v>0.67900000000000005</v>
      </c>
      <c r="J29">
        <v>0.67900000000000005</v>
      </c>
      <c r="K29" s="26">
        <v>-3394.9999999997999</v>
      </c>
      <c r="L29" s="26">
        <v>-3377.0263554967</v>
      </c>
      <c r="M29" s="16">
        <f t="shared" si="1"/>
        <v>0.99470584845269483</v>
      </c>
      <c r="N29" s="9"/>
      <c r="O29" s="9"/>
      <c r="P29" s="9"/>
    </row>
    <row r="30" spans="1:16" ht="15" x14ac:dyDescent="0.25">
      <c r="A30" t="s">
        <v>58</v>
      </c>
      <c r="B30" s="14" t="s">
        <v>33</v>
      </c>
      <c r="C30" s="6" t="s">
        <v>32</v>
      </c>
      <c r="D30">
        <v>-1000000</v>
      </c>
      <c r="E30" s="4">
        <v>41901</v>
      </c>
      <c r="F30" s="4">
        <v>42082</v>
      </c>
      <c r="G30">
        <v>180</v>
      </c>
      <c r="H30" s="4">
        <v>42082</v>
      </c>
      <c r="I30">
        <v>0.67900000000000005</v>
      </c>
      <c r="J30">
        <v>0.67900000000000005</v>
      </c>
      <c r="K30" s="26">
        <v>-3394.9999999997999</v>
      </c>
      <c r="L30" s="26">
        <v>-3369.7872154228999</v>
      </c>
      <c r="M30" s="16">
        <f t="shared" si="1"/>
        <v>0.99257355388014679</v>
      </c>
      <c r="N30" s="9"/>
      <c r="O30" s="9"/>
      <c r="P30" s="9"/>
    </row>
    <row r="31" spans="1:16" ht="15" x14ac:dyDescent="0.25">
      <c r="A31" t="s">
        <v>58</v>
      </c>
      <c r="B31" s="14" t="s">
        <v>33</v>
      </c>
      <c r="C31" s="6" t="s">
        <v>32</v>
      </c>
      <c r="D31">
        <v>-1000000</v>
      </c>
      <c r="E31" s="4">
        <v>42082</v>
      </c>
      <c r="F31" s="4">
        <v>42268</v>
      </c>
      <c r="G31">
        <v>182</v>
      </c>
      <c r="H31" s="4">
        <v>42268</v>
      </c>
      <c r="I31">
        <v>0.67900000000000005</v>
      </c>
      <c r="J31">
        <v>0.67900000000000005</v>
      </c>
      <c r="K31" s="26">
        <v>-3432.7222222219998</v>
      </c>
      <c r="L31" s="26">
        <v>-3394.7436458528</v>
      </c>
      <c r="M31" s="16">
        <f t="shared" si="1"/>
        <v>0.98893630946211075</v>
      </c>
      <c r="N31" s="9"/>
      <c r="O31" s="9"/>
      <c r="P31" s="9"/>
    </row>
    <row r="32" spans="1:16" ht="15" x14ac:dyDescent="0.25">
      <c r="A32" t="s">
        <v>58</v>
      </c>
      <c r="B32" s="14" t="s">
        <v>33</v>
      </c>
      <c r="C32" s="6" t="s">
        <v>32</v>
      </c>
      <c r="D32">
        <v>-1000000</v>
      </c>
      <c r="E32" s="4">
        <v>42268</v>
      </c>
      <c r="F32" s="4">
        <v>42450</v>
      </c>
      <c r="G32">
        <v>180</v>
      </c>
      <c r="H32" s="4">
        <v>42450</v>
      </c>
      <c r="I32">
        <v>0.67900000000000005</v>
      </c>
      <c r="J32">
        <v>0.67900000000000005</v>
      </c>
      <c r="K32" s="26">
        <v>-3394.9999999997999</v>
      </c>
      <c r="L32" s="26">
        <v>-3345.3996860645998</v>
      </c>
      <c r="M32" s="16">
        <f t="shared" si="1"/>
        <v>0.98539018735340111</v>
      </c>
      <c r="N32" s="9"/>
      <c r="O32" s="9"/>
      <c r="P32" s="9"/>
    </row>
    <row r="33" spans="1:16" ht="15" x14ac:dyDescent="0.25">
      <c r="A33" t="s">
        <v>58</v>
      </c>
      <c r="B33" s="14" t="s">
        <v>33</v>
      </c>
      <c r="C33" s="6" t="s">
        <v>32</v>
      </c>
      <c r="D33">
        <v>-1000000</v>
      </c>
      <c r="E33" s="4">
        <v>42450</v>
      </c>
      <c r="F33" s="4">
        <v>42632</v>
      </c>
      <c r="G33">
        <v>178</v>
      </c>
      <c r="H33" s="4">
        <v>42632</v>
      </c>
      <c r="I33">
        <v>0.67900000000000005</v>
      </c>
      <c r="J33">
        <v>0.67900000000000005</v>
      </c>
      <c r="K33" s="26">
        <v>-3357.2777777776</v>
      </c>
      <c r="L33" s="26">
        <v>-3287.5534019699999</v>
      </c>
      <c r="M33" s="16">
        <f t="shared" si="1"/>
        <v>0.97923187164639225</v>
      </c>
      <c r="N33" s="9"/>
      <c r="O33" s="9"/>
      <c r="P33" s="9"/>
    </row>
    <row r="34" spans="1:16" ht="15" x14ac:dyDescent="0.25">
      <c r="A34" t="s">
        <v>58</v>
      </c>
      <c r="B34" t="s">
        <v>33</v>
      </c>
      <c r="C34" t="s">
        <v>32</v>
      </c>
      <c r="D34">
        <v>-1000000</v>
      </c>
      <c r="E34" s="4">
        <v>42632</v>
      </c>
      <c r="F34" s="4">
        <v>42814</v>
      </c>
      <c r="G34">
        <v>181</v>
      </c>
      <c r="H34" s="4">
        <v>42814</v>
      </c>
      <c r="I34">
        <v>0.67900000000000005</v>
      </c>
      <c r="J34" s="9">
        <v>0.67900000000000005</v>
      </c>
      <c r="K34" s="26">
        <v>-3413.8611111108999</v>
      </c>
      <c r="L34" s="26">
        <v>-3322.0693606302998</v>
      </c>
      <c r="M34" s="16">
        <f t="shared" si="1"/>
        <v>0.97311204308170285</v>
      </c>
      <c r="N34" s="9"/>
      <c r="O34" s="9"/>
      <c r="P34" s="9"/>
    </row>
    <row r="35" spans="1:16" ht="15" x14ac:dyDescent="0.25">
      <c r="A35" t="s">
        <v>59</v>
      </c>
      <c r="B35" t="s">
        <v>31</v>
      </c>
      <c r="C35" t="s">
        <v>32</v>
      </c>
      <c r="D35">
        <v>1000000</v>
      </c>
      <c r="E35" s="4">
        <v>41352</v>
      </c>
      <c r="F35" s="4">
        <v>41444</v>
      </c>
      <c r="G35">
        <v>92</v>
      </c>
      <c r="H35" s="4">
        <v>41444</v>
      </c>
      <c r="J35">
        <v>0.3</v>
      </c>
      <c r="K35" s="26">
        <v>766.66666666660001</v>
      </c>
      <c r="L35" s="26">
        <v>766.06359224660002</v>
      </c>
      <c r="M35" s="16">
        <f t="shared" si="1"/>
        <v>0.99921338119130432</v>
      </c>
      <c r="N35" s="9"/>
      <c r="O35" s="9"/>
      <c r="P35" s="9"/>
    </row>
    <row r="36" spans="1:16" ht="15" x14ac:dyDescent="0.25">
      <c r="A36" t="s">
        <v>59</v>
      </c>
      <c r="B36" s="4" t="s">
        <v>31</v>
      </c>
      <c r="C36" s="4" t="s">
        <v>32</v>
      </c>
      <c r="D36">
        <v>1000000</v>
      </c>
      <c r="E36" s="4">
        <v>41444</v>
      </c>
      <c r="F36" s="4">
        <v>41536</v>
      </c>
      <c r="G36">
        <v>92</v>
      </c>
      <c r="H36" s="4">
        <v>41536</v>
      </c>
      <c r="I36" s="9"/>
      <c r="J36" s="9">
        <v>0.6704859608</v>
      </c>
      <c r="K36" s="26">
        <v>1713.4641219488999</v>
      </c>
      <c r="L36" s="26">
        <v>1709.1876471317</v>
      </c>
      <c r="M36" s="16">
        <f t="shared" si="1"/>
        <v>0.99750419354428277</v>
      </c>
    </row>
    <row r="37" spans="1:16" ht="15" x14ac:dyDescent="0.25">
      <c r="A37" t="s">
        <v>59</v>
      </c>
      <c r="B37" s="7" t="s">
        <v>31</v>
      </c>
      <c r="C37" s="4" t="s">
        <v>32</v>
      </c>
      <c r="D37">
        <v>1000000</v>
      </c>
      <c r="E37" s="4">
        <v>41536</v>
      </c>
      <c r="F37" s="4">
        <v>41627</v>
      </c>
      <c r="G37">
        <v>91</v>
      </c>
      <c r="H37" s="4">
        <v>41627</v>
      </c>
      <c r="I37" s="9"/>
      <c r="J37" s="9">
        <v>0.69802612870000003</v>
      </c>
      <c r="K37" s="26">
        <v>1764.454936436</v>
      </c>
      <c r="L37" s="26">
        <v>1756.9511373073999</v>
      </c>
      <c r="M37" s="16">
        <f t="shared" si="1"/>
        <v>0.99574724240690615</v>
      </c>
    </row>
    <row r="38" spans="1:16" ht="15" x14ac:dyDescent="0.25">
      <c r="A38" t="s">
        <v>59</v>
      </c>
      <c r="B38" s="7" t="s">
        <v>31</v>
      </c>
      <c r="C38" s="4" t="s">
        <v>32</v>
      </c>
      <c r="D38">
        <v>1000000</v>
      </c>
      <c r="E38" s="4">
        <v>41627</v>
      </c>
      <c r="F38" s="4">
        <v>41717</v>
      </c>
      <c r="G38">
        <v>90</v>
      </c>
      <c r="H38" s="4">
        <v>41717</v>
      </c>
      <c r="I38" s="9"/>
      <c r="J38" s="9">
        <v>-0.45379177030000001</v>
      </c>
      <c r="K38" s="26">
        <v>-1134.4794257213</v>
      </c>
      <c r="L38" s="26">
        <v>-1130.9377853787</v>
      </c>
      <c r="M38" s="16">
        <f t="shared" si="1"/>
        <v>0.99687818019233954</v>
      </c>
    </row>
    <row r="39" spans="1:16" ht="15" x14ac:dyDescent="0.25">
      <c r="A39" t="s">
        <v>59</v>
      </c>
      <c r="B39" s="7" t="s">
        <v>31</v>
      </c>
      <c r="C39" s="4" t="s">
        <v>32</v>
      </c>
      <c r="D39">
        <v>1000000</v>
      </c>
      <c r="E39" s="4">
        <v>41717</v>
      </c>
      <c r="F39" s="4">
        <v>41809</v>
      </c>
      <c r="G39">
        <v>92</v>
      </c>
      <c r="H39" s="4">
        <v>41809</v>
      </c>
      <c r="I39" s="9"/>
      <c r="J39" s="9">
        <v>0.4270505</v>
      </c>
      <c r="K39" s="26">
        <v>1091.3512778664999</v>
      </c>
      <c r="L39" s="26">
        <v>1086.7582408353001</v>
      </c>
      <c r="M39" s="16">
        <f t="shared" si="1"/>
        <v>0.99579142195152892</v>
      </c>
    </row>
    <row r="40" spans="1:16" ht="15" x14ac:dyDescent="0.25">
      <c r="A40" t="s">
        <v>59</v>
      </c>
      <c r="B40" s="7" t="s">
        <v>31</v>
      </c>
      <c r="C40" s="4" t="s">
        <v>32</v>
      </c>
      <c r="D40">
        <v>1000000</v>
      </c>
      <c r="E40" s="4">
        <v>41809</v>
      </c>
      <c r="F40" s="4">
        <v>41901</v>
      </c>
      <c r="G40">
        <v>92</v>
      </c>
      <c r="H40" s="4">
        <v>41901</v>
      </c>
      <c r="I40" s="9"/>
      <c r="J40" s="9">
        <v>0.4270505</v>
      </c>
      <c r="K40" s="26">
        <v>1091.3512778667</v>
      </c>
      <c r="L40" s="26">
        <v>1085.5734988104</v>
      </c>
      <c r="M40" s="16">
        <f t="shared" si="1"/>
        <v>0.99470584845276033</v>
      </c>
    </row>
    <row r="41" spans="1:16" ht="15" x14ac:dyDescent="0.25">
      <c r="A41" t="s">
        <v>59</v>
      </c>
      <c r="B41" s="7" t="s">
        <v>31</v>
      </c>
      <c r="C41" s="4" t="s">
        <v>32</v>
      </c>
      <c r="D41">
        <v>1000000</v>
      </c>
      <c r="E41" s="4">
        <v>41901</v>
      </c>
      <c r="F41" s="4">
        <v>41992</v>
      </c>
      <c r="G41">
        <v>91</v>
      </c>
      <c r="H41" s="4">
        <v>41992</v>
      </c>
      <c r="I41" s="9"/>
      <c r="J41" s="9">
        <v>0.427047968</v>
      </c>
      <c r="K41" s="26">
        <v>1079.4823636049</v>
      </c>
      <c r="L41" s="26">
        <v>1072.6095572792001</v>
      </c>
      <c r="M41" s="16">
        <f t="shared" si="1"/>
        <v>0.99363323889540134</v>
      </c>
    </row>
    <row r="42" spans="1:16" ht="15" x14ac:dyDescent="0.25">
      <c r="A42" t="s">
        <v>59</v>
      </c>
      <c r="B42" s="7" t="s">
        <v>31</v>
      </c>
      <c r="C42" s="4" t="s">
        <v>32</v>
      </c>
      <c r="D42">
        <v>1000000</v>
      </c>
      <c r="E42" s="4">
        <v>41992</v>
      </c>
      <c r="F42" s="4">
        <v>42082</v>
      </c>
      <c r="G42">
        <v>90</v>
      </c>
      <c r="H42" s="4">
        <v>42082</v>
      </c>
      <c r="I42" s="9"/>
      <c r="J42" s="9">
        <v>0.427045436</v>
      </c>
      <c r="K42" s="26">
        <v>1067.6135900605</v>
      </c>
      <c r="L42" s="26">
        <v>1059.6850152571001</v>
      </c>
      <c r="M42" s="16">
        <f t="shared" si="1"/>
        <v>0.99257355388015378</v>
      </c>
    </row>
    <row r="43" spans="1:16" ht="15" x14ac:dyDescent="0.25">
      <c r="A43" t="s">
        <v>59</v>
      </c>
      <c r="B43" s="7" t="s">
        <v>31</v>
      </c>
      <c r="C43" s="4" t="s">
        <v>32</v>
      </c>
      <c r="D43">
        <v>1000000</v>
      </c>
      <c r="E43" s="4">
        <v>42082</v>
      </c>
      <c r="F43" s="4">
        <v>42174</v>
      </c>
      <c r="G43">
        <v>92</v>
      </c>
      <c r="H43" s="4">
        <v>42174</v>
      </c>
      <c r="I43" s="9"/>
      <c r="J43" s="9">
        <v>0.71119821110000003</v>
      </c>
      <c r="K43" s="26">
        <v>1817.5065394341</v>
      </c>
      <c r="L43" s="26">
        <v>1800.7360754536001</v>
      </c>
      <c r="M43" s="16">
        <f t="shared" si="1"/>
        <v>0.99077281780470428</v>
      </c>
    </row>
    <row r="44" spans="1:16" ht="15" x14ac:dyDescent="0.25">
      <c r="A44" t="s">
        <v>59</v>
      </c>
      <c r="B44" s="7" t="s">
        <v>31</v>
      </c>
      <c r="C44" s="4" t="s">
        <v>32</v>
      </c>
      <c r="D44">
        <v>1000000</v>
      </c>
      <c r="E44" s="4">
        <v>42174</v>
      </c>
      <c r="F44" s="4">
        <v>42268</v>
      </c>
      <c r="G44">
        <v>94</v>
      </c>
      <c r="H44" s="4">
        <v>42268</v>
      </c>
      <c r="I44" s="9"/>
      <c r="J44" s="9">
        <v>0.7112122528</v>
      </c>
      <c r="K44" s="26">
        <v>1857.0542157591999</v>
      </c>
      <c r="L44" s="26">
        <v>1836.5083426039</v>
      </c>
      <c r="M44" s="16">
        <f t="shared" si="1"/>
        <v>0.98893630946207978</v>
      </c>
    </row>
    <row r="45" spans="1:16" ht="15" x14ac:dyDescent="0.25">
      <c r="A45" t="s">
        <v>59</v>
      </c>
      <c r="B45" s="7" t="s">
        <v>31</v>
      </c>
      <c r="C45" s="4" t="s">
        <v>32</v>
      </c>
      <c r="D45">
        <v>1000000</v>
      </c>
      <c r="E45" s="4">
        <v>42268</v>
      </c>
      <c r="F45" s="4">
        <v>42359</v>
      </c>
      <c r="G45">
        <v>91</v>
      </c>
      <c r="H45" s="4">
        <v>42359</v>
      </c>
      <c r="I45" s="9"/>
      <c r="J45" s="9">
        <v>0.7111911903</v>
      </c>
      <c r="K45" s="26">
        <v>1797.7332866954</v>
      </c>
      <c r="L45" s="26">
        <v>1774.6533685088</v>
      </c>
      <c r="M45" s="16">
        <f t="shared" si="1"/>
        <v>0.98716165609358797</v>
      </c>
    </row>
    <row r="46" spans="1:16" ht="15" x14ac:dyDescent="0.25">
      <c r="A46" t="s">
        <v>59</v>
      </c>
      <c r="B46" s="7" t="s">
        <v>31</v>
      </c>
      <c r="C46" s="4" t="s">
        <v>32</v>
      </c>
      <c r="D46">
        <v>1000000</v>
      </c>
      <c r="E46" s="4">
        <v>42359</v>
      </c>
      <c r="F46" s="4">
        <v>42450</v>
      </c>
      <c r="G46">
        <v>91</v>
      </c>
      <c r="H46" s="4">
        <v>42450</v>
      </c>
      <c r="I46" s="9"/>
      <c r="J46" s="9">
        <v>0.7111911903</v>
      </c>
      <c r="K46" s="26">
        <v>1797.7332866959</v>
      </c>
      <c r="L46" s="26">
        <v>1771.4687401886999</v>
      </c>
      <c r="M46" s="16">
        <f t="shared" si="1"/>
        <v>0.98539018735339079</v>
      </c>
      <c r="N46" s="11">
        <f>LOG(M46)</f>
        <v>-6.3917668018178917E-3</v>
      </c>
    </row>
    <row r="47" spans="1:16" ht="15" x14ac:dyDescent="0.25">
      <c r="A47" t="s">
        <v>59</v>
      </c>
      <c r="B47" s="7" t="s">
        <v>31</v>
      </c>
      <c r="C47" s="4" t="s">
        <v>32</v>
      </c>
      <c r="D47">
        <v>1000000</v>
      </c>
      <c r="E47" s="4">
        <v>42450</v>
      </c>
      <c r="F47" s="4">
        <v>42541</v>
      </c>
      <c r="G47">
        <v>91</v>
      </c>
      <c r="H47" s="4">
        <v>42541</v>
      </c>
      <c r="I47" s="9"/>
      <c r="J47" s="9">
        <v>1.2420348993000001</v>
      </c>
      <c r="K47" s="26">
        <v>3139.5882176847999</v>
      </c>
      <c r="L47" s="26">
        <v>3084.0369827144</v>
      </c>
      <c r="M47" s="16">
        <f t="shared" si="1"/>
        <v>0.98230620351500597</v>
      </c>
      <c r="N47" s="11">
        <f t="shared" ref="N47:N50" si="2">LOG(M47)</f>
        <v>-7.7531132637972512E-3</v>
      </c>
      <c r="O47" s="27">
        <f t="shared" ref="O47:O49" si="3">(N47-N46)/G47</f>
        <v>-1.4959851230542412E-5</v>
      </c>
    </row>
    <row r="48" spans="1:16" ht="15" x14ac:dyDescent="0.25">
      <c r="A48" t="s">
        <v>59</v>
      </c>
      <c r="B48" s="7" t="s">
        <v>31</v>
      </c>
      <c r="C48" s="4" t="s">
        <v>32</v>
      </c>
      <c r="D48">
        <v>1000000</v>
      </c>
      <c r="E48" s="4">
        <v>42541</v>
      </c>
      <c r="F48" s="4">
        <v>42632</v>
      </c>
      <c r="G48">
        <v>91</v>
      </c>
      <c r="H48" s="4">
        <v>42632</v>
      </c>
      <c r="I48" s="9"/>
      <c r="J48" s="9">
        <v>1.2420348993000001</v>
      </c>
      <c r="K48" s="26">
        <v>3139.5882176847999</v>
      </c>
      <c r="L48" s="26">
        <v>3074.3848466025001</v>
      </c>
      <c r="M48" s="16">
        <f t="shared" si="1"/>
        <v>0.97923187164640901</v>
      </c>
      <c r="N48" s="11">
        <f t="shared" si="2"/>
        <v>-9.1144597257756341E-3</v>
      </c>
      <c r="O48" s="27">
        <f t="shared" si="3"/>
        <v>-1.495985123053168E-5</v>
      </c>
    </row>
    <row r="49" spans="1:16" ht="15" x14ac:dyDescent="0.25">
      <c r="A49" t="s">
        <v>59</v>
      </c>
      <c r="B49" t="s">
        <v>31</v>
      </c>
      <c r="C49" t="s">
        <v>32</v>
      </c>
      <c r="D49">
        <v>1000000</v>
      </c>
      <c r="E49" s="4">
        <v>42632</v>
      </c>
      <c r="F49" s="4">
        <v>42723</v>
      </c>
      <c r="G49">
        <v>91</v>
      </c>
      <c r="H49" s="4">
        <v>42723</v>
      </c>
      <c r="J49">
        <v>1.2420134965</v>
      </c>
      <c r="K49" s="26">
        <v>3139.5341160993999</v>
      </c>
      <c r="L49" s="26">
        <v>3064.7101066698001</v>
      </c>
      <c r="M49" s="16">
        <f t="shared" si="1"/>
        <v>0.9761671615396994</v>
      </c>
      <c r="N49" s="11">
        <f t="shared" si="2"/>
        <v>-1.0475806187775568E-2</v>
      </c>
      <c r="O49" s="27">
        <f t="shared" si="3"/>
        <v>-1.4959851230768509E-5</v>
      </c>
      <c r="P49" s="9"/>
    </row>
    <row r="50" spans="1:16" ht="15" x14ac:dyDescent="0.25">
      <c r="A50" t="s">
        <v>59</v>
      </c>
      <c r="B50" t="s">
        <v>31</v>
      </c>
      <c r="C50" t="s">
        <v>32</v>
      </c>
      <c r="D50">
        <v>1000000</v>
      </c>
      <c r="E50" s="4">
        <v>42723</v>
      </c>
      <c r="F50" s="4">
        <v>42814</v>
      </c>
      <c r="G50">
        <v>91</v>
      </c>
      <c r="H50" s="4">
        <v>42814</v>
      </c>
      <c r="J50">
        <v>1.2420134965</v>
      </c>
      <c r="K50" s="26">
        <v>3139.5341160991002</v>
      </c>
      <c r="L50" s="26">
        <v>3055.1184580418999</v>
      </c>
      <c r="M50" s="16">
        <f t="shared" si="1"/>
        <v>0.97311204308170174</v>
      </c>
      <c r="N50" s="11">
        <f t="shared" si="2"/>
        <v>-1.1837152649738036E-2</v>
      </c>
      <c r="O50" s="27">
        <f>(N50-N49)/G50</f>
        <v>-1.4959851230356788E-5</v>
      </c>
      <c r="P50" s="9"/>
    </row>
    <row r="51" spans="1:16" x14ac:dyDescent="0.2">
      <c r="D51" s="4"/>
      <c r="G51" s="14"/>
      <c r="K51" s="9"/>
      <c r="L51" s="9"/>
      <c r="M51" s="9"/>
      <c r="N51" s="9"/>
      <c r="O51" s="9"/>
      <c r="P51" s="9"/>
    </row>
    <row r="52" spans="1:16" x14ac:dyDescent="0.2">
      <c r="D52" s="4"/>
      <c r="G52" s="14"/>
      <c r="K52" s="9"/>
      <c r="L52" s="9"/>
      <c r="M52" s="9"/>
      <c r="N52" s="9"/>
      <c r="O52" s="9"/>
      <c r="P52" s="9"/>
    </row>
    <row r="53" spans="1:16" x14ac:dyDescent="0.2">
      <c r="D53" s="4"/>
      <c r="K53" s="9"/>
      <c r="L53" s="9"/>
      <c r="M53" s="9"/>
      <c r="N53" s="9"/>
      <c r="O53" s="9"/>
      <c r="P53" s="9"/>
    </row>
    <row r="54" spans="1:16" x14ac:dyDescent="0.2">
      <c r="D54" s="4"/>
      <c r="F54" s="10"/>
      <c r="G54" s="14"/>
      <c r="K54" s="9"/>
      <c r="L54" s="9"/>
      <c r="M54" s="9"/>
      <c r="N54" s="9"/>
      <c r="O54" s="9"/>
      <c r="P54" s="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C24" sqref="C24"/>
    </sheetView>
  </sheetViews>
  <sheetFormatPr defaultRowHeight="12.75" x14ac:dyDescent="0.2"/>
  <cols>
    <col min="1" max="1" width="10.140625" bestFit="1" customWidth="1"/>
    <col min="2" max="2" width="15" customWidth="1"/>
    <col min="3" max="4" width="10.140625" bestFit="1" customWidth="1"/>
    <col min="5" max="5" width="15.7109375" bestFit="1" customWidth="1"/>
    <col min="6" max="6" width="13.7109375" bestFit="1" customWidth="1"/>
    <col min="7" max="7" width="17.85546875" bestFit="1" customWidth="1"/>
    <col min="8" max="8" width="13.7109375" bestFit="1" customWidth="1"/>
    <col min="9" max="9" width="17" customWidth="1"/>
    <col min="10" max="10" width="16.28515625" bestFit="1" customWidth="1"/>
    <col min="11" max="11" width="18.28515625" bestFit="1" customWidth="1"/>
    <col min="12" max="12" width="17.42578125" bestFit="1" customWidth="1"/>
    <col min="13" max="13" width="13.7109375" bestFit="1" customWidth="1"/>
    <col min="15" max="15" width="15.7109375" bestFit="1" customWidth="1"/>
    <col min="16" max="16" width="12.42578125" bestFit="1" customWidth="1"/>
  </cols>
  <sheetData>
    <row r="1" spans="1:13" x14ac:dyDescent="0.2">
      <c r="A1" s="4">
        <v>41351</v>
      </c>
      <c r="B1" s="15">
        <v>99.998500022499996</v>
      </c>
      <c r="D1" s="4">
        <v>41351</v>
      </c>
      <c r="E1" s="16">
        <v>99.998500022499599</v>
      </c>
      <c r="F1" s="15"/>
      <c r="G1" s="16">
        <f>E1-B1</f>
        <v>-3.979039320256561E-13</v>
      </c>
      <c r="H1" s="4"/>
      <c r="I1" s="16"/>
    </row>
    <row r="2" spans="1:13" x14ac:dyDescent="0.2">
      <c r="A2" s="4">
        <v>41352</v>
      </c>
      <c r="B2" s="15">
        <v>99.997944478364005</v>
      </c>
      <c r="D2" s="4">
        <v>41352</v>
      </c>
      <c r="E2" s="16">
        <v>99.997944478363692</v>
      </c>
      <c r="F2" s="15"/>
      <c r="G2" s="16">
        <f t="shared" ref="G2:G20" si="0">E2-B2</f>
        <v>-3.1263880373444408E-13</v>
      </c>
      <c r="H2" s="4"/>
      <c r="I2" s="16"/>
    </row>
    <row r="3" spans="1:13" x14ac:dyDescent="0.2">
      <c r="A3" s="4">
        <v>41383</v>
      </c>
      <c r="B3" s="15">
        <v>99.982016787633995</v>
      </c>
      <c r="D3" s="4">
        <v>41383</v>
      </c>
      <c r="E3" s="16">
        <v>99.982016787633697</v>
      </c>
      <c r="F3" s="15"/>
      <c r="G3" s="16">
        <f t="shared" si="0"/>
        <v>-2.9842794901924208E-13</v>
      </c>
      <c r="H3" s="4"/>
      <c r="I3" s="16"/>
    </row>
    <row r="4" spans="1:13" x14ac:dyDescent="0.2">
      <c r="A4" s="4">
        <v>41444</v>
      </c>
      <c r="B4" s="15">
        <v>99.921338119138994</v>
      </c>
      <c r="D4" s="4">
        <v>41444</v>
      </c>
      <c r="E4" s="16">
        <v>99.921338119139008</v>
      </c>
      <c r="F4" s="15"/>
      <c r="G4" s="16">
        <f t="shared" si="0"/>
        <v>0</v>
      </c>
      <c r="H4" s="4"/>
      <c r="I4" s="16"/>
    </row>
    <row r="5" spans="1:13" x14ac:dyDescent="0.2">
      <c r="A5" s="4">
        <v>41536</v>
      </c>
      <c r="B5" s="15">
        <v>99.750419354426</v>
      </c>
      <c r="D5" s="4">
        <v>41536</v>
      </c>
      <c r="E5" s="16">
        <v>99.750419354425603</v>
      </c>
      <c r="F5" s="15"/>
      <c r="G5" s="16">
        <f t="shared" si="0"/>
        <v>-3.979039320256561E-13</v>
      </c>
      <c r="H5" s="4"/>
      <c r="I5" s="16"/>
    </row>
    <row r="6" spans="1:13" x14ac:dyDescent="0.2">
      <c r="A6" s="4">
        <v>41627</v>
      </c>
      <c r="B6" s="15">
        <v>99.574724240695005</v>
      </c>
      <c r="D6" s="4">
        <v>41627</v>
      </c>
      <c r="E6" s="16">
        <v>99.574724240695105</v>
      </c>
      <c r="F6" s="15"/>
      <c r="G6" s="16">
        <f t="shared" si="0"/>
        <v>0</v>
      </c>
      <c r="H6" s="4"/>
      <c r="I6" s="16"/>
      <c r="J6" s="4"/>
      <c r="K6" s="4"/>
      <c r="M6" s="4"/>
    </row>
    <row r="7" spans="1:13" x14ac:dyDescent="0.2">
      <c r="A7" s="18">
        <v>41717</v>
      </c>
      <c r="B7" s="19">
        <v>99.687818019233006</v>
      </c>
      <c r="C7" s="20"/>
      <c r="D7" s="18">
        <v>41717</v>
      </c>
      <c r="E7" s="21">
        <v>99.687818019244304</v>
      </c>
      <c r="F7" s="19"/>
      <c r="G7" s="21">
        <f t="shared" si="0"/>
        <v>1.1297629498585593E-11</v>
      </c>
      <c r="H7" s="4"/>
      <c r="I7" s="16"/>
      <c r="J7" s="4"/>
      <c r="K7" s="4"/>
      <c r="M7" s="4"/>
    </row>
    <row r="8" spans="1:13" x14ac:dyDescent="0.2">
      <c r="A8" s="4">
        <v>42082</v>
      </c>
      <c r="B8" s="15">
        <v>99.257327075698001</v>
      </c>
      <c r="D8" s="4">
        <v>42082</v>
      </c>
      <c r="E8" s="16">
        <v>99.257327075693595</v>
      </c>
      <c r="F8" s="15"/>
      <c r="G8" s="16">
        <f t="shared" si="0"/>
        <v>-4.4053649617126212E-12</v>
      </c>
      <c r="H8" s="4"/>
      <c r="I8" s="16"/>
      <c r="J8" s="4"/>
      <c r="K8" s="4"/>
      <c r="M8" s="4"/>
    </row>
    <row r="9" spans="1:13" x14ac:dyDescent="0.2">
      <c r="A9" s="4">
        <v>42450</v>
      </c>
      <c r="B9" s="15">
        <v>98.538910072972996</v>
      </c>
      <c r="D9" s="4">
        <v>42450</v>
      </c>
      <c r="E9" s="16">
        <v>98.538946696892211</v>
      </c>
      <c r="F9" s="15"/>
      <c r="G9" s="16">
        <f t="shared" si="0"/>
        <v>3.6623919214662237E-5</v>
      </c>
      <c r="H9" s="4"/>
      <c r="I9" s="16"/>
      <c r="J9" s="4"/>
      <c r="K9" s="4"/>
      <c r="M9" s="4"/>
    </row>
    <row r="10" spans="1:13" x14ac:dyDescent="0.2">
      <c r="A10" s="4">
        <v>42814</v>
      </c>
      <c r="B10" s="15">
        <v>97.311153095972998</v>
      </c>
      <c r="D10" s="4">
        <v>42814</v>
      </c>
      <c r="E10" s="16">
        <v>97.311036016667501</v>
      </c>
      <c r="F10" s="15"/>
      <c r="G10" s="16">
        <f t="shared" si="0"/>
        <v>-1.1707930549675893E-4</v>
      </c>
      <c r="H10" s="4"/>
      <c r="I10" s="16"/>
      <c r="J10" s="4"/>
      <c r="K10" s="4"/>
      <c r="M10" s="4"/>
    </row>
    <row r="11" spans="1:13" x14ac:dyDescent="0.2">
      <c r="A11" s="4">
        <v>43178</v>
      </c>
      <c r="B11" s="15">
        <v>95.511396470467005</v>
      </c>
      <c r="D11" s="4">
        <v>43178</v>
      </c>
      <c r="E11" s="16">
        <v>95.511365464279692</v>
      </c>
      <c r="F11" s="15"/>
      <c r="G11" s="16">
        <f t="shared" si="0"/>
        <v>-3.1006187313664668E-5</v>
      </c>
      <c r="H11" s="4"/>
      <c r="I11" s="16"/>
      <c r="J11" s="4"/>
      <c r="K11" s="4"/>
      <c r="M11" s="4"/>
    </row>
    <row r="12" spans="1:13" x14ac:dyDescent="0.2">
      <c r="A12" s="4">
        <v>43543</v>
      </c>
      <c r="B12" s="15">
        <v>93.197744193350005</v>
      </c>
      <c r="D12" s="4">
        <v>43543</v>
      </c>
      <c r="E12" s="16">
        <v>93.198123329393695</v>
      </c>
      <c r="F12" s="15"/>
      <c r="G12" s="16">
        <f t="shared" si="0"/>
        <v>3.7913604369066434E-4</v>
      </c>
      <c r="H12" s="4"/>
      <c r="I12" s="16"/>
      <c r="J12" s="4"/>
      <c r="K12" s="4"/>
      <c r="M12" s="4"/>
    </row>
    <row r="13" spans="1:13" x14ac:dyDescent="0.2">
      <c r="A13" s="4">
        <v>43909</v>
      </c>
      <c r="B13" s="15">
        <v>90.534528842146997</v>
      </c>
      <c r="D13" s="4">
        <v>43909</v>
      </c>
      <c r="E13" s="16">
        <v>90.535431775221099</v>
      </c>
      <c r="F13" s="15"/>
      <c r="G13" s="16">
        <f t="shared" si="0"/>
        <v>9.0293307410149737E-4</v>
      </c>
      <c r="H13" s="4"/>
      <c r="I13" s="16"/>
      <c r="J13" s="4"/>
      <c r="K13" s="4"/>
      <c r="M13" s="4"/>
    </row>
    <row r="14" spans="1:13" x14ac:dyDescent="0.2">
      <c r="A14" s="4">
        <v>44277</v>
      </c>
      <c r="B14" s="15">
        <v>87.636733441722001</v>
      </c>
      <c r="D14" s="4">
        <v>44274</v>
      </c>
      <c r="E14" s="16">
        <v>87.662562649265197</v>
      </c>
      <c r="F14" s="15"/>
      <c r="G14" s="16">
        <f t="shared" si="0"/>
        <v>2.5829207543196731E-2</v>
      </c>
      <c r="H14" s="4"/>
      <c r="I14" s="16"/>
      <c r="J14" s="4"/>
      <c r="K14" s="4"/>
      <c r="M14" s="4"/>
    </row>
    <row r="15" spans="1:13" x14ac:dyDescent="0.2">
      <c r="A15" s="4">
        <v>44641</v>
      </c>
      <c r="B15" s="15">
        <v>84.710201039764002</v>
      </c>
      <c r="D15" s="4">
        <v>44641</v>
      </c>
      <c r="E15" s="16">
        <v>84.711560649851506</v>
      </c>
      <c r="F15" s="15"/>
      <c r="G15" s="16">
        <f t="shared" si="0"/>
        <v>1.3596100875048478E-3</v>
      </c>
      <c r="H15" s="4"/>
      <c r="I15" s="16"/>
      <c r="J15" s="4"/>
      <c r="K15" s="4"/>
      <c r="M15" s="4"/>
    </row>
    <row r="16" spans="1:13" x14ac:dyDescent="0.2">
      <c r="A16" s="4">
        <v>45005</v>
      </c>
      <c r="B16" s="15">
        <v>81.702628527551994</v>
      </c>
      <c r="D16" s="4">
        <v>45005</v>
      </c>
      <c r="E16" s="16">
        <v>81.704196551252096</v>
      </c>
      <c r="F16" s="15"/>
      <c r="G16" s="16">
        <f t="shared" si="0"/>
        <v>1.5680237001021169E-3</v>
      </c>
      <c r="H16" s="4"/>
      <c r="I16" s="16"/>
      <c r="J16" s="4"/>
      <c r="K16" s="4"/>
      <c r="M16" s="4"/>
    </row>
    <row r="17" spans="1:13" x14ac:dyDescent="0.2">
      <c r="A17" s="4">
        <v>46832</v>
      </c>
      <c r="B17" s="15">
        <v>67.217715676978003</v>
      </c>
      <c r="D17" s="4">
        <v>46832</v>
      </c>
      <c r="E17" s="16">
        <v>67.219665169219695</v>
      </c>
      <c r="F17" s="15"/>
      <c r="G17" s="16">
        <f t="shared" si="0"/>
        <v>1.9494922416924965E-3</v>
      </c>
      <c r="H17" s="4"/>
      <c r="I17" s="16"/>
      <c r="J17" s="4"/>
      <c r="K17" s="4"/>
      <c r="M17" s="4"/>
    </row>
    <row r="18" spans="1:13" x14ac:dyDescent="0.2">
      <c r="A18" s="4">
        <v>48659</v>
      </c>
      <c r="B18" s="15">
        <v>55.715309635268</v>
      </c>
      <c r="D18" s="4">
        <v>48659</v>
      </c>
      <c r="E18" s="16">
        <v>55.7363900161873</v>
      </c>
      <c r="F18" s="15"/>
      <c r="G18" s="16">
        <f t="shared" si="0"/>
        <v>2.1080380919300978E-2</v>
      </c>
      <c r="H18" s="4"/>
      <c r="I18" s="16"/>
    </row>
    <row r="19" spans="1:13" x14ac:dyDescent="0.2">
      <c r="A19" s="4">
        <v>50486</v>
      </c>
      <c r="B19" s="15">
        <v>46.594494351233998</v>
      </c>
      <c r="D19" s="4">
        <v>50483</v>
      </c>
      <c r="E19" s="16">
        <v>46.622473944613105</v>
      </c>
      <c r="F19" s="15"/>
      <c r="G19" s="16">
        <f t="shared" si="0"/>
        <v>2.7979593379107826E-2</v>
      </c>
      <c r="H19" s="4"/>
      <c r="I19" s="16"/>
    </row>
    <row r="20" spans="1:13" x14ac:dyDescent="0.2">
      <c r="A20" s="4">
        <v>52309</v>
      </c>
      <c r="B20" s="15">
        <v>39.075084668740999</v>
      </c>
      <c r="D20" s="4">
        <v>52309</v>
      </c>
      <c r="E20" s="16">
        <v>39.0764661060131</v>
      </c>
      <c r="F20" s="15"/>
      <c r="G20" s="16">
        <f t="shared" si="0"/>
        <v>1.3814372721014934E-3</v>
      </c>
      <c r="H20" s="4"/>
      <c r="I20" s="16"/>
    </row>
    <row r="21" spans="1:13" x14ac:dyDescent="0.2">
      <c r="A21" s="4"/>
      <c r="B21" s="15"/>
      <c r="E21" s="4"/>
      <c r="F21" s="15"/>
    </row>
    <row r="23" spans="1:13" x14ac:dyDescent="0.2">
      <c r="A23" s="11" t="s">
        <v>34</v>
      </c>
      <c r="B23" t="s">
        <v>36</v>
      </c>
      <c r="C23" s="11" t="s">
        <v>37</v>
      </c>
      <c r="D23" t="s">
        <v>38</v>
      </c>
      <c r="E23" t="s">
        <v>39</v>
      </c>
      <c r="F23" s="4" t="s">
        <v>40</v>
      </c>
      <c r="G23" t="s">
        <v>41</v>
      </c>
      <c r="H23" t="s">
        <v>42</v>
      </c>
      <c r="I23" t="s">
        <v>43</v>
      </c>
      <c r="J23" t="s">
        <v>44</v>
      </c>
    </row>
    <row r="24" spans="1:13" ht="15" x14ac:dyDescent="0.25">
      <c r="A24" s="11" t="s">
        <v>33</v>
      </c>
      <c r="B24">
        <v>-1000000</v>
      </c>
      <c r="C24" s="4">
        <v>41352</v>
      </c>
      <c r="D24" s="4">
        <v>41536</v>
      </c>
      <c r="E24">
        <v>180</v>
      </c>
      <c r="F24" s="4">
        <v>41536</v>
      </c>
      <c r="G24">
        <v>0.48899999999999999</v>
      </c>
      <c r="H24">
        <v>0.48899999999999999</v>
      </c>
      <c r="I24" s="22">
        <v>-2444.9999999943002</v>
      </c>
      <c r="J24" s="22">
        <v>-2438.8977532100998</v>
      </c>
      <c r="K24" s="11"/>
      <c r="M24" s="16"/>
    </row>
    <row r="25" spans="1:13" ht="15" x14ac:dyDescent="0.25">
      <c r="A25" t="s">
        <v>33</v>
      </c>
      <c r="B25">
        <v>-1000000</v>
      </c>
      <c r="C25" s="4">
        <v>41536</v>
      </c>
      <c r="D25" s="4">
        <v>41717</v>
      </c>
      <c r="E25">
        <v>180</v>
      </c>
      <c r="F25" s="4">
        <v>41717</v>
      </c>
      <c r="G25">
        <v>0.48899999999999999</v>
      </c>
      <c r="H25" s="11">
        <v>0.48899999999999999</v>
      </c>
      <c r="I25" s="22">
        <v>-2444.9999999943002</v>
      </c>
      <c r="J25" s="22">
        <v>-2437.3671505645998</v>
      </c>
      <c r="K25" s="11"/>
      <c r="M25" s="16"/>
    </row>
    <row r="26" spans="1:13" ht="15" x14ac:dyDescent="0.25">
      <c r="A26" t="s">
        <v>33</v>
      </c>
      <c r="B26">
        <v>-1000000</v>
      </c>
      <c r="C26" s="4">
        <v>41717</v>
      </c>
      <c r="D26" s="4">
        <v>41901</v>
      </c>
      <c r="E26">
        <v>180</v>
      </c>
      <c r="F26" s="4">
        <v>41901</v>
      </c>
      <c r="G26">
        <v>0.48899999999999999</v>
      </c>
      <c r="H26">
        <v>0.48899999999999999</v>
      </c>
      <c r="I26" s="22">
        <v>-2444.9999999943002</v>
      </c>
      <c r="J26" s="22">
        <v>-2432.4286616715999</v>
      </c>
      <c r="K26" s="11"/>
      <c r="M26" s="16"/>
    </row>
    <row r="27" spans="1:13" ht="15" x14ac:dyDescent="0.25">
      <c r="A27" t="s">
        <v>33</v>
      </c>
      <c r="B27">
        <v>-1000000</v>
      </c>
      <c r="C27" s="4">
        <v>41901</v>
      </c>
      <c r="D27" s="4">
        <v>42082</v>
      </c>
      <c r="E27">
        <v>180</v>
      </c>
      <c r="F27" s="4">
        <v>42082</v>
      </c>
      <c r="G27">
        <v>0.48899999999999999</v>
      </c>
      <c r="H27">
        <v>0.48899999999999999</v>
      </c>
      <c r="I27" s="22">
        <v>-2444.9999999943002</v>
      </c>
      <c r="J27" s="22">
        <v>-2426.8416469951999</v>
      </c>
      <c r="K27" s="16"/>
    </row>
    <row r="28" spans="1:13" ht="15" x14ac:dyDescent="0.25">
      <c r="A28" t="s">
        <v>33</v>
      </c>
      <c r="B28">
        <v>-1000000</v>
      </c>
      <c r="C28" s="4">
        <v>42082</v>
      </c>
      <c r="D28" s="4">
        <v>42268</v>
      </c>
      <c r="E28">
        <v>182</v>
      </c>
      <c r="F28" s="4">
        <v>42268</v>
      </c>
      <c r="G28">
        <v>0.48899999999999999</v>
      </c>
      <c r="H28" s="15">
        <v>0.48899999999999999</v>
      </c>
      <c r="I28" s="22">
        <v>-2472.1666666608999</v>
      </c>
      <c r="J28" s="22">
        <v>-2445.5324901859999</v>
      </c>
      <c r="K28" s="16"/>
    </row>
    <row r="29" spans="1:13" ht="15" x14ac:dyDescent="0.25">
      <c r="A29" t="s">
        <v>33</v>
      </c>
      <c r="B29">
        <v>-1000000</v>
      </c>
      <c r="C29" s="4">
        <v>42268</v>
      </c>
      <c r="D29" s="4">
        <v>42450</v>
      </c>
      <c r="E29">
        <v>180</v>
      </c>
      <c r="F29" s="4">
        <v>42450</v>
      </c>
      <c r="G29">
        <v>0.48899999999999999</v>
      </c>
      <c r="H29" s="15">
        <v>0.48899999999999999</v>
      </c>
      <c r="I29" s="22">
        <v>-2444.9999999943002</v>
      </c>
      <c r="J29" s="22">
        <v>-2409.2763512786</v>
      </c>
      <c r="K29" s="16"/>
    </row>
    <row r="30" spans="1:13" ht="15" x14ac:dyDescent="0.25">
      <c r="A30" t="s">
        <v>31</v>
      </c>
      <c r="B30">
        <v>1000000</v>
      </c>
      <c r="C30" s="4">
        <v>41352</v>
      </c>
      <c r="D30" s="4">
        <v>41444</v>
      </c>
      <c r="E30">
        <v>92</v>
      </c>
      <c r="F30" s="4">
        <v>41444</v>
      </c>
      <c r="H30" s="15">
        <v>0.3</v>
      </c>
      <c r="I30" s="22">
        <v>766.66666666660001</v>
      </c>
      <c r="J30" s="22">
        <v>766.06359224660002</v>
      </c>
      <c r="K30" s="16"/>
    </row>
    <row r="31" spans="1:13" ht="15" x14ac:dyDescent="0.25">
      <c r="A31" t="s">
        <v>31</v>
      </c>
      <c r="B31">
        <v>1000000</v>
      </c>
      <c r="C31" s="4">
        <v>41444</v>
      </c>
      <c r="D31" s="4">
        <v>41536</v>
      </c>
      <c r="E31">
        <v>92</v>
      </c>
      <c r="F31" s="4">
        <v>41536</v>
      </c>
      <c r="H31" s="15">
        <v>0.6704859608</v>
      </c>
      <c r="I31" s="22">
        <v>1713.4641219488999</v>
      </c>
      <c r="J31" s="22">
        <v>1709.1876471317</v>
      </c>
      <c r="K31" s="16"/>
    </row>
    <row r="32" spans="1:13" ht="15" x14ac:dyDescent="0.25">
      <c r="A32" t="s">
        <v>31</v>
      </c>
      <c r="B32">
        <v>1000000</v>
      </c>
      <c r="C32" s="4">
        <v>41536</v>
      </c>
      <c r="D32" s="4">
        <v>41627</v>
      </c>
      <c r="E32">
        <v>91</v>
      </c>
      <c r="F32" s="4">
        <v>41627</v>
      </c>
      <c r="H32" s="15">
        <v>0.69802612870000003</v>
      </c>
      <c r="I32" s="22">
        <v>1764.454936436</v>
      </c>
      <c r="J32" s="22">
        <v>1756.9511373073999</v>
      </c>
      <c r="K32" s="16"/>
    </row>
    <row r="33" spans="1:13" ht="15" x14ac:dyDescent="0.25">
      <c r="A33" t="s">
        <v>31</v>
      </c>
      <c r="B33">
        <v>1000000</v>
      </c>
      <c r="C33" s="4">
        <v>41627</v>
      </c>
      <c r="D33" s="4">
        <v>41717</v>
      </c>
      <c r="E33">
        <v>90</v>
      </c>
      <c r="F33" s="4">
        <v>41717</v>
      </c>
      <c r="H33" s="15">
        <v>-0.45379177030000001</v>
      </c>
      <c r="I33" s="22">
        <v>-1134.4794257213</v>
      </c>
      <c r="J33" s="22">
        <v>-1130.9377853787</v>
      </c>
      <c r="K33" s="16"/>
    </row>
    <row r="34" spans="1:13" ht="15" x14ac:dyDescent="0.25">
      <c r="A34" t="s">
        <v>31</v>
      </c>
      <c r="B34">
        <v>1000000</v>
      </c>
      <c r="C34" s="4">
        <v>41717</v>
      </c>
      <c r="D34" s="4">
        <v>41809</v>
      </c>
      <c r="E34">
        <v>92</v>
      </c>
      <c r="F34" s="4">
        <v>41809</v>
      </c>
      <c r="H34" s="11">
        <v>0.38174720629999997</v>
      </c>
      <c r="I34" s="22">
        <v>975.57619381769996</v>
      </c>
      <c r="J34" s="22">
        <v>971.58276771349995</v>
      </c>
      <c r="K34" s="11"/>
      <c r="M34" s="16"/>
    </row>
    <row r="35" spans="1:13" ht="15" x14ac:dyDescent="0.25">
      <c r="A35" t="s">
        <v>31</v>
      </c>
      <c r="B35">
        <v>1000000</v>
      </c>
      <c r="C35" s="4">
        <v>41809</v>
      </c>
      <c r="D35" s="4">
        <v>41901</v>
      </c>
      <c r="E35">
        <v>92</v>
      </c>
      <c r="F35" s="4">
        <v>41901</v>
      </c>
      <c r="H35">
        <v>0.41230435199999999</v>
      </c>
      <c r="I35" s="22">
        <v>1053.6666774114999</v>
      </c>
      <c r="J35" s="22">
        <v>1048.2490903844</v>
      </c>
      <c r="K35" s="11"/>
      <c r="M35" s="16"/>
    </row>
    <row r="36" spans="1:13" ht="15" x14ac:dyDescent="0.25">
      <c r="A36" t="s">
        <v>31</v>
      </c>
      <c r="B36">
        <v>1000000</v>
      </c>
      <c r="C36" s="4">
        <v>41901</v>
      </c>
      <c r="D36" s="4">
        <v>41992</v>
      </c>
      <c r="E36">
        <v>91</v>
      </c>
      <c r="F36" s="4">
        <v>41992</v>
      </c>
      <c r="H36">
        <v>0.44268803979999999</v>
      </c>
      <c r="I36" s="22">
        <v>1119.0169895001</v>
      </c>
      <c r="J36" s="22">
        <v>1112.0190257495999</v>
      </c>
    </row>
    <row r="37" spans="1:13" ht="15" x14ac:dyDescent="0.25">
      <c r="A37" t="s">
        <v>31</v>
      </c>
      <c r="B37">
        <v>1000000</v>
      </c>
      <c r="C37" s="4">
        <v>41992</v>
      </c>
      <c r="D37" s="4">
        <v>42082</v>
      </c>
      <c r="E37">
        <v>90</v>
      </c>
      <c r="F37" s="4">
        <v>42082</v>
      </c>
      <c r="H37">
        <v>0.47273429020000002</v>
      </c>
      <c r="I37" s="22">
        <v>1181.8357254473999</v>
      </c>
      <c r="J37" s="22">
        <v>1173.0585515048001</v>
      </c>
    </row>
    <row r="38" spans="1:13" ht="15" x14ac:dyDescent="0.25">
      <c r="A38" t="s">
        <v>31</v>
      </c>
      <c r="B38">
        <v>1000000</v>
      </c>
      <c r="C38" s="4">
        <v>42082</v>
      </c>
      <c r="D38" s="4">
        <v>42174</v>
      </c>
      <c r="E38">
        <v>92</v>
      </c>
      <c r="F38" s="4">
        <v>42174</v>
      </c>
      <c r="H38">
        <v>0.62483286869999999</v>
      </c>
      <c r="I38" s="22">
        <v>1596.7951089777</v>
      </c>
      <c r="J38" s="22">
        <v>1582.4093605195001</v>
      </c>
    </row>
    <row r="39" spans="1:13" ht="15" x14ac:dyDescent="0.25">
      <c r="A39" t="s">
        <v>31</v>
      </c>
      <c r="B39">
        <v>1000000</v>
      </c>
      <c r="C39" s="4">
        <v>42174</v>
      </c>
      <c r="D39" s="4">
        <v>42268</v>
      </c>
      <c r="E39">
        <v>94</v>
      </c>
      <c r="F39" s="4">
        <v>42268</v>
      </c>
      <c r="H39">
        <v>0.68311727300000002</v>
      </c>
      <c r="I39" s="22">
        <v>1783.6951017718</v>
      </c>
      <c r="J39" s="22">
        <v>1764.4782541543</v>
      </c>
    </row>
    <row r="40" spans="1:13" ht="15" x14ac:dyDescent="0.25">
      <c r="A40" t="s">
        <v>31</v>
      </c>
      <c r="B40">
        <v>1000000</v>
      </c>
      <c r="C40" s="4">
        <v>42268</v>
      </c>
      <c r="D40" s="4">
        <v>42359</v>
      </c>
      <c r="E40">
        <v>91</v>
      </c>
      <c r="F40" s="4">
        <v>42359</v>
      </c>
      <c r="H40">
        <v>0.74103797950000005</v>
      </c>
      <c r="I40" s="22">
        <v>1873.1793370995999</v>
      </c>
      <c r="J40" s="22">
        <v>1849.5339119089001</v>
      </c>
    </row>
    <row r="41" spans="1:13" ht="15" x14ac:dyDescent="0.25">
      <c r="A41" t="s">
        <v>31</v>
      </c>
      <c r="B41">
        <v>1000000</v>
      </c>
      <c r="C41" s="4">
        <v>42359</v>
      </c>
      <c r="D41" s="4">
        <v>42450</v>
      </c>
      <c r="E41">
        <v>91</v>
      </c>
      <c r="F41" s="4">
        <v>42450</v>
      </c>
      <c r="H41">
        <v>0.79802186119999996</v>
      </c>
      <c r="I41" s="22">
        <v>2017.2219270457999</v>
      </c>
      <c r="J41" s="22">
        <v>1987.7485006638999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5" sqref="F15:I19"/>
    </sheetView>
  </sheetViews>
  <sheetFormatPr defaultRowHeight="12.75" x14ac:dyDescent="0.2"/>
  <cols>
    <col min="1" max="1" width="19" customWidth="1"/>
    <col min="2" max="2" width="11" bestFit="1" customWidth="1"/>
    <col min="5" max="5" width="10.140625" bestFit="1" customWidth="1"/>
    <col min="6" max="6" width="18.140625" customWidth="1"/>
    <col min="8" max="8" width="12.42578125" bestFit="1" customWidth="1"/>
    <col min="9" max="9" width="14.7109375" bestFit="1" customWidth="1"/>
    <col min="10" max="10" width="13.7109375" style="6" bestFit="1" customWidth="1"/>
  </cols>
  <sheetData>
    <row r="1" spans="1:10" x14ac:dyDescent="0.2">
      <c r="A1" t="s">
        <v>46</v>
      </c>
      <c r="B1">
        <v>6.5000000000000002E-2</v>
      </c>
      <c r="C1">
        <v>6.5000000000000002E-2</v>
      </c>
      <c r="E1" s="4">
        <v>41368</v>
      </c>
      <c r="F1">
        <v>99.995708354800001</v>
      </c>
      <c r="H1" s="4">
        <v>41347</v>
      </c>
      <c r="I1">
        <f>(E1-H1)/360</f>
        <v>5.8333333333333334E-2</v>
      </c>
      <c r="J1" s="15">
        <f>100/(1+I1*C1/100)</f>
        <v>99.996208477095252</v>
      </c>
    </row>
    <row r="2" spans="1:10" x14ac:dyDescent="0.2">
      <c r="A2" t="s">
        <v>47</v>
      </c>
      <c r="B2">
        <v>100.078125</v>
      </c>
      <c r="C2">
        <v>100.078125</v>
      </c>
      <c r="E2" s="4">
        <v>41729</v>
      </c>
      <c r="F2">
        <v>99.816266974399994</v>
      </c>
      <c r="H2" s="10">
        <f>100/F1-1</f>
        <v>4.291829390079549E-5</v>
      </c>
      <c r="I2">
        <f>H2/(C1/100)*360</f>
        <v>23.770132006594427</v>
      </c>
    </row>
    <row r="3" spans="1:10" x14ac:dyDescent="0.2">
      <c r="A3" t="s">
        <v>48</v>
      </c>
      <c r="B3">
        <v>100.257813</v>
      </c>
      <c r="C3">
        <v>100.257813</v>
      </c>
      <c r="E3" s="4">
        <v>42109</v>
      </c>
      <c r="F3">
        <v>99.476483153100006</v>
      </c>
    </row>
    <row r="4" spans="1:10" x14ac:dyDescent="0.2">
      <c r="A4" t="s">
        <v>49</v>
      </c>
      <c r="B4">
        <v>102.375</v>
      </c>
      <c r="C4">
        <v>102.375</v>
      </c>
      <c r="E4" s="4">
        <v>42247</v>
      </c>
      <c r="F4">
        <v>99.307587073700006</v>
      </c>
    </row>
    <row r="5" spans="1:10" x14ac:dyDescent="0.2">
      <c r="A5" t="s">
        <v>50</v>
      </c>
      <c r="B5">
        <v>101.75</v>
      </c>
      <c r="C5">
        <v>101.75</v>
      </c>
      <c r="E5" s="4">
        <v>42825</v>
      </c>
      <c r="F5">
        <v>97.737546620800003</v>
      </c>
    </row>
    <row r="6" spans="1:10" x14ac:dyDescent="0.2">
      <c r="A6" t="s">
        <v>51</v>
      </c>
      <c r="B6">
        <v>110.296875</v>
      </c>
      <c r="C6">
        <v>110.296875</v>
      </c>
      <c r="E6" s="4">
        <v>43511</v>
      </c>
      <c r="F6">
        <v>94.320020079299994</v>
      </c>
    </row>
    <row r="7" spans="1:10" x14ac:dyDescent="0.2">
      <c r="A7" t="s">
        <v>52</v>
      </c>
      <c r="B7">
        <v>102.859375</v>
      </c>
      <c r="C7">
        <v>102.859375</v>
      </c>
      <c r="E7" s="4">
        <v>43556</v>
      </c>
      <c r="F7">
        <v>93.975017447200003</v>
      </c>
    </row>
    <row r="8" spans="1:10" x14ac:dyDescent="0.2">
      <c r="A8" t="s">
        <v>53</v>
      </c>
      <c r="B8">
        <v>116.203125</v>
      </c>
      <c r="C8">
        <v>116.203125</v>
      </c>
      <c r="E8" s="4">
        <v>43879</v>
      </c>
      <c r="F8">
        <v>91.791870144699999</v>
      </c>
    </row>
    <row r="9" spans="1:10" x14ac:dyDescent="0.2">
      <c r="A9" t="s">
        <v>54</v>
      </c>
      <c r="B9">
        <v>102.9375</v>
      </c>
      <c r="C9">
        <v>102.9375</v>
      </c>
      <c r="E9" s="4">
        <v>44515</v>
      </c>
      <c r="F9">
        <v>86.383208905000004</v>
      </c>
    </row>
    <row r="10" spans="1:10" x14ac:dyDescent="0.2">
      <c r="A10" t="s">
        <v>55</v>
      </c>
      <c r="B10">
        <v>102.578125</v>
      </c>
      <c r="C10">
        <v>102.578125</v>
      </c>
      <c r="E10" s="4">
        <v>44607</v>
      </c>
      <c r="F10">
        <v>85.589676089299999</v>
      </c>
    </row>
    <row r="11" spans="1:10" x14ac:dyDescent="0.2">
      <c r="A11" t="s">
        <v>56</v>
      </c>
      <c r="B11">
        <v>101.171875</v>
      </c>
      <c r="C11">
        <v>101.171875</v>
      </c>
      <c r="E11" s="4">
        <v>51914</v>
      </c>
      <c r="F11">
        <v>36.788102128600002</v>
      </c>
    </row>
    <row r="13" spans="1:10" x14ac:dyDescent="0.2">
      <c r="I13" s="16"/>
    </row>
    <row r="15" spans="1:10" x14ac:dyDescent="0.2">
      <c r="G1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6" sqref="H16"/>
    </sheetView>
  </sheetViews>
  <sheetFormatPr defaultRowHeight="12.75" x14ac:dyDescent="0.2"/>
  <sheetData>
    <row r="1" spans="1:11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">
      <c r="A2" t="s">
        <v>33</v>
      </c>
      <c r="B2" t="s">
        <v>32</v>
      </c>
      <c r="C2">
        <v>1</v>
      </c>
      <c r="D2" s="4">
        <v>41001</v>
      </c>
      <c r="E2" s="4">
        <v>41182</v>
      </c>
      <c r="F2">
        <v>181</v>
      </c>
      <c r="G2" s="4">
        <v>41183</v>
      </c>
      <c r="H2">
        <v>0.25</v>
      </c>
      <c r="I2">
        <v>0.25</v>
      </c>
      <c r="J2">
        <v>0</v>
      </c>
      <c r="K2">
        <v>0</v>
      </c>
    </row>
    <row r="3" spans="1:11" x14ac:dyDescent="0.2">
      <c r="A3" t="s">
        <v>33</v>
      </c>
      <c r="B3" t="s">
        <v>32</v>
      </c>
      <c r="C3">
        <v>1</v>
      </c>
      <c r="D3" s="4">
        <v>41182</v>
      </c>
      <c r="E3" s="4">
        <v>41364</v>
      </c>
      <c r="F3">
        <v>182</v>
      </c>
      <c r="G3" s="4">
        <v>41365</v>
      </c>
      <c r="H3">
        <v>0.25</v>
      </c>
      <c r="I3">
        <v>0.25</v>
      </c>
      <c r="J3">
        <v>0</v>
      </c>
      <c r="K3">
        <v>0</v>
      </c>
    </row>
    <row r="4" spans="1:11" x14ac:dyDescent="0.2">
      <c r="A4" t="s">
        <v>33</v>
      </c>
      <c r="B4" t="s">
        <v>32</v>
      </c>
      <c r="C4">
        <v>1</v>
      </c>
      <c r="D4" s="4">
        <v>41364</v>
      </c>
      <c r="E4" s="4">
        <v>41547</v>
      </c>
      <c r="F4">
        <v>183</v>
      </c>
      <c r="G4" s="4">
        <v>41547</v>
      </c>
      <c r="H4">
        <v>0.25</v>
      </c>
      <c r="I4">
        <v>0.25</v>
      </c>
      <c r="J4">
        <v>0</v>
      </c>
      <c r="K4">
        <v>0</v>
      </c>
    </row>
    <row r="5" spans="1:11" x14ac:dyDescent="0.2">
      <c r="A5" t="s">
        <v>45</v>
      </c>
      <c r="B5" t="s">
        <v>32</v>
      </c>
      <c r="C5">
        <v>1</v>
      </c>
      <c r="G5" s="4">
        <v>41729</v>
      </c>
      <c r="J5">
        <v>1</v>
      </c>
      <c r="K5">
        <v>1</v>
      </c>
    </row>
    <row r="6" spans="1:11" x14ac:dyDescent="0.2">
      <c r="A6" t="s">
        <v>33</v>
      </c>
      <c r="B6" t="s">
        <v>32</v>
      </c>
      <c r="C6">
        <v>1</v>
      </c>
      <c r="D6" s="4">
        <v>41547</v>
      </c>
      <c r="E6" s="4">
        <v>41729</v>
      </c>
      <c r="F6">
        <v>182</v>
      </c>
      <c r="G6" s="4">
        <v>41729</v>
      </c>
      <c r="H6">
        <v>0.25</v>
      </c>
      <c r="I6">
        <v>0.25</v>
      </c>
      <c r="J6">
        <v>0</v>
      </c>
      <c r="K6">
        <v>0</v>
      </c>
    </row>
    <row r="8" spans="1:11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</row>
    <row r="9" spans="1:11" x14ac:dyDescent="0.2">
      <c r="A9" t="s">
        <v>33</v>
      </c>
      <c r="B9" t="s">
        <v>32</v>
      </c>
      <c r="C9">
        <v>1</v>
      </c>
      <c r="D9" s="4">
        <v>41001</v>
      </c>
      <c r="E9" s="4">
        <v>41182</v>
      </c>
      <c r="F9">
        <v>181</v>
      </c>
      <c r="G9" s="4">
        <v>41183</v>
      </c>
      <c r="H9">
        <v>1.5</v>
      </c>
      <c r="I9">
        <v>1.5</v>
      </c>
      <c r="J9">
        <v>0.01</v>
      </c>
      <c r="K9">
        <v>0</v>
      </c>
    </row>
    <row r="10" spans="1:11" x14ac:dyDescent="0.2">
      <c r="A10" t="s">
        <v>33</v>
      </c>
      <c r="B10" t="s">
        <v>32</v>
      </c>
      <c r="C10">
        <v>1</v>
      </c>
      <c r="D10" s="4">
        <v>41182</v>
      </c>
      <c r="E10" s="4">
        <v>41364</v>
      </c>
      <c r="F10">
        <v>182</v>
      </c>
      <c r="G10" s="4">
        <v>41365</v>
      </c>
      <c r="H10">
        <v>1.5</v>
      </c>
      <c r="I10">
        <v>1.5</v>
      </c>
      <c r="J10">
        <v>0.01</v>
      </c>
      <c r="K10">
        <v>0.01</v>
      </c>
    </row>
    <row r="11" spans="1:11" x14ac:dyDescent="0.2">
      <c r="A11" t="s">
        <v>33</v>
      </c>
      <c r="B11" t="s">
        <v>32</v>
      </c>
      <c r="C11">
        <v>1</v>
      </c>
      <c r="D11" s="4">
        <v>41364</v>
      </c>
      <c r="E11" s="4">
        <v>41547</v>
      </c>
      <c r="F11">
        <v>183</v>
      </c>
      <c r="G11" s="4">
        <v>41547</v>
      </c>
      <c r="H11">
        <v>1.5</v>
      </c>
      <c r="I11">
        <v>1.5</v>
      </c>
      <c r="J11">
        <v>0.01</v>
      </c>
      <c r="K11">
        <v>0.01</v>
      </c>
    </row>
    <row r="12" spans="1:11" x14ac:dyDescent="0.2">
      <c r="A12" t="s">
        <v>33</v>
      </c>
      <c r="B12" t="s">
        <v>32</v>
      </c>
      <c r="C12">
        <v>1</v>
      </c>
      <c r="D12" s="4">
        <v>41547</v>
      </c>
      <c r="E12" s="4">
        <v>41729</v>
      </c>
      <c r="F12">
        <v>182</v>
      </c>
      <c r="G12" s="4">
        <v>41729</v>
      </c>
      <c r="H12">
        <v>1.5</v>
      </c>
      <c r="I12">
        <v>1.5</v>
      </c>
      <c r="J12">
        <v>0.01</v>
      </c>
      <c r="K12">
        <v>0.01</v>
      </c>
    </row>
    <row r="13" spans="1:11" x14ac:dyDescent="0.2">
      <c r="A13" t="s">
        <v>33</v>
      </c>
      <c r="B13" t="s">
        <v>32</v>
      </c>
      <c r="C13">
        <v>1</v>
      </c>
      <c r="D13" s="4">
        <v>41729</v>
      </c>
      <c r="E13" s="4">
        <v>41912</v>
      </c>
      <c r="F13">
        <v>183</v>
      </c>
      <c r="G13" s="4">
        <v>41912</v>
      </c>
      <c r="H13">
        <v>1.5</v>
      </c>
      <c r="I13">
        <v>1.5</v>
      </c>
      <c r="J13">
        <v>0.01</v>
      </c>
      <c r="K13">
        <v>0.01</v>
      </c>
    </row>
    <row r="14" spans="1:11" x14ac:dyDescent="0.2">
      <c r="A14" t="s">
        <v>33</v>
      </c>
      <c r="B14" t="s">
        <v>32</v>
      </c>
      <c r="C14">
        <v>1</v>
      </c>
      <c r="D14" s="4">
        <v>41912</v>
      </c>
      <c r="E14" s="4">
        <v>42094</v>
      </c>
      <c r="F14">
        <v>182</v>
      </c>
      <c r="G14" s="4">
        <v>42094</v>
      </c>
      <c r="H14">
        <v>1.5</v>
      </c>
      <c r="I14">
        <v>1.5</v>
      </c>
      <c r="J14">
        <v>0.01</v>
      </c>
      <c r="K14">
        <v>0.01</v>
      </c>
    </row>
    <row r="15" spans="1:11" x14ac:dyDescent="0.2">
      <c r="A15" t="s">
        <v>33</v>
      </c>
      <c r="B15" t="s">
        <v>32</v>
      </c>
      <c r="C15">
        <v>1</v>
      </c>
      <c r="D15" s="4">
        <v>42094</v>
      </c>
      <c r="E15" s="4">
        <v>42277</v>
      </c>
      <c r="F15">
        <v>183</v>
      </c>
      <c r="G15" s="4">
        <v>42277</v>
      </c>
      <c r="H15">
        <v>1.5</v>
      </c>
      <c r="I15">
        <v>1.5</v>
      </c>
      <c r="J15">
        <v>0.01</v>
      </c>
      <c r="K15">
        <v>0.01</v>
      </c>
    </row>
    <row r="16" spans="1:11" x14ac:dyDescent="0.2">
      <c r="A16" t="s">
        <v>33</v>
      </c>
      <c r="B16" t="s">
        <v>32</v>
      </c>
      <c r="C16">
        <v>1</v>
      </c>
      <c r="D16" s="4">
        <v>42277</v>
      </c>
      <c r="E16" s="4">
        <v>42460</v>
      </c>
      <c r="F16">
        <v>183</v>
      </c>
      <c r="G16" s="4">
        <v>42460</v>
      </c>
      <c r="H16">
        <v>1.5</v>
      </c>
      <c r="I16">
        <v>1.5</v>
      </c>
      <c r="J16">
        <v>0.01</v>
      </c>
      <c r="K16">
        <v>0.01</v>
      </c>
    </row>
    <row r="17" spans="1:11" x14ac:dyDescent="0.2">
      <c r="A17" t="s">
        <v>33</v>
      </c>
      <c r="B17" t="s">
        <v>32</v>
      </c>
      <c r="C17">
        <v>1</v>
      </c>
      <c r="D17" s="4">
        <v>42460</v>
      </c>
      <c r="E17" s="4">
        <v>42643</v>
      </c>
      <c r="F17">
        <v>183</v>
      </c>
      <c r="G17" s="4">
        <v>42643</v>
      </c>
      <c r="H17">
        <v>1.5</v>
      </c>
      <c r="I17">
        <v>1.5</v>
      </c>
      <c r="J17">
        <v>0.01</v>
      </c>
      <c r="K17">
        <v>0.01</v>
      </c>
    </row>
    <row r="18" spans="1:11" x14ac:dyDescent="0.2">
      <c r="A18" t="s">
        <v>33</v>
      </c>
      <c r="B18" t="s">
        <v>32</v>
      </c>
      <c r="C18">
        <v>1</v>
      </c>
      <c r="D18" s="4">
        <v>42643</v>
      </c>
      <c r="E18" s="4">
        <v>42825</v>
      </c>
      <c r="F18">
        <v>182</v>
      </c>
      <c r="G18" s="4">
        <v>42825</v>
      </c>
      <c r="H18">
        <v>1.5</v>
      </c>
      <c r="I18">
        <v>1.5</v>
      </c>
      <c r="J18">
        <v>0.01</v>
      </c>
      <c r="K18">
        <v>0.01</v>
      </c>
    </row>
    <row r="19" spans="1:11" x14ac:dyDescent="0.2">
      <c r="A19" t="s">
        <v>33</v>
      </c>
      <c r="B19" t="s">
        <v>32</v>
      </c>
      <c r="C19">
        <v>1</v>
      </c>
      <c r="D19" s="4">
        <v>42825</v>
      </c>
      <c r="E19" s="4">
        <v>43008</v>
      </c>
      <c r="F19">
        <v>183</v>
      </c>
      <c r="G19" s="4">
        <v>43010</v>
      </c>
      <c r="H19">
        <v>1.5</v>
      </c>
      <c r="I19">
        <v>1.5</v>
      </c>
      <c r="J19">
        <v>0.01</v>
      </c>
      <c r="K19">
        <v>0.01</v>
      </c>
    </row>
    <row r="20" spans="1:11" x14ac:dyDescent="0.2">
      <c r="A20" t="s">
        <v>33</v>
      </c>
      <c r="B20" t="s">
        <v>32</v>
      </c>
      <c r="C20">
        <v>1</v>
      </c>
      <c r="D20" s="4">
        <v>43008</v>
      </c>
      <c r="E20" s="4">
        <v>43190</v>
      </c>
      <c r="F20">
        <v>182</v>
      </c>
      <c r="G20" s="4">
        <v>43192</v>
      </c>
      <c r="H20">
        <v>1.5</v>
      </c>
      <c r="I20">
        <v>1.5</v>
      </c>
      <c r="J20">
        <v>0.01</v>
      </c>
      <c r="K20">
        <v>0.01</v>
      </c>
    </row>
    <row r="21" spans="1:11" x14ac:dyDescent="0.2">
      <c r="A21" t="s">
        <v>33</v>
      </c>
      <c r="B21" t="s">
        <v>32</v>
      </c>
      <c r="C21">
        <v>1</v>
      </c>
      <c r="D21" s="4">
        <v>43190</v>
      </c>
      <c r="E21" s="4">
        <v>43373</v>
      </c>
      <c r="F21">
        <v>183</v>
      </c>
      <c r="G21" s="4">
        <v>43374</v>
      </c>
      <c r="H21">
        <v>1.5</v>
      </c>
      <c r="I21">
        <v>1.5</v>
      </c>
      <c r="J21">
        <v>0.01</v>
      </c>
      <c r="K21">
        <v>0.01</v>
      </c>
    </row>
    <row r="22" spans="1:11" x14ac:dyDescent="0.2">
      <c r="A22" t="s">
        <v>45</v>
      </c>
      <c r="B22" t="s">
        <v>32</v>
      </c>
      <c r="C22">
        <v>1</v>
      </c>
      <c r="G22" s="4">
        <v>43556</v>
      </c>
      <c r="J22">
        <v>1</v>
      </c>
      <c r="K22">
        <v>0.94</v>
      </c>
    </row>
    <row r="23" spans="1:11" x14ac:dyDescent="0.2">
      <c r="A23" t="s">
        <v>33</v>
      </c>
      <c r="B23" t="s">
        <v>32</v>
      </c>
      <c r="C23">
        <v>1</v>
      </c>
      <c r="D23" s="4">
        <v>43373</v>
      </c>
      <c r="E23" s="4">
        <v>43555</v>
      </c>
      <c r="F23">
        <v>182</v>
      </c>
      <c r="G23" s="4">
        <v>43556</v>
      </c>
      <c r="H23">
        <v>1.5</v>
      </c>
      <c r="I23">
        <v>1.5</v>
      </c>
      <c r="J23">
        <v>0.01</v>
      </c>
      <c r="K2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Sheet3</vt:lpstr>
      <vt:lpstr>Bond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2013-03-15T08:13:27Z</dcterms:modified>
</cp:coreProperties>
</file>