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USD" sheetId="1" r:id="rId1"/>
    <sheet name="EUR" sheetId="2" r:id="rId2"/>
    <sheet name="03042013" sheetId="3" r:id="rId3"/>
  </sheets>
  <calcPr calcId="145621"/>
</workbook>
</file>

<file path=xl/calcChain.xml><?xml version="1.0" encoding="utf-8"?>
<calcChain xmlns="http://schemas.openxmlformats.org/spreadsheetml/2006/main">
  <c r="I4" i="3" l="1"/>
  <c r="I5" i="3"/>
  <c r="I6" i="3"/>
  <c r="I7" i="3"/>
  <c r="G3" i="3"/>
  <c r="H2" i="3"/>
  <c r="G2" i="3"/>
  <c r="G4" i="3"/>
  <c r="F5" i="3"/>
  <c r="G5" i="3" s="1"/>
  <c r="F6" i="3"/>
  <c r="G6" i="3" s="1"/>
  <c r="F7" i="3"/>
  <c r="G7" i="3" s="1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4" i="3"/>
  <c r="H4" i="3" s="1"/>
  <c r="L4" i="1"/>
  <c r="L5" i="1"/>
  <c r="L6" i="1"/>
  <c r="L3" i="1"/>
  <c r="J6" i="1"/>
  <c r="J7" i="1"/>
  <c r="K6" i="1"/>
  <c r="J4" i="1"/>
  <c r="K4" i="1" s="1"/>
  <c r="J5" i="1"/>
  <c r="K5" i="1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" i="1"/>
  <c r="K3" i="1" s="1"/>
  <c r="H3" i="3" l="1"/>
  <c r="H5" i="3"/>
  <c r="H7" i="3" l="1"/>
  <c r="H6" i="3"/>
</calcChain>
</file>

<file path=xl/sharedStrings.xml><?xml version="1.0" encoding="utf-8"?>
<sst xmlns="http://schemas.openxmlformats.org/spreadsheetml/2006/main" count="134" uniqueCount="51">
  <si>
    <t>Mty/Pay</t>
  </si>
  <si>
    <t>Market Rate</t>
  </si>
  <si>
    <t>Spot Rate</t>
  </si>
  <si>
    <t>Discount</t>
  </si>
  <si>
    <t>Source</t>
  </si>
  <si>
    <t>Swap Rate</t>
  </si>
  <si>
    <t>Deposit Rate</t>
  </si>
  <si>
    <t>Settle Date</t>
  </si>
  <si>
    <t>03/08/2013</t>
  </si>
  <si>
    <t>04/11/2013</t>
  </si>
  <si>
    <t>06/11/2013</t>
  </si>
  <si>
    <t>09/11/2013</t>
  </si>
  <si>
    <t>12/11/2013</t>
  </si>
  <si>
    <t>03/11/2014</t>
  </si>
  <si>
    <t>03/11/2015</t>
  </si>
  <si>
    <t>03/11/2016</t>
  </si>
  <si>
    <t>03/13/2017</t>
  </si>
  <si>
    <t>03/12/2018</t>
  </si>
  <si>
    <t>03/11/2019</t>
  </si>
  <si>
    <t>03/11/2020</t>
  </si>
  <si>
    <t>03/11/2021</t>
  </si>
  <si>
    <t>03/11/2022</t>
  </si>
  <si>
    <t>03/13/2023</t>
  </si>
  <si>
    <t>03/13/2028</t>
  </si>
  <si>
    <t>03/11/2033</t>
  </si>
  <si>
    <t>03/11/2038</t>
  </si>
  <si>
    <t>03/11/2043</t>
  </si>
  <si>
    <t>DaysBetween</t>
  </si>
  <si>
    <t>DayCOunt</t>
  </si>
  <si>
    <t>DF</t>
  </si>
  <si>
    <t>05/03/2013</t>
  </si>
  <si>
    <t>06/03/2013</t>
  </si>
  <si>
    <t>08/04/2013</t>
  </si>
  <si>
    <t>06/06/2013</t>
  </si>
  <si>
    <t>09/03/2015</t>
  </si>
  <si>
    <t>07/03/2016</t>
  </si>
  <si>
    <t>06/03/2017</t>
  </si>
  <si>
    <t>06/03/2018</t>
  </si>
  <si>
    <t>06/03/2019</t>
  </si>
  <si>
    <t>06/03/2020</t>
  </si>
  <si>
    <t>08/03/2021</t>
  </si>
  <si>
    <t>06/09/2013</t>
  </si>
  <si>
    <t>06/12/2013</t>
  </si>
  <si>
    <t>07/03/2022</t>
  </si>
  <si>
    <t>06/03/2023</t>
  </si>
  <si>
    <t>06/03/2028</t>
  </si>
  <si>
    <t>07/03/2033</t>
  </si>
  <si>
    <t>08/03/2038</t>
  </si>
  <si>
    <t>09/03/2043</t>
  </si>
  <si>
    <t>06/03/2014</t>
  </si>
  <si>
    <t>BBG_SERVERAPI "EUDR1 Curncy" BSF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</si>
</sst>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"/>
    <numFmt numFmtId="169" formatCode="0.000000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0" fillId="0" borderId="0"/>
  </cellStyleXfs>
  <cellXfs count="10">
    <xf numFmtId="0" fontId="19" fillId="0" borderId="0" xfId="0" applyFont="1"/>
    <xf numFmtId="49" fontId="19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19" fillId="0" borderId="0" xfId="0" applyNumberFormat="1" applyFont="1"/>
    <xf numFmtId="169" fontId="0" fillId="0" borderId="0" xfId="0" applyNumberFormat="1" applyFont="1"/>
    <xf numFmtId="168" fontId="0" fillId="0" borderId="0" xfId="0" applyNumberFormat="1" applyFont="1"/>
    <xf numFmtId="169" fontId="19" fillId="0" borderId="0" xfId="0" applyNumberFormat="1" applyFont="1"/>
    <xf numFmtId="0" fontId="19" fillId="0" borderId="0" xfId="0" applyNumberFormat="1" applyFont="1"/>
    <xf numFmtId="14" fontId="1" fillId="0" borderId="0" xfId="42" applyNumberFormat="1"/>
  </cellXfs>
  <cellStyles count="57">
    <cellStyle name="20% - Accent1" xfId="19" builtinId="30" customBuiltin="1"/>
    <cellStyle name="20% - Accent1 2" xfId="44"/>
    <cellStyle name="20% - Accent2" xfId="23" builtinId="34" customBuiltin="1"/>
    <cellStyle name="20% - Accent2 2" xfId="46"/>
    <cellStyle name="20% - Accent3" xfId="27" builtinId="38" customBuiltin="1"/>
    <cellStyle name="20% - Accent3 2" xfId="48"/>
    <cellStyle name="20% - Accent4" xfId="31" builtinId="42" customBuiltin="1"/>
    <cellStyle name="20% - Accent4 2" xfId="50"/>
    <cellStyle name="20% - Accent5" xfId="35" builtinId="46" customBuiltin="1"/>
    <cellStyle name="20% - Accent5 2" xfId="52"/>
    <cellStyle name="20% - Accent6" xfId="39" builtinId="50" customBuiltin="1"/>
    <cellStyle name="20% - Accent6 2" xfId="54"/>
    <cellStyle name="40% - Accent1" xfId="20" builtinId="31" customBuiltin="1"/>
    <cellStyle name="40% - Accent1 2" xfId="45"/>
    <cellStyle name="40% - Accent2" xfId="24" builtinId="35" customBuiltin="1"/>
    <cellStyle name="40% - Accent2 2" xfId="47"/>
    <cellStyle name="40% - Accent3" xfId="28" builtinId="39" customBuiltin="1"/>
    <cellStyle name="40% - Accent3 2" xfId="49"/>
    <cellStyle name="40% - Accent4" xfId="32" builtinId="43" customBuiltin="1"/>
    <cellStyle name="40% - Accent4 2" xfId="51"/>
    <cellStyle name="40% - Accent5" xfId="36" builtinId="47" customBuiltin="1"/>
    <cellStyle name="40% - Accent5 2" xfId="53"/>
    <cellStyle name="40% - Accent6" xfId="40" builtinId="51" customBuiltin="1"/>
    <cellStyle name="40% - Accent6 2" xfId="55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te" xfId="15" builtinId="10" customBuiltin="1"/>
    <cellStyle name="Note 2" xfId="43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23</xdr:row>
      <xdr:rowOff>104775</xdr:rowOff>
    </xdr:from>
    <xdr:to>
      <xdr:col>10</xdr:col>
      <xdr:colOff>485775</xdr:colOff>
      <xdr:row>54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2905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24</xdr:row>
      <xdr:rowOff>76200</xdr:rowOff>
    </xdr:from>
    <xdr:to>
      <xdr:col>11</xdr:col>
      <xdr:colOff>209550</xdr:colOff>
      <xdr:row>55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962400"/>
          <a:ext cx="7010400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K19" sqref="K19"/>
    </sheetView>
  </sheetViews>
  <sheetFormatPr defaultRowHeight="12.75" x14ac:dyDescent="0.2"/>
  <cols>
    <col min="1" max="1" width="10.140625" bestFit="1" customWidth="1"/>
    <col min="2" max="2" width="11.140625" bestFit="1" customWidth="1"/>
    <col min="3" max="3" width="9.28515625" bestFit="1" customWidth="1"/>
    <col min="4" max="4" width="9" bestFit="1" customWidth="1"/>
    <col min="5" max="5" width="12.42578125" bestFit="1" customWidth="1"/>
    <col min="7" max="7" width="10.7109375" bestFit="1" customWidth="1"/>
  </cols>
  <sheetData>
    <row r="1" spans="1:12" x14ac:dyDescent="0.2">
      <c r="A1" s="2" t="s">
        <v>0</v>
      </c>
      <c r="B1" s="3" t="s">
        <v>1</v>
      </c>
      <c r="C1" s="3" t="s">
        <v>2</v>
      </c>
      <c r="D1" s="3" t="s">
        <v>3</v>
      </c>
      <c r="G1" s="4">
        <v>41340</v>
      </c>
      <c r="H1">
        <v>1</v>
      </c>
      <c r="J1" s="3" t="s">
        <v>27</v>
      </c>
      <c r="K1" t="s">
        <v>28</v>
      </c>
      <c r="L1" t="s">
        <v>29</v>
      </c>
    </row>
    <row r="2" spans="1:12" x14ac:dyDescent="0.2">
      <c r="A2" s="2" t="s">
        <v>8</v>
      </c>
      <c r="B2" s="3">
        <v>0.20499999999999999</v>
      </c>
      <c r="C2" s="3">
        <v>0.20499999999999999</v>
      </c>
      <c r="D2" s="3"/>
      <c r="E2" s="3" t="s">
        <v>6</v>
      </c>
      <c r="G2" s="4">
        <v>41341</v>
      </c>
      <c r="H2">
        <v>0.99999400000000005</v>
      </c>
      <c r="J2" s="4">
        <v>41344</v>
      </c>
    </row>
    <row r="3" spans="1:12" x14ac:dyDescent="0.2">
      <c r="A3" s="2" t="s">
        <v>9</v>
      </c>
      <c r="B3" s="3">
        <v>0.185</v>
      </c>
      <c r="C3" s="3">
        <v>0.185</v>
      </c>
      <c r="D3" s="3">
        <v>0.99984099999999998</v>
      </c>
      <c r="E3" s="3" t="s">
        <v>6</v>
      </c>
      <c r="G3" s="4">
        <v>41375</v>
      </c>
      <c r="H3">
        <v>0.99984600000000001</v>
      </c>
      <c r="J3">
        <f>G3-$J$2</f>
        <v>31</v>
      </c>
      <c r="K3">
        <f>J3/360</f>
        <v>8.611111111111111E-2</v>
      </c>
      <c r="L3">
        <f>1/(1+K3*B3/100)</f>
        <v>0.99984071981866218</v>
      </c>
    </row>
    <row r="4" spans="1:12" x14ac:dyDescent="0.2">
      <c r="A4" s="2" t="s">
        <v>10</v>
      </c>
      <c r="B4" s="3">
        <v>0.28000000000000003</v>
      </c>
      <c r="C4" s="3">
        <v>0.28000000000000003</v>
      </c>
      <c r="D4" s="3">
        <v>0.99928499999999998</v>
      </c>
      <c r="E4" s="3" t="s">
        <v>6</v>
      </c>
      <c r="G4" s="4">
        <v>41436</v>
      </c>
      <c r="H4">
        <v>0.99929999999999997</v>
      </c>
      <c r="J4">
        <f>G4-$J$2</f>
        <v>92</v>
      </c>
      <c r="K4">
        <f t="shared" ref="K4:K6" si="0">J4/360</f>
        <v>0.25555555555555554</v>
      </c>
      <c r="L4">
        <f t="shared" ref="L4:L6" si="1">1/(1+K4*B4/100)</f>
        <v>0.99928495609808088</v>
      </c>
    </row>
    <row r="5" spans="1:12" x14ac:dyDescent="0.2">
      <c r="A5" s="2" t="s">
        <v>11</v>
      </c>
      <c r="B5" s="3">
        <v>0.52</v>
      </c>
      <c r="C5" s="3">
        <v>0.52</v>
      </c>
      <c r="D5" s="3">
        <v>0.99734900000000004</v>
      </c>
      <c r="E5" s="3" t="s">
        <v>6</v>
      </c>
      <c r="G5" s="4">
        <v>41528</v>
      </c>
      <c r="H5">
        <v>0.99740700000000004</v>
      </c>
      <c r="J5">
        <f>G5-$J$2</f>
        <v>184</v>
      </c>
      <c r="K5">
        <f t="shared" si="0"/>
        <v>0.51111111111111107</v>
      </c>
      <c r="L5">
        <f t="shared" si="1"/>
        <v>0.99734926728073825</v>
      </c>
    </row>
    <row r="6" spans="1:12" ht="15" x14ac:dyDescent="0.25">
      <c r="A6" s="2" t="s">
        <v>12</v>
      </c>
      <c r="B6" s="3">
        <v>0.65</v>
      </c>
      <c r="C6" s="3">
        <v>0.65</v>
      </c>
      <c r="D6" s="3">
        <v>0.99505900000000003</v>
      </c>
      <c r="E6" s="3" t="s">
        <v>6</v>
      </c>
      <c r="G6" s="9">
        <v>41619</v>
      </c>
      <c r="H6">
        <v>0.99518600000000002</v>
      </c>
      <c r="J6">
        <f>G6-$J$2</f>
        <v>275</v>
      </c>
      <c r="K6">
        <f t="shared" si="0"/>
        <v>0.76388888888888884</v>
      </c>
      <c r="L6">
        <f t="shared" si="1"/>
        <v>0.99505925439657261</v>
      </c>
    </row>
    <row r="7" spans="1:12" ht="15" x14ac:dyDescent="0.25">
      <c r="A7" s="2" t="s">
        <v>13</v>
      </c>
      <c r="B7" s="3">
        <v>0.3135</v>
      </c>
      <c r="C7" s="3">
        <v>0.31318000000000001</v>
      </c>
      <c r="D7" s="3">
        <v>0.99687599999999998</v>
      </c>
      <c r="E7" s="3" t="s">
        <v>5</v>
      </c>
      <c r="G7" s="9">
        <v>41709</v>
      </c>
      <c r="H7">
        <v>0.99691099999999999</v>
      </c>
      <c r="J7">
        <f>G7-$J$2</f>
        <v>365</v>
      </c>
    </row>
    <row r="8" spans="1:12" ht="15" x14ac:dyDescent="0.25">
      <c r="A8" s="2" t="s">
        <v>14</v>
      </c>
      <c r="B8" s="3">
        <v>0.39400000000000002</v>
      </c>
      <c r="C8" s="3">
        <v>0.39399000000000001</v>
      </c>
      <c r="D8" s="3">
        <v>0.99215900000000001</v>
      </c>
      <c r="E8" s="3" t="s">
        <v>5</v>
      </c>
      <c r="G8" s="9">
        <v>42074</v>
      </c>
      <c r="H8">
        <v>0.992143</v>
      </c>
      <c r="J8">
        <f>G8-$J$2</f>
        <v>730</v>
      </c>
    </row>
    <row r="9" spans="1:12" ht="15" x14ac:dyDescent="0.25">
      <c r="A9" s="2" t="s">
        <v>15</v>
      </c>
      <c r="B9" s="3">
        <v>0.53700000000000003</v>
      </c>
      <c r="C9" s="3">
        <v>0.53781000000000001</v>
      </c>
      <c r="D9" s="3">
        <v>0.984016</v>
      </c>
      <c r="E9" s="3" t="s">
        <v>5</v>
      </c>
      <c r="G9" s="9">
        <v>42440</v>
      </c>
      <c r="H9">
        <v>0.98401499999999997</v>
      </c>
      <c r="J9">
        <f>G9-$J$2</f>
        <v>1096</v>
      </c>
    </row>
    <row r="10" spans="1:12" ht="15" x14ac:dyDescent="0.25">
      <c r="A10" s="2" t="s">
        <v>16</v>
      </c>
      <c r="B10" s="3">
        <v>0.749</v>
      </c>
      <c r="C10" s="3">
        <v>0.75231999999999999</v>
      </c>
      <c r="D10" s="3">
        <v>0.97036999999999995</v>
      </c>
      <c r="E10" s="3" t="s">
        <v>5</v>
      </c>
      <c r="G10" s="9">
        <v>42807</v>
      </c>
      <c r="H10">
        <v>0.97034100000000001</v>
      </c>
      <c r="J10">
        <f>G10-$J$2</f>
        <v>1463</v>
      </c>
    </row>
    <row r="11" spans="1:12" ht="15" x14ac:dyDescent="0.25">
      <c r="A11" s="2" t="s">
        <v>17</v>
      </c>
      <c r="B11" s="3">
        <v>1.006</v>
      </c>
      <c r="C11" s="3">
        <v>1.01495</v>
      </c>
      <c r="D11" s="3">
        <v>0.95061399999999996</v>
      </c>
      <c r="E11" s="3" t="s">
        <v>5</v>
      </c>
      <c r="G11" s="9">
        <v>43171</v>
      </c>
      <c r="H11">
        <v>0.95074899999999996</v>
      </c>
      <c r="J11">
        <f>G11-$J$2</f>
        <v>1827</v>
      </c>
    </row>
    <row r="12" spans="1:12" ht="15" x14ac:dyDescent="0.25">
      <c r="A12" s="2" t="s">
        <v>18</v>
      </c>
      <c r="B12" s="3">
        <v>1.266</v>
      </c>
      <c r="C12" s="3">
        <v>1.2840499999999999</v>
      </c>
      <c r="D12" s="3">
        <v>0.92607799999999996</v>
      </c>
      <c r="E12" s="3" t="s">
        <v>5</v>
      </c>
      <c r="G12" s="9">
        <v>43535</v>
      </c>
      <c r="H12">
        <v>0.92610400000000004</v>
      </c>
      <c r="J12">
        <f>G12-$J$2</f>
        <v>2191</v>
      </c>
    </row>
    <row r="13" spans="1:12" ht="15" x14ac:dyDescent="0.25">
      <c r="A13" s="2" t="s">
        <v>19</v>
      </c>
      <c r="B13" s="3">
        <v>1.5089999999999999</v>
      </c>
      <c r="C13" s="3">
        <v>1.53922</v>
      </c>
      <c r="D13" s="3">
        <v>0.89822599999999997</v>
      </c>
      <c r="E13" s="3" t="s">
        <v>5</v>
      </c>
      <c r="G13" s="9">
        <v>43901</v>
      </c>
      <c r="H13">
        <v>0.89828600000000003</v>
      </c>
      <c r="J13">
        <f>G13-$J$2</f>
        <v>2557</v>
      </c>
    </row>
    <row r="14" spans="1:12" ht="15" x14ac:dyDescent="0.25">
      <c r="A14" s="2" t="s">
        <v>20</v>
      </c>
      <c r="B14" s="3">
        <v>1.7230000000000001</v>
      </c>
      <c r="C14" s="3">
        <v>1.76729</v>
      </c>
      <c r="D14" s="3">
        <v>0.86869600000000002</v>
      </c>
      <c r="E14" s="3" t="s">
        <v>5</v>
      </c>
      <c r="G14" s="9">
        <v>44266</v>
      </c>
      <c r="H14">
        <v>0.86865599999999998</v>
      </c>
      <c r="J14">
        <f>G14-$J$2</f>
        <v>2922</v>
      </c>
    </row>
    <row r="15" spans="1:12" ht="15" x14ac:dyDescent="0.25">
      <c r="A15" s="2" t="s">
        <v>21</v>
      </c>
      <c r="B15" s="3">
        <v>1.9105000000000001</v>
      </c>
      <c r="C15" s="3">
        <v>1.9701299999999999</v>
      </c>
      <c r="D15" s="3">
        <v>0.83824500000000002</v>
      </c>
      <c r="E15" s="3" t="s">
        <v>5</v>
      </c>
      <c r="G15" s="9">
        <v>44631</v>
      </c>
      <c r="H15">
        <v>0.83819900000000003</v>
      </c>
      <c r="J15">
        <f>G15-$J$2</f>
        <v>3287</v>
      </c>
    </row>
    <row r="16" spans="1:12" ht="15" x14ac:dyDescent="0.25">
      <c r="A16" s="2" t="s">
        <v>22</v>
      </c>
      <c r="B16" s="3">
        <v>2.0779999999999998</v>
      </c>
      <c r="C16" s="3">
        <v>2.1541899999999998</v>
      </c>
      <c r="D16" s="3">
        <v>0.80703599999999998</v>
      </c>
      <c r="E16" s="3" t="s">
        <v>5</v>
      </c>
      <c r="G16" s="9">
        <v>44998</v>
      </c>
      <c r="H16">
        <v>0.80704699999999996</v>
      </c>
      <c r="J16">
        <f>G16-$J$2</f>
        <v>3654</v>
      </c>
    </row>
    <row r="17" spans="1:15" ht="15" x14ac:dyDescent="0.25">
      <c r="A17" s="2" t="s">
        <v>23</v>
      </c>
      <c r="B17" s="3">
        <v>2.6327500000000001</v>
      </c>
      <c r="C17" s="3">
        <v>2.7906300000000002</v>
      </c>
      <c r="D17" s="3">
        <v>0.65977600000000003</v>
      </c>
      <c r="E17" s="3" t="s">
        <v>5</v>
      </c>
      <c r="G17" s="9">
        <v>46825</v>
      </c>
      <c r="H17">
        <v>0.66018699999999997</v>
      </c>
      <c r="J17">
        <f>G17-$J$2</f>
        <v>5481</v>
      </c>
    </row>
    <row r="18" spans="1:15" ht="15" x14ac:dyDescent="0.25">
      <c r="A18" s="2" t="s">
        <v>24</v>
      </c>
      <c r="B18" s="3">
        <v>2.8732500000000001</v>
      </c>
      <c r="C18" s="3">
        <v>3.0739899999999998</v>
      </c>
      <c r="D18" s="3">
        <v>0.54328500000000002</v>
      </c>
      <c r="E18" s="3" t="s">
        <v>5</v>
      </c>
      <c r="G18" s="9">
        <v>48649</v>
      </c>
      <c r="H18">
        <v>0.54398599999999997</v>
      </c>
      <c r="J18">
        <f>G18-$J$2</f>
        <v>7305</v>
      </c>
    </row>
    <row r="19" spans="1:15" ht="15" x14ac:dyDescent="0.25">
      <c r="A19" s="2" t="s">
        <v>25</v>
      </c>
      <c r="B19" s="3">
        <v>2.9889999999999999</v>
      </c>
      <c r="C19" s="3">
        <v>3.2072099999999999</v>
      </c>
      <c r="D19" s="3">
        <v>0.45138200000000001</v>
      </c>
      <c r="E19" s="3" t="s">
        <v>5</v>
      </c>
      <c r="G19" s="9">
        <v>50475</v>
      </c>
      <c r="H19">
        <v>0.452102</v>
      </c>
      <c r="J19">
        <f>G19-$J$2</f>
        <v>9131</v>
      </c>
    </row>
    <row r="20" spans="1:15" x14ac:dyDescent="0.2">
      <c r="A20" s="2" t="s">
        <v>26</v>
      </c>
      <c r="B20" s="3">
        <v>3.0586000000000002</v>
      </c>
      <c r="C20" s="3">
        <v>3.2868200000000001</v>
      </c>
      <c r="D20" s="3">
        <v>0.37605100000000002</v>
      </c>
      <c r="E20" s="3" t="s">
        <v>5</v>
      </c>
      <c r="G20" s="4">
        <v>52301</v>
      </c>
      <c r="H20">
        <v>0.37684299999999998</v>
      </c>
      <c r="J20">
        <f>G20-$J$2</f>
        <v>10957</v>
      </c>
    </row>
    <row r="21" spans="1:15" x14ac:dyDescent="0.2">
      <c r="A21" s="1"/>
    </row>
    <row r="22" spans="1:15" x14ac:dyDescent="0.2">
      <c r="A22" s="1"/>
    </row>
    <row r="23" spans="1:15" x14ac:dyDescent="0.2">
      <c r="A23" s="1"/>
      <c r="O23" t="s">
        <v>50</v>
      </c>
    </row>
    <row r="24" spans="1:15" x14ac:dyDescent="0.2">
      <c r="A24" s="1"/>
    </row>
    <row r="25" spans="1:15" x14ac:dyDescent="0.2">
      <c r="A25" s="1"/>
    </row>
    <row r="26" spans="1:15" x14ac:dyDescent="0.2">
      <c r="A26" s="1"/>
    </row>
    <row r="27" spans="1:15" x14ac:dyDescent="0.2">
      <c r="A27" s="1"/>
    </row>
    <row r="28" spans="1:15" x14ac:dyDescent="0.2">
      <c r="A28" s="1"/>
    </row>
    <row r="29" spans="1:15" x14ac:dyDescent="0.2">
      <c r="A29" s="1"/>
    </row>
    <row r="30" spans="1:15" x14ac:dyDescent="0.2">
      <c r="A30" s="1"/>
    </row>
    <row r="31" spans="1:15" x14ac:dyDescent="0.2">
      <c r="A31" s="1"/>
    </row>
    <row r="32" spans="1:15" x14ac:dyDescent="0.2">
      <c r="A32" s="1"/>
    </row>
    <row r="33" spans="1:1" x14ac:dyDescent="0.2">
      <c r="A33" s="1"/>
    </row>
    <row r="34" spans="1:1" x14ac:dyDescent="0.2">
      <c r="A34" s="1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G15" sqref="G15"/>
    </sheetView>
  </sheetViews>
  <sheetFormatPr defaultRowHeight="12.75" x14ac:dyDescent="0.2"/>
  <cols>
    <col min="1" max="1" width="10.140625" bestFit="1" customWidth="1"/>
    <col min="8" max="8" width="10.28515625" bestFit="1" customWidth="1"/>
  </cols>
  <sheetData>
    <row r="1" spans="1:9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H1" t="s">
        <v>7</v>
      </c>
      <c r="I1" s="4">
        <v>41581</v>
      </c>
    </row>
    <row r="2" spans="1:9" x14ac:dyDescent="0.2">
      <c r="A2" s="2" t="s">
        <v>8</v>
      </c>
      <c r="B2" s="3">
        <v>0.05</v>
      </c>
      <c r="C2" s="3">
        <v>0.05</v>
      </c>
      <c r="D2" s="3"/>
      <c r="E2" s="3" t="s">
        <v>6</v>
      </c>
    </row>
    <row r="3" spans="1:9" x14ac:dyDescent="0.2">
      <c r="A3" s="2" t="s">
        <v>9</v>
      </c>
      <c r="B3" s="3">
        <v>9.5000000000000001E-2</v>
      </c>
      <c r="C3" s="3">
        <v>9.5000000000000001E-2</v>
      </c>
      <c r="D3" s="3">
        <v>0.99991799999999997</v>
      </c>
      <c r="E3" s="3" t="s">
        <v>6</v>
      </c>
    </row>
    <row r="4" spans="1:9" x14ac:dyDescent="0.2">
      <c r="A4" s="2" t="s">
        <v>10</v>
      </c>
      <c r="B4" s="3">
        <v>0.13500000000000001</v>
      </c>
      <c r="C4" s="3">
        <v>0.13500000000000001</v>
      </c>
      <c r="D4" s="3">
        <v>0.99965499999999996</v>
      </c>
      <c r="E4" s="3" t="s">
        <v>6</v>
      </c>
    </row>
    <row r="5" spans="1:9" x14ac:dyDescent="0.2">
      <c r="A5" s="2" t="s">
        <v>11</v>
      </c>
      <c r="B5" s="3">
        <v>0.26500000000000001</v>
      </c>
      <c r="C5" s="3">
        <v>0.26500000000000001</v>
      </c>
      <c r="D5" s="3">
        <v>0.99864699999999995</v>
      </c>
      <c r="E5" s="3" t="s">
        <v>6</v>
      </c>
    </row>
    <row r="6" spans="1:9" x14ac:dyDescent="0.2">
      <c r="A6" s="2" t="s">
        <v>12</v>
      </c>
      <c r="B6" s="3">
        <v>0.375</v>
      </c>
      <c r="C6" s="3">
        <v>0.375</v>
      </c>
      <c r="D6" s="3">
        <v>0.99714400000000003</v>
      </c>
      <c r="E6" s="3" t="s">
        <v>6</v>
      </c>
    </row>
    <row r="7" spans="1:9" x14ac:dyDescent="0.2">
      <c r="A7" s="2" t="s">
        <v>13</v>
      </c>
      <c r="B7" s="3">
        <v>0.35899999999999999</v>
      </c>
      <c r="C7" s="3">
        <v>0.33032</v>
      </c>
      <c r="D7" s="3">
        <v>0.99670800000000004</v>
      </c>
      <c r="E7" s="3" t="s">
        <v>5</v>
      </c>
    </row>
    <row r="8" spans="1:9" x14ac:dyDescent="0.2">
      <c r="A8" s="2" t="s">
        <v>14</v>
      </c>
      <c r="B8" s="3">
        <v>0.46400000000000002</v>
      </c>
      <c r="C8" s="3">
        <v>0.44989000000000001</v>
      </c>
      <c r="D8" s="3">
        <v>0.99106300000000003</v>
      </c>
      <c r="E8" s="3" t="s">
        <v>5</v>
      </c>
    </row>
    <row r="9" spans="1:9" x14ac:dyDescent="0.2">
      <c r="A9" s="2" t="s">
        <v>15</v>
      </c>
      <c r="B9" s="3">
        <v>0.60099999999999998</v>
      </c>
      <c r="C9" s="3">
        <v>0.59245000000000003</v>
      </c>
      <c r="D9" s="3">
        <v>0.98243499999999995</v>
      </c>
      <c r="E9" s="3" t="s">
        <v>5</v>
      </c>
    </row>
    <row r="10" spans="1:9" x14ac:dyDescent="0.2">
      <c r="A10" s="2" t="s">
        <v>16</v>
      </c>
      <c r="B10" s="3">
        <v>0.76400000000000001</v>
      </c>
      <c r="C10" s="3">
        <v>0.75968000000000002</v>
      </c>
      <c r="D10" s="3">
        <v>0.97014</v>
      </c>
      <c r="E10" s="3" t="s">
        <v>5</v>
      </c>
    </row>
    <row r="11" spans="1:9" x14ac:dyDescent="0.2">
      <c r="A11" s="2" t="s">
        <v>17</v>
      </c>
      <c r="B11" s="3">
        <v>0.95</v>
      </c>
      <c r="C11" s="3">
        <v>0.95071000000000006</v>
      </c>
      <c r="D11" s="3">
        <v>0.953766</v>
      </c>
      <c r="E11" s="3" t="s">
        <v>5</v>
      </c>
    </row>
    <row r="12" spans="1:9" x14ac:dyDescent="0.2">
      <c r="A12" s="2" t="s">
        <v>18</v>
      </c>
      <c r="B12" s="3">
        <v>1.139</v>
      </c>
      <c r="C12" s="3">
        <v>1.1462300000000001</v>
      </c>
      <c r="D12" s="3">
        <v>0.93390300000000004</v>
      </c>
      <c r="E12" s="3" t="s">
        <v>5</v>
      </c>
    </row>
    <row r="13" spans="1:9" x14ac:dyDescent="0.2">
      <c r="A13" s="2" t="s">
        <v>19</v>
      </c>
      <c r="B13" s="3">
        <v>1.3180000000000001</v>
      </c>
      <c r="C13" s="3">
        <v>1.33324</v>
      </c>
      <c r="D13" s="3">
        <v>0.91145799999999999</v>
      </c>
      <c r="E13" s="3" t="s">
        <v>5</v>
      </c>
    </row>
    <row r="14" spans="1:9" x14ac:dyDescent="0.2">
      <c r="A14" s="2" t="s">
        <v>20</v>
      </c>
      <c r="B14" s="3">
        <v>1.4794</v>
      </c>
      <c r="C14" s="3">
        <v>1.5037199999999999</v>
      </c>
      <c r="D14" s="3">
        <v>0.88745099999999999</v>
      </c>
      <c r="E14" s="3" t="s">
        <v>5</v>
      </c>
    </row>
    <row r="15" spans="1:9" x14ac:dyDescent="0.2">
      <c r="A15" s="2" t="s">
        <v>21</v>
      </c>
      <c r="B15" s="3">
        <v>1.633</v>
      </c>
      <c r="C15" s="3">
        <v>1.66808</v>
      </c>
      <c r="D15" s="3">
        <v>0.86166500000000001</v>
      </c>
      <c r="E15" s="3" t="s">
        <v>5</v>
      </c>
    </row>
    <row r="16" spans="1:9" x14ac:dyDescent="0.2">
      <c r="A16" s="2" t="s">
        <v>22</v>
      </c>
      <c r="B16" s="3">
        <v>1.7669999999999999</v>
      </c>
      <c r="C16" s="3">
        <v>1.81314</v>
      </c>
      <c r="D16" s="3">
        <v>0.83544600000000002</v>
      </c>
      <c r="E16" s="3" t="s">
        <v>5</v>
      </c>
    </row>
    <row r="17" spans="1:5" x14ac:dyDescent="0.2">
      <c r="A17" s="2" t="s">
        <v>23</v>
      </c>
      <c r="B17" s="3">
        <v>2.2103000000000002</v>
      </c>
      <c r="C17" s="3">
        <v>2.30931</v>
      </c>
      <c r="D17" s="3">
        <v>0.70993300000000004</v>
      </c>
      <c r="E17" s="3" t="s">
        <v>5</v>
      </c>
    </row>
    <row r="18" spans="1:5" x14ac:dyDescent="0.2">
      <c r="A18" s="2" t="s">
        <v>24</v>
      </c>
      <c r="B18" s="3">
        <v>2.3610000000000002</v>
      </c>
      <c r="C18" s="3">
        <v>2.4746999999999999</v>
      </c>
      <c r="D18" s="3">
        <v>0.61329100000000003</v>
      </c>
      <c r="E18" s="3" t="s">
        <v>5</v>
      </c>
    </row>
    <row r="19" spans="1:5" x14ac:dyDescent="0.2">
      <c r="A19" s="2" t="s">
        <v>25</v>
      </c>
      <c r="B19" s="3">
        <v>2.4140000000000001</v>
      </c>
      <c r="C19" s="3">
        <v>2.52407</v>
      </c>
      <c r="D19" s="3">
        <v>0.53623299999999996</v>
      </c>
      <c r="E19" s="3" t="s">
        <v>5</v>
      </c>
    </row>
    <row r="20" spans="1:5" x14ac:dyDescent="0.2">
      <c r="A20" s="2" t="s">
        <v>26</v>
      </c>
      <c r="B20" s="3">
        <v>2.431</v>
      </c>
      <c r="C20" s="3">
        <v>2.5304799999999998</v>
      </c>
      <c r="D20" s="3">
        <v>0.47250999999999999</v>
      </c>
      <c r="E20" s="3" t="s">
        <v>5</v>
      </c>
    </row>
    <row r="21" spans="1:5" x14ac:dyDescent="0.2">
      <c r="A21" s="2"/>
      <c r="B21" s="3"/>
      <c r="C21" s="3"/>
      <c r="D21" s="3"/>
      <c r="E21" s="3"/>
    </row>
    <row r="22" spans="1:5" x14ac:dyDescent="0.2">
      <c r="A22" s="2"/>
      <c r="B22" s="3"/>
      <c r="C22" s="3"/>
      <c r="D22" s="3"/>
      <c r="E22" s="3"/>
    </row>
    <row r="23" spans="1:5" x14ac:dyDescent="0.2">
      <c r="A23" s="2"/>
      <c r="B23" s="3"/>
      <c r="C23" s="3"/>
      <c r="D23" s="3"/>
      <c r="E23" s="3"/>
    </row>
    <row r="24" spans="1:5" x14ac:dyDescent="0.2">
      <c r="A24" s="2"/>
      <c r="B24" s="3"/>
      <c r="C24" s="3"/>
      <c r="D24" s="3"/>
      <c r="E24" s="3"/>
    </row>
    <row r="25" spans="1:5" x14ac:dyDescent="0.2">
      <c r="A25" s="2"/>
      <c r="B25" s="3"/>
      <c r="C25" s="3"/>
      <c r="D25" s="3"/>
      <c r="E25" s="3"/>
    </row>
    <row r="26" spans="1:5" x14ac:dyDescent="0.2">
      <c r="A26" s="2"/>
      <c r="B26" s="3"/>
      <c r="C26" s="3"/>
      <c r="D26" s="3"/>
      <c r="E26" s="3"/>
    </row>
    <row r="27" spans="1:5" x14ac:dyDescent="0.2">
      <c r="A27" s="2"/>
      <c r="B27" s="3"/>
      <c r="C27" s="3"/>
      <c r="D27" s="3"/>
      <c r="E27" s="3"/>
    </row>
    <row r="28" spans="1:5" x14ac:dyDescent="0.2">
      <c r="A28" s="2"/>
      <c r="B28" s="3"/>
      <c r="C28" s="3"/>
      <c r="D28" s="3"/>
      <c r="E28" s="3"/>
    </row>
    <row r="29" spans="1:5" x14ac:dyDescent="0.2">
      <c r="A29" s="2"/>
      <c r="B29" s="3"/>
      <c r="C29" s="3"/>
      <c r="D29" s="3"/>
      <c r="E29" s="3"/>
    </row>
    <row r="30" spans="1:5" x14ac:dyDescent="0.2">
      <c r="A30" s="2"/>
      <c r="B30" s="3"/>
      <c r="C30" s="3"/>
      <c r="D30" s="3"/>
      <c r="E30" s="3"/>
    </row>
    <row r="31" spans="1:5" x14ac:dyDescent="0.2">
      <c r="A31" s="2"/>
      <c r="B31" s="3"/>
      <c r="C31" s="3"/>
      <c r="D31" s="3"/>
      <c r="E31" s="3"/>
    </row>
    <row r="32" spans="1:5" x14ac:dyDescent="0.2">
      <c r="A32" s="2"/>
      <c r="B32" s="3"/>
      <c r="C32" s="3"/>
      <c r="D32" s="3"/>
      <c r="E3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1" sqref="F1"/>
    </sheetView>
  </sheetViews>
  <sheetFormatPr defaultRowHeight="12.75" x14ac:dyDescent="0.2"/>
  <cols>
    <col min="1" max="1" width="10.140625" bestFit="1" customWidth="1"/>
    <col min="2" max="2" width="11.140625" bestFit="1" customWidth="1"/>
    <col min="3" max="3" width="10.42578125" customWidth="1"/>
    <col min="8" max="8" width="10.5703125" bestFit="1" customWidth="1"/>
    <col min="9" max="9" width="10" customWidth="1"/>
  </cols>
  <sheetData>
    <row r="1" spans="1:9" x14ac:dyDescent="0.2">
      <c r="A1" s="2" t="s">
        <v>0</v>
      </c>
      <c r="B1" s="3" t="s">
        <v>1</v>
      </c>
      <c r="C1" s="3" t="s">
        <v>3</v>
      </c>
      <c r="F1" s="8">
        <v>41339</v>
      </c>
      <c r="G1" s="8">
        <v>360</v>
      </c>
      <c r="H1" s="8" t="s">
        <v>29</v>
      </c>
    </row>
    <row r="2" spans="1:9" x14ac:dyDescent="0.2">
      <c r="A2" s="2" t="s">
        <v>30</v>
      </c>
      <c r="B2" s="3">
        <v>0.18</v>
      </c>
      <c r="C2" s="5">
        <v>99.999499999999998</v>
      </c>
      <c r="D2" s="3" t="s">
        <v>6</v>
      </c>
      <c r="F2" s="8">
        <v>1</v>
      </c>
      <c r="G2" s="8">
        <f>F2/$G$1</f>
        <v>2.7777777777777779E-3</v>
      </c>
      <c r="H2" s="7">
        <f>100/(1+G2*B2/100)</f>
        <v>99.999500002499985</v>
      </c>
    </row>
    <row r="3" spans="1:9" x14ac:dyDescent="0.2">
      <c r="A3" s="2" t="s">
        <v>31</v>
      </c>
      <c r="B3" s="6">
        <v>0.2</v>
      </c>
      <c r="C3" s="7">
        <v>99.998943999999995</v>
      </c>
      <c r="D3" s="3" t="s">
        <v>6</v>
      </c>
      <c r="F3" s="8">
        <v>1</v>
      </c>
      <c r="G3" s="8">
        <f>F3/$G$1</f>
        <v>2.7777777777777779E-3</v>
      </c>
      <c r="H3" s="7">
        <f>100/(1+G3*B3/100)*H2/100</f>
        <v>99.998944452808573</v>
      </c>
    </row>
    <row r="4" spans="1:9" x14ac:dyDescent="0.2">
      <c r="A4" s="2" t="s">
        <v>32</v>
      </c>
      <c r="B4" s="3">
        <v>0.185</v>
      </c>
      <c r="C4" s="5">
        <v>99.981988999999999</v>
      </c>
      <c r="D4" s="3" t="s">
        <v>6</v>
      </c>
      <c r="F4" s="8">
        <f>A4-$F$1</f>
        <v>33</v>
      </c>
      <c r="G4" s="8">
        <f>F4/$G$1</f>
        <v>9.166666666666666E-2</v>
      </c>
      <c r="H4" s="7">
        <f>100/(1+G4*B4/100)</f>
        <v>99.983044542029759</v>
      </c>
      <c r="I4" s="7">
        <f>H4*$H$3/100</f>
        <v>99.981989173811201</v>
      </c>
    </row>
    <row r="5" spans="1:9" x14ac:dyDescent="0.2">
      <c r="A5" s="2" t="s">
        <v>33</v>
      </c>
      <c r="B5" s="3">
        <v>0.3</v>
      </c>
      <c r="C5" s="5">
        <v>99.922336999999999</v>
      </c>
      <c r="D5" s="3" t="s">
        <v>6</v>
      </c>
      <c r="F5" s="8">
        <f>A5-$F$1</f>
        <v>92</v>
      </c>
      <c r="G5" s="8">
        <f>F5/$G$1</f>
        <v>0.25555555555555554</v>
      </c>
      <c r="H5" s="7">
        <f t="shared" ref="H5:H7" si="0">100/(1+G5*B5/100)</f>
        <v>99.923392066082684</v>
      </c>
      <c r="I5" s="7">
        <f t="shared" ref="I5:I7" si="1">H5*$H$3/100</f>
        <v>99.922337327524147</v>
      </c>
    </row>
    <row r="6" spans="1:9" x14ac:dyDescent="0.2">
      <c r="A6" s="2" t="s">
        <v>41</v>
      </c>
      <c r="B6" s="3">
        <v>0.48549999999999999</v>
      </c>
      <c r="C6" s="5">
        <v>99.751417000000004</v>
      </c>
      <c r="D6" s="3" t="s">
        <v>6</v>
      </c>
      <c r="F6" s="8">
        <f>A6-$F$1</f>
        <v>184</v>
      </c>
      <c r="G6" s="8">
        <f>F6/$G$1</f>
        <v>0.51111111111111107</v>
      </c>
      <c r="H6" s="7">
        <f t="shared" si="0"/>
        <v>99.752469788024882</v>
      </c>
      <c r="I6" s="7">
        <f t="shared" si="1"/>
        <v>99.751416853631653</v>
      </c>
    </row>
    <row r="7" spans="1:9" x14ac:dyDescent="0.2">
      <c r="A7" s="2" t="s">
        <v>42</v>
      </c>
      <c r="B7" s="3">
        <v>0.55640000000000001</v>
      </c>
      <c r="C7" s="5">
        <v>99.575720000000004</v>
      </c>
      <c r="D7" s="3" t="s">
        <v>6</v>
      </c>
      <c r="F7" s="8">
        <f>A7-$F$1</f>
        <v>275</v>
      </c>
      <c r="G7" s="8">
        <f>F7/$G$1</f>
        <v>0.76388888888888884</v>
      </c>
      <c r="H7" s="7">
        <f t="shared" si="0"/>
        <v>99.576771062769055</v>
      </c>
      <c r="I7" s="7">
        <f t="shared" si="1"/>
        <v>99.575719982958788</v>
      </c>
    </row>
    <row r="8" spans="1:9" x14ac:dyDescent="0.2">
      <c r="A8" s="2" t="s">
        <v>49</v>
      </c>
      <c r="B8" s="3">
        <v>0.311</v>
      </c>
      <c r="C8" s="5">
        <v>99.680205000000001</v>
      </c>
      <c r="D8" s="3" t="s">
        <v>5</v>
      </c>
      <c r="F8" s="8">
        <f>A8-$F$1</f>
        <v>365</v>
      </c>
      <c r="G8" s="8"/>
      <c r="H8" s="8"/>
    </row>
    <row r="9" spans="1:9" x14ac:dyDescent="0.2">
      <c r="A9" s="2" t="s">
        <v>34</v>
      </c>
      <c r="B9" s="3">
        <v>0.372</v>
      </c>
      <c r="C9" s="5">
        <v>99.250208000000001</v>
      </c>
      <c r="D9" s="3" t="s">
        <v>5</v>
      </c>
      <c r="F9" s="8">
        <f>A9-$F$1</f>
        <v>733</v>
      </c>
      <c r="G9" s="8"/>
      <c r="H9" s="8"/>
    </row>
    <row r="10" spans="1:9" x14ac:dyDescent="0.2">
      <c r="A10" s="2" t="s">
        <v>35</v>
      </c>
      <c r="B10" s="3">
        <v>0.48899999999999999</v>
      </c>
      <c r="C10" s="5">
        <v>98.537175000000005</v>
      </c>
      <c r="D10" s="3" t="s">
        <v>5</v>
      </c>
      <c r="F10" s="8">
        <f>A10-$F$1</f>
        <v>1097</v>
      </c>
      <c r="G10" s="8"/>
      <c r="H10" s="8"/>
    </row>
    <row r="11" spans="1:9" x14ac:dyDescent="0.2">
      <c r="A11" s="2" t="s">
        <v>36</v>
      </c>
      <c r="B11" s="3">
        <v>0.67900000000000005</v>
      </c>
      <c r="C11" s="5">
        <v>97.309833999999995</v>
      </c>
      <c r="D11" s="3" t="s">
        <v>5</v>
      </c>
      <c r="F11" s="8">
        <f>A11-$F$1</f>
        <v>1461</v>
      </c>
      <c r="G11" s="8"/>
      <c r="H11" s="8"/>
    </row>
    <row r="12" spans="1:9" x14ac:dyDescent="0.2">
      <c r="A12" s="2" t="s">
        <v>37</v>
      </c>
      <c r="B12" s="3">
        <v>0.91300000000000003</v>
      </c>
      <c r="C12" s="5">
        <v>95.508167999999998</v>
      </c>
      <c r="D12" s="3" t="s">
        <v>5</v>
      </c>
      <c r="F12" s="8">
        <f>A12-$F$1</f>
        <v>1826</v>
      </c>
      <c r="G12" s="8"/>
      <c r="H12" s="8"/>
    </row>
    <row r="13" spans="1:9" x14ac:dyDescent="0.2">
      <c r="A13" s="2" t="s">
        <v>38</v>
      </c>
      <c r="B13" s="3">
        <v>1.1619999999999999</v>
      </c>
      <c r="C13" s="5">
        <v>93.194607000000005</v>
      </c>
      <c r="D13" s="3" t="s">
        <v>5</v>
      </c>
      <c r="F13" s="8">
        <f>A13-$F$1</f>
        <v>2191</v>
      </c>
      <c r="G13" s="8"/>
      <c r="H13" s="8"/>
    </row>
    <row r="14" spans="1:9" x14ac:dyDescent="0.2">
      <c r="A14" s="2" t="s">
        <v>39</v>
      </c>
      <c r="B14" s="3">
        <v>1.399</v>
      </c>
      <c r="C14" s="5">
        <v>90.531492999999998</v>
      </c>
      <c r="D14" s="3" t="s">
        <v>5</v>
      </c>
      <c r="F14" s="8">
        <f>A14-$F$1</f>
        <v>2557</v>
      </c>
      <c r="G14" s="8"/>
      <c r="H14" s="8"/>
    </row>
    <row r="15" spans="1:9" x14ac:dyDescent="0.2">
      <c r="A15" s="2" t="s">
        <v>40</v>
      </c>
      <c r="B15" s="3">
        <v>1.613</v>
      </c>
      <c r="C15" s="5">
        <v>87.650510999999995</v>
      </c>
      <c r="D15" s="3" t="s">
        <v>5</v>
      </c>
      <c r="F15" s="8">
        <f>A15-$F$1</f>
        <v>2924</v>
      </c>
      <c r="G15" s="8"/>
      <c r="H15" s="8"/>
    </row>
    <row r="16" spans="1:9" x14ac:dyDescent="0.2">
      <c r="A16" s="2" t="s">
        <v>43</v>
      </c>
      <c r="B16" s="3">
        <v>1.7969999999999999</v>
      </c>
      <c r="C16" s="5">
        <v>84.711267000000007</v>
      </c>
      <c r="D16" s="3" t="s">
        <v>5</v>
      </c>
      <c r="F16" s="8">
        <f>A16-$F$1</f>
        <v>3288</v>
      </c>
      <c r="G16" s="8"/>
      <c r="H16" s="8"/>
    </row>
    <row r="17" spans="1:8" x14ac:dyDescent="0.2">
      <c r="A17" s="2" t="s">
        <v>44</v>
      </c>
      <c r="B17" s="3">
        <v>1.9610000000000001</v>
      </c>
      <c r="C17" s="5">
        <v>81.703954999999993</v>
      </c>
      <c r="D17" s="3" t="s">
        <v>5</v>
      </c>
      <c r="F17" s="8">
        <f>A17-$F$1</f>
        <v>3652</v>
      </c>
      <c r="G17" s="8"/>
      <c r="H17" s="8"/>
    </row>
    <row r="18" spans="1:8" x14ac:dyDescent="0.2">
      <c r="A18" s="2" t="s">
        <v>45</v>
      </c>
      <c r="B18" s="3">
        <v>2.5169999999999999</v>
      </c>
      <c r="C18" s="5">
        <v>67.220318000000006</v>
      </c>
      <c r="D18" s="3" t="s">
        <v>5</v>
      </c>
      <c r="F18" s="8">
        <f>A18-$F$1</f>
        <v>5479</v>
      </c>
      <c r="G18" s="8"/>
      <c r="H18" s="8"/>
    </row>
    <row r="19" spans="1:8" x14ac:dyDescent="0.2">
      <c r="A19" s="2" t="s">
        <v>46</v>
      </c>
      <c r="B19" s="3">
        <v>2.7559999999999998</v>
      </c>
      <c r="C19" s="5">
        <v>55.718128</v>
      </c>
      <c r="D19" s="3" t="s">
        <v>5</v>
      </c>
      <c r="F19" s="8">
        <f>A19-$F$1</f>
        <v>7306</v>
      </c>
      <c r="G19" s="8"/>
      <c r="H19" s="8"/>
    </row>
    <row r="20" spans="1:8" x14ac:dyDescent="0.2">
      <c r="A20" s="2" t="s">
        <v>47</v>
      </c>
      <c r="B20" s="3">
        <v>2.871</v>
      </c>
      <c r="C20" s="5">
        <v>46.600157000000003</v>
      </c>
      <c r="D20" s="3" t="s">
        <v>5</v>
      </c>
      <c r="F20" s="8">
        <f>A20-$F$1</f>
        <v>9133</v>
      </c>
      <c r="G20" s="8"/>
      <c r="H20" s="8"/>
    </row>
    <row r="21" spans="1:8" x14ac:dyDescent="0.2">
      <c r="A21" s="2" t="s">
        <v>48</v>
      </c>
      <c r="B21" s="3">
        <v>2.9409999999999998</v>
      </c>
      <c r="C21" s="5">
        <v>39.062437000000003</v>
      </c>
      <c r="D21" s="3" t="s">
        <v>5</v>
      </c>
      <c r="F21" s="8">
        <f>A21-$F$1</f>
        <v>10960</v>
      </c>
      <c r="G21" s="8"/>
      <c r="H21" s="8"/>
    </row>
    <row r="22" spans="1:8" x14ac:dyDescent="0.2">
      <c r="F22" s="8"/>
      <c r="G22" s="8"/>
      <c r="H22" s="8"/>
    </row>
    <row r="23" spans="1:8" x14ac:dyDescent="0.2">
      <c r="F23" s="8"/>
      <c r="G23" s="8"/>
      <c r="H2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</vt:lpstr>
      <vt:lpstr>EUR</vt:lpstr>
      <vt:lpstr>03042013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intern</cp:lastModifiedBy>
  <dcterms:created xsi:type="dcterms:W3CDTF">2013-03-06T12:40:15Z</dcterms:created>
  <dcterms:modified xsi:type="dcterms:W3CDTF">2013-03-08T09:03:29Z</dcterms:modified>
</cp:coreProperties>
</file>