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<sst xmlns="http://schemas.openxmlformats.org/spreadsheetml/2006/main" count="26" uniqueCount="22">
  <si>
    <t>TT</t>
  </si>
  <si>
    <t>mã nv</t>
  </si>
  <si>
    <t xml:space="preserve">họ và tên </t>
  </si>
  <si>
    <t xml:space="preserve">chức danh </t>
  </si>
  <si>
    <t>lương(theo hợp động)</t>
  </si>
  <si>
    <t xml:space="preserve">số ngày công </t>
  </si>
  <si>
    <t>lương (theo ngày)</t>
  </si>
  <si>
    <t>thuế</t>
  </si>
  <si>
    <t>tiền liên hoan</t>
  </si>
  <si>
    <t>số tiền cần chuyển cho nv</t>
  </si>
  <si>
    <t>abc</t>
  </si>
  <si>
    <t>.</t>
  </si>
  <si>
    <t>dfas</t>
  </si>
  <si>
    <t>afgg</t>
  </si>
  <si>
    <t>fcvx</t>
  </si>
  <si>
    <t>vdhd</t>
  </si>
  <si>
    <t>tổng</t>
  </si>
  <si>
    <t>Số tiền cần chuyển khoản lớn nhất</t>
  </si>
  <si>
    <t>Số tiền cần chuyển khoản nhỏ nhất</t>
  </si>
  <si>
    <t>Số tài khoản sẽ nhận được trên 5000000</t>
  </si>
  <si>
    <t>Số tiền trung bình phải chuyển khoản cho mỗi nhân viên</t>
  </si>
  <si>
    <t>Số tài khoản sẽ nhận được dưới 5000000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</si>
</sst>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F23" sqref="F23"/>
    </sheetView>
  </sheetViews>
  <sheetFormatPr defaultColWidth="8.88888888888889" defaultRowHeight="14.4"/>
  <cols>
    <col min="4" max="4" width="10.1111111111111" customWidth="1"/>
    <col min="5" max="5" width="20.1111111111111" customWidth="1"/>
    <col min="6" max="6" width="12.2222222222222" customWidth="1"/>
    <col min="7" max="7" width="16.5555555555556" customWidth="1"/>
    <col min="8" max="8" width="10.6666666666667"/>
    <col min="9" max="9" width="12.8888888888889" customWidth="1"/>
    <col min="10" max="10" width="22.5555555555556" customWidth="1"/>
  </cols>
  <sheetData>
    <row r="1" s="1" customFormat="1" ht="2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>
      <c r="A2" s="3">
        <v>1</v>
      </c>
      <c r="B2">
        <v>4421</v>
      </c>
      <c r="C2" t="s">
        <v>10</v>
      </c>
      <c r="D2" t="s">
        <v>11</v>
      </c>
      <c r="E2">
        <v>8213000</v>
      </c>
      <c r="F2">
        <v>23.5</v>
      </c>
      <c r="G2">
        <f>E2/25*F2</f>
        <v>7720220</v>
      </c>
      <c r="H2">
        <f>G2*10%</f>
        <v>772022</v>
      </c>
      <c r="I2">
        <f>IF(G2&gt;20000000,G2*10%,G2*5%)</f>
        <v>386011</v>
      </c>
      <c r="J2">
        <f>G2-H2-I2</f>
        <v>6562187</v>
      </c>
    </row>
    <row r="3" spans="1:10">
      <c r="A3">
        <v>2</v>
      </c>
      <c r="B3">
        <v>4423</v>
      </c>
      <c r="C3" t="s">
        <v>12</v>
      </c>
      <c r="D3" t="s">
        <v>11</v>
      </c>
      <c r="E3">
        <v>2150000</v>
      </c>
      <c r="F3">
        <v>24</v>
      </c>
      <c r="G3">
        <f>E3/25*F3</f>
        <v>2064000</v>
      </c>
      <c r="H3">
        <f>G3/100*10</f>
        <v>206400</v>
      </c>
      <c r="I3">
        <f>IF(G3&gt;20000000,G3*10%,G3*5%)</f>
        <v>103200</v>
      </c>
      <c r="J3">
        <f>G3-H3-I3</f>
        <v>1754400</v>
      </c>
    </row>
    <row r="4" spans="1:10">
      <c r="A4" s="3">
        <v>3</v>
      </c>
      <c r="B4">
        <v>4425</v>
      </c>
      <c r="C4" t="s">
        <v>13</v>
      </c>
      <c r="D4" t="s">
        <v>11</v>
      </c>
      <c r="E4">
        <v>5891000</v>
      </c>
      <c r="F4">
        <v>23</v>
      </c>
      <c r="G4">
        <f>E4/25*F4</f>
        <v>5419720</v>
      </c>
      <c r="H4">
        <f>G4/100*10</f>
        <v>541972</v>
      </c>
      <c r="I4">
        <f>IF(G4&gt;20000000,G4*10%,G4*5%)</f>
        <v>270986</v>
      </c>
      <c r="J4">
        <f>G4-H4-I4</f>
        <v>4606762</v>
      </c>
    </row>
    <row r="5" spans="1:10">
      <c r="A5">
        <v>4</v>
      </c>
      <c r="B5">
        <v>4427</v>
      </c>
      <c r="C5" t="s">
        <v>14</v>
      </c>
      <c r="D5" t="s">
        <v>11</v>
      </c>
      <c r="E5">
        <v>1500000</v>
      </c>
      <c r="F5">
        <v>25</v>
      </c>
      <c r="G5">
        <f>E5/25*F5</f>
        <v>1500000</v>
      </c>
      <c r="H5">
        <f>G5/100*10</f>
        <v>150000</v>
      </c>
      <c r="I5">
        <f>IF(G5&gt;20000000,G5*10%,G5*5%)</f>
        <v>75000</v>
      </c>
      <c r="J5">
        <f>G5-H5-I5</f>
        <v>1275000</v>
      </c>
    </row>
    <row r="6" spans="1:10">
      <c r="A6" s="3">
        <v>5</v>
      </c>
      <c r="B6">
        <v>4429</v>
      </c>
      <c r="C6" t="s">
        <v>15</v>
      </c>
      <c r="D6" t="s">
        <v>11</v>
      </c>
      <c r="E6">
        <v>6000000</v>
      </c>
      <c r="F6">
        <v>23.5</v>
      </c>
      <c r="G6">
        <f>E6/25*F6</f>
        <v>5640000</v>
      </c>
      <c r="H6">
        <f>G6/100*10</f>
        <v>564000</v>
      </c>
      <c r="I6">
        <f>IF(G6&gt;20000000,G6*10%,G6*5%)</f>
        <v>282000</v>
      </c>
      <c r="J6">
        <f>G6-H6-I6</f>
        <v>4794000</v>
      </c>
    </row>
    <row r="7" spans="4:10">
      <c r="D7" t="s">
        <v>16</v>
      </c>
      <c r="E7">
        <f>(SUM(E2:E6))</f>
        <v>23754000</v>
      </c>
      <c r="F7">
        <f>(SUM(F2:F6))</f>
        <v>119</v>
      </c>
      <c r="G7">
        <f>(SUM(G2:G6))</f>
        <v>22343940</v>
      </c>
      <c r="H7">
        <f>(SUM(H2:H6))</f>
        <v>2234394</v>
      </c>
      <c r="I7">
        <f>(SUM(I2:I6))</f>
        <v>1117197</v>
      </c>
      <c r="J7">
        <f>(SUM(J2:J6))</f>
        <v>18992349</v>
      </c>
    </row>
    <row r="8" spans="1:1">
      <c r="A8" s="3"/>
    </row>
    <row r="9" ht="17" customHeight="1" spans="5:5">
      <c r="E9" s="4"/>
    </row>
    <row r="10" spans="1:8">
      <c r="A10" s="3"/>
      <c r="E10" t="s">
        <v>17</v>
      </c>
      <c r="F10"/>
      <c r="G10"/>
      <c r="H10">
        <f>MAX(J2:J6)</f>
        <v>6562187</v>
      </c>
    </row>
    <row r="11" spans="5:8">
      <c r="E11" t="s">
        <v>18</v>
      </c>
      <c r="F11"/>
      <c r="G11"/>
      <c r="H11">
        <f>MIN(J2:J6)</f>
        <v>1275000</v>
      </c>
    </row>
    <row r="12" spans="1:8">
      <c r="A12" s="3"/>
      <c r="E12" t="s">
        <v>19</v>
      </c>
      <c r="F12"/>
      <c r="G12"/>
      <c r="H12">
        <f>COUNTIF(J2:J6,"&gt;5000000")</f>
        <v>1</v>
      </c>
    </row>
    <row r="13" spans="5:8">
      <c r="E13" t="s">
        <v>20</v>
      </c>
      <c r="H13">
        <f>(SUM(J2:J6))/5</f>
        <v>3798469.8</v>
      </c>
    </row>
    <row r="14" spans="1:8">
      <c r="A14" s="3"/>
      <c r="E14" t="s">
        <v>21</v>
      </c>
      <c r="F14"/>
      <c r="G14"/>
      <c r="H14">
        <f>COUNTIF(J2:J6,"&lt;5000000")</f>
        <v>4</v>
      </c>
    </row>
    <row r="16" spans="1:1">
      <c r="A16" s="3"/>
    </row>
    <row r="18" spans="1:1">
      <c r="A18" s="3"/>
    </row>
    <row r="20" spans="1:1">
      <c r="A2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2020-10-22T12:57:23Z</dcterms:created>
  <dcterms:modified xsi:type="dcterms:W3CDTF">2020-10-22T14:05:27Z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