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660" tabRatio="500" firstSheet="1" activeTab="4"/>
  </bookViews>
  <sheets>
    <sheet name="Analytical Hierarchy Process" sheetId="1" r:id="rId1"/>
    <sheet name="Requirements" sheetId="2" r:id="rId2"/>
    <sheet name="GQM" sheetId="3" r:id="rId3"/>
    <sheet name="Decision Matrix" sheetId="4" r:id="rId4"/>
    <sheet name="Scoring Table (evaluate project" sheetId="5" r:id="rId5"/>
    <sheet name="Constants" sheetId="6" r:id="rId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4" i="4" l="1"/>
  <c r="G3" i="1"/>
  <c r="E17" i="1"/>
  <c r="B18" i="4"/>
  <c r="E18" i="4"/>
  <c r="E5" i="4"/>
  <c r="G4" i="1"/>
  <c r="E18" i="1"/>
  <c r="B19" i="4"/>
  <c r="E19" i="4"/>
  <c r="E6" i="4"/>
  <c r="G5" i="1"/>
  <c r="E19" i="1"/>
  <c r="B20" i="4"/>
  <c r="E20" i="4"/>
  <c r="E7" i="4"/>
  <c r="G6" i="1"/>
  <c r="E20" i="1"/>
  <c r="B21" i="4"/>
  <c r="E21" i="4"/>
  <c r="E8" i="4"/>
  <c r="G7" i="1"/>
  <c r="E21" i="1"/>
  <c r="B22" i="4"/>
  <c r="E22" i="4"/>
  <c r="E9" i="4"/>
  <c r="G8" i="1"/>
  <c r="E22" i="1"/>
  <c r="B23" i="4"/>
  <c r="E23" i="4"/>
  <c r="E10" i="4"/>
  <c r="G9" i="1"/>
  <c r="E23" i="1"/>
  <c r="B24" i="4"/>
  <c r="E24" i="4"/>
  <c r="E11" i="4"/>
  <c r="G10" i="1"/>
  <c r="E24" i="1"/>
  <c r="B25" i="4"/>
  <c r="E25" i="4"/>
  <c r="E12" i="4"/>
  <c r="G11" i="1"/>
  <c r="E25" i="1"/>
  <c r="B26" i="4"/>
  <c r="E26" i="4"/>
  <c r="E13" i="4"/>
  <c r="G12" i="1"/>
  <c r="E26" i="1"/>
  <c r="B27" i="4"/>
  <c r="E27" i="4"/>
  <c r="E14" i="4"/>
  <c r="G13" i="1"/>
  <c r="E27" i="1"/>
  <c r="B28" i="4"/>
  <c r="E28" i="4"/>
  <c r="E29" i="4"/>
  <c r="E22" i="5"/>
  <c r="D4" i="4"/>
  <c r="D18" i="4"/>
  <c r="D5" i="4"/>
  <c r="D19" i="4"/>
  <c r="D6" i="4"/>
  <c r="D20" i="4"/>
  <c r="D7" i="4"/>
  <c r="D21" i="4"/>
  <c r="D8" i="4"/>
  <c r="D22" i="4"/>
  <c r="D9" i="4"/>
  <c r="D23" i="4"/>
  <c r="D10" i="4"/>
  <c r="D24" i="4"/>
  <c r="D11" i="4"/>
  <c r="D25" i="4"/>
  <c r="D12" i="4"/>
  <c r="D26" i="4"/>
  <c r="D13" i="4"/>
  <c r="D27" i="4"/>
  <c r="D14" i="4"/>
  <c r="D28" i="4"/>
  <c r="D29" i="4"/>
  <c r="D22" i="5"/>
  <c r="C4" i="4"/>
  <c r="C18" i="4"/>
  <c r="C5" i="4"/>
  <c r="C19" i="4"/>
  <c r="C6" i="4"/>
  <c r="C20" i="4"/>
  <c r="C7" i="4"/>
  <c r="C21" i="4"/>
  <c r="C8" i="4"/>
  <c r="C22" i="4"/>
  <c r="C9" i="4"/>
  <c r="C23" i="4"/>
  <c r="C10" i="4"/>
  <c r="C24" i="4"/>
  <c r="C11" i="4"/>
  <c r="C25" i="4"/>
  <c r="C12" i="4"/>
  <c r="C26" i="4"/>
  <c r="C13" i="4"/>
  <c r="C27" i="4"/>
  <c r="C14" i="4"/>
  <c r="C28" i="4"/>
  <c r="C29" i="4"/>
  <c r="C22" i="5"/>
  <c r="B27" i="1"/>
  <c r="A13" i="3"/>
  <c r="A18" i="5"/>
  <c r="B26" i="1"/>
  <c r="A12" i="3"/>
  <c r="A17" i="5"/>
  <c r="B25" i="1"/>
  <c r="A11" i="3"/>
  <c r="A16" i="5"/>
  <c r="B24" i="1"/>
  <c r="A10" i="3"/>
  <c r="A15" i="5"/>
  <c r="B23" i="1"/>
  <c r="A9" i="3"/>
  <c r="A11" i="5"/>
  <c r="B22" i="1"/>
  <c r="A8" i="3"/>
  <c r="A10" i="5"/>
  <c r="B21" i="1"/>
  <c r="A7" i="3"/>
  <c r="A9" i="5"/>
  <c r="B20" i="1"/>
  <c r="A6" i="3"/>
  <c r="A8" i="5"/>
  <c r="B19" i="1"/>
  <c r="A5" i="3"/>
  <c r="A7" i="5"/>
  <c r="B18" i="1"/>
  <c r="A4" i="3"/>
  <c r="A5" i="5"/>
  <c r="B4" i="5"/>
  <c r="B17" i="1"/>
  <c r="A3" i="3"/>
  <c r="A4" i="5"/>
  <c r="B29" i="4"/>
  <c r="A28" i="4"/>
  <c r="A27" i="4"/>
  <c r="A26" i="4"/>
  <c r="A25" i="4"/>
  <c r="A24" i="4"/>
  <c r="A23" i="4"/>
  <c r="A22" i="4"/>
  <c r="A21" i="4"/>
  <c r="A20" i="4"/>
  <c r="A19" i="4"/>
  <c r="A18" i="4"/>
  <c r="E17" i="4"/>
  <c r="D17" i="4"/>
  <c r="C17" i="4"/>
  <c r="A14" i="4"/>
  <c r="A13" i="4"/>
  <c r="A12" i="4"/>
  <c r="A11" i="4"/>
  <c r="A10" i="4"/>
  <c r="A9" i="4"/>
  <c r="A8" i="4"/>
  <c r="A7" i="4"/>
  <c r="A6" i="4"/>
  <c r="A5" i="4"/>
  <c r="A4" i="4"/>
  <c r="E3" i="4"/>
  <c r="D3" i="4"/>
  <c r="C3" i="4"/>
  <c r="B27" i="3"/>
  <c r="A27" i="3"/>
  <c r="B26" i="3"/>
  <c r="A26" i="3"/>
  <c r="B25" i="3"/>
  <c r="A25" i="3"/>
  <c r="B24" i="3"/>
  <c r="A24" i="3"/>
  <c r="B23" i="3"/>
  <c r="A23" i="3"/>
  <c r="B22" i="3"/>
  <c r="A22" i="3"/>
  <c r="B21" i="3"/>
  <c r="A21" i="3"/>
  <c r="B20" i="3"/>
  <c r="A20" i="3"/>
  <c r="B19" i="3"/>
  <c r="A19" i="3"/>
  <c r="B18" i="3"/>
  <c r="A18" i="3"/>
  <c r="B17" i="3"/>
  <c r="A17" i="3"/>
  <c r="G14" i="1"/>
</calcChain>
</file>

<file path=xl/sharedStrings.xml><?xml version="1.0" encoding="utf-8"?>
<sst xmlns="http://schemas.openxmlformats.org/spreadsheetml/2006/main" count="151" uniqueCount="140">
  <si>
    <t>The GQM defines the metrics by which each goal is going to be evaluated.</t>
  </si>
  <si>
    <t>Goal</t>
  </si>
  <si>
    <t>The AHP lists the main goals for a project and provides their weights.</t>
  </si>
  <si>
    <t>Index</t>
  </si>
  <si>
    <t>Question</t>
  </si>
  <si>
    <t>Ideal Metric</t>
  </si>
  <si>
    <t>Approximate Metric</t>
  </si>
  <si>
    <t>Data Collection Method</t>
  </si>
  <si>
    <t>How important is this impact is to the people ? 
i.e From a scale from 1 to 10 how much has this project 
had an impact in your life ?</t>
  </si>
  <si>
    <t>Average score of Team members</t>
  </si>
  <si>
    <t>Every team member answers to the questions in sustainability_score.pdf and gives a score</t>
  </si>
  <si>
    <t>How many different majors/subjects do we 
need?(i.e. Mech. Eng)</t>
  </si>
  <si>
    <t>Number of colleges and majors involved all along the compelation of the project</t>
  </si>
  <si>
    <t>Estimation of number of colleges and majors involved all along the compelation of the project</t>
  </si>
  <si>
    <t>skill_set.pdf</t>
  </si>
  <si>
    <t>Will the project require the design of a non defined 
yet engineering solution?</t>
  </si>
  <si>
    <t>See if the Stakeholder has already 
identified a solution to the problem</t>
  </si>
  <si>
    <t>Mean grade of : advisors shall give eval (see expert_evaluation.pdf)</t>
  </si>
  <si>
    <t>expert_evaluation.pdf</t>
  </si>
  <si>
    <t>Is the problem well defined, and the delivrable 
of CUSD clearly specified ?</t>
  </si>
  <si>
    <t>Students are gaining expertise in certain fields</t>
  </si>
  <si>
    <t>Will the stakeholder be a good partner for CUSD ?</t>
  </si>
  <si>
    <t>Gather 3 recommendations from 
previous partners</t>
  </si>
  <si>
    <t xml:space="preserve">
Gather 3 recommendations from 
previous partners</t>
  </si>
  <si>
    <t>Internet/ Discussion with
Stakeholder</t>
  </si>
  <si>
    <t>Will the stakeholder be available for CUSD 
whenver CUSD needs him ?</t>
  </si>
  <si>
    <t>Mean time of answer of the 
stakeholder during the whole 
project</t>
  </si>
  <si>
    <t xml:space="preserve">Sum(all response times up to date)/number of interactions </t>
  </si>
  <si>
    <t>Team Documentation</t>
  </si>
  <si>
    <t>Are the skills needed for the project available to CUSD?</t>
  </si>
  <si>
    <t>The list of the skills that are needed all along the project vs are they available to CUSD</t>
  </si>
  <si>
    <t>List of skills estimated from skill_set vs are they available to CUSD</t>
  </si>
  <si>
    <t>How many students will be working in the project 
at a given time ?</t>
  </si>
  <si>
    <t>Size of the team during the project</t>
  </si>
  <si>
    <t>Number of required students on requierment x (level/speciality)</t>
  </si>
  <si>
    <t>Requierment doc</t>
  </si>
  <si>
    <t>Who will be providing the funds for the project?</t>
  </si>
  <si>
    <t>Amount provided by each donor</t>
  </si>
  <si>
    <t>sum(cash pledged) on each verbal agreement</t>
  </si>
  <si>
    <t>Discussion with
Stakeholder/Alumni...</t>
  </si>
  <si>
    <t>How many weeks will the project take to it's 
completion ?</t>
  </si>
  <si>
    <t>Number of weeks from the project 
start to the project completion</t>
  </si>
  <si>
    <t>(Estimation End date- Estimation start date)/7</t>
  </si>
  <si>
    <t>Timeline</t>
  </si>
  <si>
    <t>Are the different specialities required for the project all covered by an Academic Advisor from that specialty?</t>
  </si>
  <si>
    <t>Number of Areas covered by advisors</t>
  </si>
  <si>
    <t>Number of Areas Covered by advisors</t>
  </si>
  <si>
    <t>list_of_experts.pdf</t>
  </si>
  <si>
    <t>Metric</t>
  </si>
  <si>
    <t>The DM returns the normalized score (1-5) for each goal. Computed from the absolute value inputs given by the evaluators.</t>
  </si>
  <si>
    <t>Unweighted Values</t>
  </si>
  <si>
    <t>Requirements</t>
  </si>
  <si>
    <t>Abstract Function Name</t>
  </si>
  <si>
    <t>OR.1</t>
  </si>
  <si>
    <t>The project shall have at least one assigned academic advisor that agreed to oversee students project_advisor</t>
  </si>
  <si>
    <t>Goals</t>
  </si>
  <si>
    <t>advisor</t>
  </si>
  <si>
    <t>OR.2</t>
  </si>
  <si>
    <t>The project shall have an identified list of skill_set</t>
  </si>
  <si>
    <t>skills</t>
  </si>
  <si>
    <t>OR.3</t>
  </si>
  <si>
    <t>The project shall have the must have skills identified in skill_set</t>
  </si>
  <si>
    <t>minimum skills</t>
  </si>
  <si>
    <t>OR.4</t>
  </si>
  <si>
    <t>The project shall stay within the legal bounds of the university and students project_legality</t>
  </si>
  <si>
    <t>legal</t>
  </si>
  <si>
    <t>OR.5</t>
  </si>
  <si>
    <t>The project shall have a list of things needed from a Stakeholder stakeholder_list</t>
  </si>
  <si>
    <t>stakeholder</t>
  </si>
  <si>
    <t>OR.6</t>
  </si>
  <si>
    <t>The stakeholder shall commit to fulfill the must have from stakeholder_list</t>
  </si>
  <si>
    <t>minimum stakeholder</t>
  </si>
  <si>
    <t>OR.7</t>
  </si>
  <si>
    <t>The project shall have a completed expert_list</t>
  </si>
  <si>
    <t>expert</t>
  </si>
  <si>
    <t xml:space="preserve">*Refer to report for requierment defenitions </t>
  </si>
  <si>
    <t>Weights</t>
  </si>
  <si>
    <t>Sub-Goals Level I</t>
  </si>
  <si>
    <t>Weights I</t>
  </si>
  <si>
    <t>Sub Goals Level II</t>
  </si>
  <si>
    <t>Weights II</t>
  </si>
  <si>
    <t>Final Weights</t>
  </si>
  <si>
    <r>
      <rPr>
        <b/>
        <sz val="10"/>
        <rFont val="Arial"/>
      </rPr>
      <t>Mission towards sustainability</t>
    </r>
    <r>
      <rPr>
        <sz val="10"/>
        <color rgb="FF000000"/>
        <rFont val="Arial"/>
      </rPr>
      <t>:
Work on a project that achieves a sustainable impact</t>
    </r>
  </si>
  <si>
    <t>The scoring table is the only interactive table of the document. This table will be used to evalute projects. Input the values for each goal below and review the final overall score for each project (orange row).</t>
  </si>
  <si>
    <t>Goals:</t>
  </si>
  <si>
    <r>
      <rPr>
        <b/>
        <sz val="10"/>
        <rFont val="Arial"/>
      </rPr>
      <t>Mission towards sustainability</t>
    </r>
    <r>
      <rPr>
        <sz val="10"/>
        <color rgb="FF000000"/>
        <rFont val="Arial"/>
      </rPr>
      <t>:
Work on a project that achieves a sustainable impact</t>
    </r>
  </si>
  <si>
    <r>
      <rPr>
        <b/>
        <sz val="10"/>
        <rFont val="Arial"/>
      </rPr>
      <t>Mission towards sustainability</t>
    </r>
    <r>
      <rPr>
        <sz val="10"/>
        <color rgb="FF000000"/>
        <rFont val="Arial"/>
      </rPr>
      <t>:
Work on a project that achieves a sustainable impact</t>
    </r>
  </si>
  <si>
    <t>Values</t>
  </si>
  <si>
    <t>Ghana</t>
  </si>
  <si>
    <t>Example B</t>
  </si>
  <si>
    <t>Example C</t>
  </si>
  <si>
    <r>
      <rPr>
        <b/>
        <sz val="10"/>
        <rFont val="Arial"/>
      </rPr>
      <t>Mission towards Students</t>
    </r>
    <r>
      <rPr>
        <sz val="10"/>
        <color rgb="FF000000"/>
        <rFont val="Arial"/>
      </rPr>
      <t>:
Work on a project where students learn and improve their skills</t>
    </r>
  </si>
  <si>
    <t>Number of Colleges</t>
  </si>
  <si>
    <r>
      <rPr>
        <b/>
        <sz val="10"/>
        <rFont val="Arial"/>
      </rPr>
      <t>Multidisciplinarity</t>
    </r>
    <r>
      <rPr>
        <sz val="10"/>
        <color rgb="FF000000"/>
        <rFont val="Arial"/>
      </rPr>
      <t>:
Work on a project that involves people from different majors</t>
    </r>
  </si>
  <si>
    <t>Number of Degrees</t>
  </si>
  <si>
    <r>
      <rPr>
        <b/>
        <sz val="10"/>
        <rFont val="Arial"/>
      </rPr>
      <t>Multidisciplinarity</t>
    </r>
    <r>
      <rPr>
        <sz val="10"/>
        <color rgb="FF000000"/>
        <rFont val="Arial"/>
      </rPr>
      <t>:
Work on a project that involves people from different majors</t>
    </r>
  </si>
  <si>
    <t>Mean grade of advisors</t>
  </si>
  <si>
    <t>Number of Recommendations Gathered</t>
  </si>
  <si>
    <r>
      <rPr>
        <b/>
        <sz val="10"/>
        <rFont val="Arial"/>
      </rPr>
      <t>Design focus</t>
    </r>
    <r>
      <rPr>
        <sz val="10"/>
        <color rgb="FF000000"/>
        <rFont val="Arial"/>
      </rPr>
      <t>:
Work on a project that requires the creation of a physical or virtual object</t>
    </r>
  </si>
  <si>
    <r>
      <rPr>
        <b/>
        <sz val="10"/>
        <rFont val="Arial"/>
      </rPr>
      <t>Design focus</t>
    </r>
    <r>
      <rPr>
        <sz val="10"/>
        <color rgb="FF000000"/>
        <rFont val="Arial"/>
      </rPr>
      <t>:
Work on a project that requires the creation of a physical or virtual object</t>
    </r>
  </si>
  <si>
    <r>
      <rPr>
        <b/>
        <sz val="10"/>
        <rFont val="Arial"/>
      </rPr>
      <t>Academic Value:</t>
    </r>
    <r>
      <rPr>
        <sz val="10"/>
        <color rgb="FF000000"/>
        <rFont val="Arial"/>
      </rPr>
      <t xml:space="preserve">
Work on a project that has been certified by a professor as a project having a good learning students for students</t>
    </r>
  </si>
  <si>
    <r>
      <rPr>
        <b/>
        <sz val="10"/>
        <rFont val="Arial"/>
      </rPr>
      <t>Academic Value:</t>
    </r>
    <r>
      <rPr>
        <sz val="10"/>
        <color rgb="FF000000"/>
        <rFont val="Arial"/>
      </rPr>
      <t xml:space="preserve">
Work on a project that has been certified by a professor as a project having a good learning experience for students</t>
    </r>
  </si>
  <si>
    <r>
      <rPr>
        <b/>
        <sz val="10"/>
        <rFont val="Arial"/>
      </rPr>
      <t>Project Logistics</t>
    </r>
    <r>
      <rPr>
        <sz val="10"/>
        <color rgb="FF000000"/>
        <rFont val="Arial"/>
      </rPr>
      <t>:
Work on a project that has all the elements to be successfully completed by CUSD</t>
    </r>
  </si>
  <si>
    <t xml:space="preserve">Mean Response Time (in days) </t>
  </si>
  <si>
    <t>Number of should have skills identified (see skill_set)</t>
  </si>
  <si>
    <t>Number of should have skills fullfilled</t>
  </si>
  <si>
    <t>Number of could have skills identified</t>
  </si>
  <si>
    <t>Number of could have skills fullfilled</t>
  </si>
  <si>
    <r>
      <rPr>
        <b/>
        <sz val="10"/>
        <rFont val="Arial"/>
      </rPr>
      <t>Stakeholder logistics</t>
    </r>
    <r>
      <rPr>
        <sz val="10"/>
        <color rgb="FF000000"/>
        <rFont val="Arial"/>
      </rPr>
      <t>:
Work with a stakeholder that brings the support that CUSD needs</t>
    </r>
  </si>
  <si>
    <t>Number of required students for the project</t>
  </si>
  <si>
    <r>
      <rPr>
        <b/>
        <sz val="10"/>
        <rFont val="Arial"/>
      </rPr>
      <t>Stakeholder Commitment</t>
    </r>
    <r>
      <rPr>
        <sz val="10"/>
        <color rgb="FF000000"/>
        <rFont val="Arial"/>
      </rPr>
      <t>:
The stakeholder is committed to have the project succeed</t>
    </r>
  </si>
  <si>
    <t>Sum(cash pledged) on each verbal agreement</t>
  </si>
  <si>
    <t>Estimation of number of months of the duration of the project (in months)</t>
  </si>
  <si>
    <t>Total numbers of primary areas identified for project</t>
  </si>
  <si>
    <t>Number of primary areas covered by advisors</t>
  </si>
  <si>
    <t>Total number of secondary areas identified for project</t>
  </si>
  <si>
    <t>Number of secondary areas covered by advisors</t>
  </si>
  <si>
    <t>Final Score</t>
  </si>
  <si>
    <r>
      <rPr>
        <b/>
        <sz val="10"/>
        <rFont val="Arial"/>
      </rPr>
      <t>Stakeholder Accessibility</t>
    </r>
    <r>
      <rPr>
        <sz val="10"/>
        <color rgb="FF000000"/>
        <rFont val="Arial"/>
      </rPr>
      <t xml:space="preserve">:
CUSD should not be constrained to move forward on the project by the lack of interaction </t>
    </r>
  </si>
  <si>
    <r>
      <rPr>
        <b/>
        <sz val="10"/>
        <rFont val="Arial"/>
      </rPr>
      <t>Project Scope</t>
    </r>
    <r>
      <rPr>
        <sz val="10"/>
        <color rgb="FF000000"/>
        <rFont val="Arial"/>
      </rPr>
      <t>:
Work on a project that can be led, managed and completed by CUSD</t>
    </r>
  </si>
  <si>
    <r>
      <rPr>
        <b/>
        <sz val="10"/>
        <rFont val="Arial"/>
      </rPr>
      <t>Human Skills</t>
    </r>
    <r>
      <rPr>
        <sz val="10"/>
        <color rgb="FF000000"/>
        <rFont val="Arial"/>
      </rPr>
      <t>:
CUSD is able to find the students with the necessary skill set that the project requires</t>
    </r>
  </si>
  <si>
    <r>
      <rPr>
        <b/>
        <sz val="10"/>
        <rFont val="Arial"/>
      </rPr>
      <t>Human Ressources</t>
    </r>
    <r>
      <rPr>
        <sz val="10"/>
        <color rgb="FF000000"/>
        <rFont val="Arial"/>
      </rPr>
      <t>:
CUSD has the capacity to gather and manage the number of people needed for the project</t>
    </r>
  </si>
  <si>
    <r>
      <rPr>
        <b/>
        <sz val="10"/>
        <rFont val="Arial"/>
      </rPr>
      <t>Financing Ressources</t>
    </r>
    <r>
      <rPr>
        <sz val="10"/>
        <color rgb="FF000000"/>
        <rFont val="Arial"/>
      </rPr>
      <t>:
The funds needed to accomplish the project are either provided by the stakeholder or CUSD is able to raise them</t>
    </r>
  </si>
  <si>
    <r>
      <rPr>
        <b/>
        <sz val="10"/>
        <rFont val="Arial"/>
      </rPr>
      <t>Time Scope</t>
    </r>
    <r>
      <rPr>
        <sz val="10"/>
        <color rgb="FF000000"/>
        <rFont val="Arial"/>
      </rPr>
      <t xml:space="preserve">:
Work on a project that is intended to be done attainable within a student rotation within CUSD </t>
    </r>
  </si>
  <si>
    <r>
      <rPr>
        <b/>
        <sz val="10"/>
        <rFont val="Arial"/>
      </rPr>
      <t>Professional Advisory</t>
    </r>
    <r>
      <rPr>
        <sz val="10"/>
        <color rgb="FF000000"/>
        <rFont val="Arial"/>
      </rPr>
      <t xml:space="preserve">:
Have the right set of academic/industry advisors from the areas needed for the project </t>
    </r>
  </si>
  <si>
    <t>Constants :</t>
  </si>
  <si>
    <t>Values:</t>
  </si>
  <si>
    <t>Number Colleges Threshold</t>
  </si>
  <si>
    <t>Number Degrees Threshold</t>
  </si>
  <si>
    <t>Max Grade (Grading Scale)</t>
  </si>
  <si>
    <t>Number Recommendations Threshold</t>
  </si>
  <si>
    <t>Best Response Time Threshold</t>
  </si>
  <si>
    <t>Best Team Size LBound</t>
  </si>
  <si>
    <t>Best Team Size UBound</t>
  </si>
  <si>
    <t>Best Duration LBound (in months)</t>
  </si>
  <si>
    <t>Best Duration UBound (in months)</t>
  </si>
  <si>
    <t>Best Financing LBound ($)</t>
  </si>
  <si>
    <t>Best Financing UBound ($)</t>
  </si>
  <si>
    <t>Weight</t>
  </si>
  <si>
    <t>Weighted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</si>
</sst>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10"/>
      <name val="Arial"/>
    </font>
    <font>
      <b/>
      <sz val="10"/>
      <name val="Arial"/>
    </font>
    <font>
      <b/>
      <sz val="10"/>
      <name val="Arial"/>
    </font>
    <font>
      <b/>
      <sz val="12"/>
      <color rgb="FF000000"/>
      <name val="Calibri"/>
    </font>
    <font>
      <sz val="12"/>
      <color rgb="FF000000"/>
      <name val="Calibri"/>
    </font>
    <font>
      <b/>
      <sz val="10"/>
      <name val="Calibri"/>
    </font>
    <font>
      <sz val="10"/>
      <color rgb="FF000000"/>
      <name val="Calibri"/>
    </font>
    <font>
      <sz val="10"/>
      <name val="Calibri"/>
    </font>
    <font>
      <b/>
      <sz val="10"/>
      <color rgb="FF000000"/>
      <name val="Calibri"/>
    </font>
    <font>
      <sz val="10"/>
      <color rgb="FF000000"/>
      <name val="Arial"/>
    </font>
  </fonts>
  <fills count="6">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B6D7A8"/>
        <bgColor rgb="FFB6D7A8"/>
      </patternFill>
    </fill>
    <fill>
      <patternFill patternType="solid">
        <fgColor rgb="FFF6B26B"/>
        <bgColor rgb="FFF6B26B"/>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0">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2" fillId="0" borderId="0" xfId="0" applyFont="1" applyAlignment="1">
      <alignment wrapText="1"/>
    </xf>
    <xf numFmtId="0" fontId="1" fillId="2" borderId="1" xfId="0" applyFont="1" applyFill="1" applyBorder="1" applyAlignment="1">
      <alignment wrapText="1"/>
    </xf>
    <xf numFmtId="0" fontId="0" fillId="2" borderId="1" xfId="0" applyFont="1" applyFill="1" applyBorder="1" applyAlignment="1">
      <alignment wrapText="1"/>
    </xf>
    <xf numFmtId="0" fontId="1" fillId="3" borderId="1" xfId="0" applyFont="1" applyFill="1" applyBorder="1" applyAlignment="1">
      <alignment wrapText="1"/>
    </xf>
    <xf numFmtId="0" fontId="1" fillId="3" borderId="3" xfId="0" applyFont="1" applyFill="1" applyBorder="1" applyAlignment="1">
      <alignment wrapText="1"/>
    </xf>
    <xf numFmtId="0" fontId="0" fillId="3" borderId="1"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0" fillId="4" borderId="1" xfId="0" applyFont="1" applyFill="1" applyBorder="1" applyAlignment="1">
      <alignment wrapText="1"/>
    </xf>
    <xf numFmtId="0" fontId="1" fillId="4" borderId="3" xfId="0" applyFont="1" applyFill="1" applyBorder="1" applyAlignment="1">
      <alignment wrapText="1"/>
    </xf>
    <xf numFmtId="0" fontId="3" fillId="0" borderId="1" xfId="0" applyFont="1" applyBorder="1"/>
    <xf numFmtId="0" fontId="2" fillId="0" borderId="0" xfId="0" applyFont="1" applyAlignment="1">
      <alignment horizontal="left" wrapText="1"/>
    </xf>
    <xf numFmtId="0" fontId="5" fillId="0" borderId="1" xfId="0" applyFont="1" applyBorder="1" applyAlignment="1"/>
    <xf numFmtId="0" fontId="6" fillId="0" borderId="0" xfId="0" applyFont="1" applyAlignment="1"/>
    <xf numFmtId="0" fontId="4" fillId="0" borderId="1" xfId="0" applyFont="1" applyBorder="1" applyAlignment="1"/>
    <xf numFmtId="0" fontId="6" fillId="0" borderId="0" xfId="0" applyFont="1" applyAlignment="1"/>
    <xf numFmtId="0" fontId="6" fillId="0" borderId="0" xfId="0" applyFont="1" applyAlignment="1">
      <alignment horizontal="center"/>
    </xf>
    <xf numFmtId="0" fontId="2" fillId="2" borderId="1" xfId="0" applyFont="1" applyFill="1" applyBorder="1" applyAlignment="1">
      <alignment horizontal="left" wrapText="1"/>
    </xf>
    <xf numFmtId="0" fontId="2" fillId="0" borderId="1" xfId="0" applyFont="1" applyBorder="1" applyAlignment="1"/>
    <xf numFmtId="0" fontId="7" fillId="0" borderId="1" xfId="0" applyFont="1" applyBorder="1" applyAlignment="1"/>
    <xf numFmtId="0" fontId="7" fillId="0" borderId="1" xfId="0" applyFont="1" applyBorder="1" applyAlignment="1">
      <alignment horizontal="center"/>
    </xf>
    <xf numFmtId="0" fontId="7" fillId="0" borderId="1" xfId="0" applyFont="1" applyBorder="1" applyAlignment="1">
      <alignment horizontal="center" wrapText="1"/>
    </xf>
    <xf numFmtId="0" fontId="8" fillId="2" borderId="1" xfId="0" applyFont="1" applyFill="1" applyBorder="1" applyAlignment="1">
      <alignment vertical="center" wrapText="1"/>
    </xf>
    <xf numFmtId="0" fontId="2" fillId="3" borderId="1" xfId="0" applyFont="1" applyFill="1" applyBorder="1" applyAlignment="1">
      <alignment horizontal="left"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xf>
    <xf numFmtId="0" fontId="2" fillId="2" borderId="1" xfId="0" applyFont="1" applyFill="1" applyBorder="1" applyAlignment="1">
      <alignment vertical="center" wrapText="1"/>
    </xf>
    <xf numFmtId="0" fontId="9" fillId="2" borderId="1" xfId="0" applyFont="1" applyFill="1" applyBorder="1" applyAlignment="1">
      <alignment horizontal="center"/>
    </xf>
    <xf numFmtId="0" fontId="9"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left" wrapText="1"/>
    </xf>
    <xf numFmtId="0" fontId="9" fillId="3" borderId="1" xfId="0" applyFont="1" applyFill="1" applyBorder="1" applyAlignment="1">
      <alignment horizontal="center"/>
    </xf>
    <xf numFmtId="0" fontId="2" fillId="4" borderId="1" xfId="0" applyFont="1" applyFill="1" applyBorder="1" applyAlignment="1">
      <alignment vertical="center" wrapText="1"/>
    </xf>
    <xf numFmtId="0" fontId="2" fillId="4" borderId="6"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horizontal="center"/>
    </xf>
    <xf numFmtId="0" fontId="9" fillId="4" borderId="1" xfId="0" applyFont="1" applyFill="1" applyBorder="1" applyAlignment="1">
      <alignment horizontal="center"/>
    </xf>
    <xf numFmtId="0" fontId="9" fillId="0" borderId="0" xfId="0" applyFont="1"/>
    <xf numFmtId="0" fontId="9" fillId="0" borderId="0" xfId="0" applyFont="1" applyAlignment="1">
      <alignment horizontal="center"/>
    </xf>
    <xf numFmtId="0" fontId="4" fillId="0" borderId="0" xfId="0" applyFont="1" applyAlignment="1"/>
    <xf numFmtId="2" fontId="2" fillId="0" borderId="1" xfId="0" applyNumberFormat="1" applyFont="1" applyBorder="1" applyAlignment="1">
      <alignment horizontal="center"/>
    </xf>
    <xf numFmtId="0" fontId="2" fillId="0" borderId="1" xfId="0" applyFont="1" applyBorder="1" applyAlignment="1">
      <alignment horizontal="left"/>
    </xf>
    <xf numFmtId="0" fontId="8" fillId="0" borderId="0" xfId="0" applyFont="1" applyAlignment="1"/>
    <xf numFmtId="0" fontId="10" fillId="0" borderId="0" xfId="0" applyFont="1" applyAlignment="1">
      <alignment horizontal="left" vertical="center"/>
    </xf>
    <xf numFmtId="0" fontId="10" fillId="0" borderId="0" xfId="0" applyFont="1" applyAlignment="1">
      <alignment horizontal="center" vertical="center"/>
    </xf>
    <xf numFmtId="0" fontId="2" fillId="0" borderId="0" xfId="0" applyFont="1" applyAlignment="1">
      <alignment horizontal="center"/>
    </xf>
    <xf numFmtId="0" fontId="8" fillId="0" borderId="1" xfId="0" applyFont="1" applyBorder="1" applyAlignment="1"/>
    <xf numFmtId="0" fontId="10" fillId="0" borderId="1" xfId="0" applyFont="1" applyBorder="1" applyAlignment="1">
      <alignment horizontal="center" vertical="center"/>
    </xf>
    <xf numFmtId="0" fontId="8" fillId="2" borderId="1" xfId="0" applyFont="1" applyFill="1" applyBorder="1" applyAlignment="1">
      <alignment horizontal="right"/>
    </xf>
    <xf numFmtId="0" fontId="8" fillId="2" borderId="1" xfId="0" applyFont="1" applyFill="1" applyBorder="1" applyAlignment="1">
      <alignment horizontal="center" vertical="center"/>
    </xf>
    <xf numFmtId="0" fontId="8" fillId="3" borderId="1" xfId="0" applyFont="1" applyFill="1" applyBorder="1" applyAlignment="1">
      <alignment horizontal="right"/>
    </xf>
    <xf numFmtId="0" fontId="8" fillId="3" borderId="1" xfId="0" applyFont="1" applyFill="1" applyBorder="1" applyAlignment="1">
      <alignment horizontal="center" vertical="center"/>
    </xf>
    <xf numFmtId="0" fontId="8" fillId="4" borderId="1" xfId="0" applyFont="1" applyFill="1" applyBorder="1" applyAlignment="1">
      <alignment horizontal="right"/>
    </xf>
    <xf numFmtId="0" fontId="8" fillId="4" borderId="1" xfId="0" applyFont="1" applyFill="1" applyBorder="1" applyAlignment="1">
      <alignment horizontal="center" vertical="center"/>
    </xf>
    <xf numFmtId="0" fontId="4" fillId="0" borderId="0" xfId="0" applyFont="1" applyAlignment="1">
      <alignment horizontal="left" wrapText="1"/>
    </xf>
    <xf numFmtId="0" fontId="0" fillId="0" borderId="0" xfId="0" applyFont="1" applyAlignment="1">
      <alignment wrapText="1"/>
    </xf>
    <xf numFmtId="0" fontId="4" fillId="0" borderId="1" xfId="0" applyFont="1" applyBorder="1" applyAlignment="1">
      <alignment horizontal="left" wrapText="1"/>
    </xf>
    <xf numFmtId="0" fontId="6" fillId="0" borderId="0" xfId="0" applyFont="1" applyAlignment="1">
      <alignment horizontal="center" wrapText="1"/>
    </xf>
    <xf numFmtId="0" fontId="4" fillId="0" borderId="0" xfId="0" applyFont="1" applyAlignment="1">
      <alignment wrapText="1"/>
    </xf>
    <xf numFmtId="0" fontId="5"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wrapText="1"/>
    </xf>
    <xf numFmtId="0" fontId="11" fillId="0" borderId="0" xfId="0" applyFont="1" applyAlignment="1">
      <alignment wrapText="1"/>
    </xf>
    <xf numFmtId="0" fontId="4" fillId="0" borderId="1" xfId="0" applyFont="1" applyBorder="1" applyAlignment="1">
      <alignmen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5" borderId="1" xfId="0" applyFont="1" applyFill="1" applyBorder="1" applyAlignment="1">
      <alignment wrapText="1"/>
    </xf>
    <xf numFmtId="0" fontId="6" fillId="5" borderId="7" xfId="0" applyFont="1" applyFill="1" applyBorder="1" applyAlignment="1">
      <alignment horizontal="center" wrapText="1"/>
    </xf>
    <xf numFmtId="2" fontId="5" fillId="5" borderId="2" xfId="0" applyNumberFormat="1" applyFont="1" applyFill="1" applyBorder="1" applyAlignment="1">
      <alignment horizontal="center" wrapText="1"/>
    </xf>
    <xf numFmtId="0" fontId="9" fillId="4" borderId="6" xfId="0" applyFont="1" applyFill="1" applyBorder="1" applyAlignment="1">
      <alignment vertical="center" wrapText="1"/>
    </xf>
    <xf numFmtId="0" fontId="2" fillId="0" borderId="8" xfId="0" applyFont="1" applyBorder="1"/>
    <xf numFmtId="0" fontId="2" fillId="0" borderId="7" xfId="0" applyFont="1" applyBorder="1"/>
    <xf numFmtId="0" fontId="9" fillId="3" borderId="6" xfId="0" applyFont="1" applyFill="1" applyBorder="1" applyAlignment="1">
      <alignment vertical="center" wrapText="1"/>
    </xf>
    <xf numFmtId="0" fontId="0" fillId="0" borderId="0" xfId="0" applyFont="1" applyAlignment="1"/>
    <xf numFmtId="0" fontId="8" fillId="2" borderId="4" xfId="0" applyFont="1" applyFill="1" applyBorder="1" applyAlignment="1">
      <alignment horizontal="left" vertical="center" wrapText="1"/>
    </xf>
    <xf numFmtId="0" fontId="2" fillId="0" borderId="5" xfId="0" applyFont="1" applyBorder="1"/>
    <xf numFmtId="0" fontId="9" fillId="3" borderId="4" xfId="0" applyFont="1" applyFill="1" applyBorder="1" applyAlignment="1">
      <alignment horizontal="left" vertical="center" wrapText="1"/>
    </xf>
    <xf numFmtId="0" fontId="9"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8" fillId="4" borderId="4" xfId="0" applyFont="1" applyFill="1" applyBorder="1" applyAlignment="1">
      <alignment horizontal="left" vertical="center" wrapText="1"/>
    </xf>
    <xf numFmtId="0" fontId="6" fillId="0" borderId="0" xfId="0" applyFont="1" applyAlignment="1"/>
    <xf numFmtId="0" fontId="10" fillId="0" borderId="4" xfId="0" applyFont="1" applyBorder="1" applyAlignment="1">
      <alignment horizontal="left" vertical="center"/>
    </xf>
    <xf numFmtId="0" fontId="9" fillId="4" borderId="4" xfId="0" applyFont="1" applyFill="1" applyBorder="1" applyAlignment="1">
      <alignment horizontal="left" vertical="center" wrapText="1"/>
    </xf>
    <xf numFmtId="0" fontId="0" fillId="2" borderId="4" xfId="0" applyFont="1" applyFill="1" applyBorder="1" applyAlignment="1"/>
    <xf numFmtId="0" fontId="2" fillId="0" borderId="2" xfId="0" applyFont="1" applyBorder="1"/>
    <xf numFmtId="0" fontId="0" fillId="3" borderId="4" xfId="0" applyFont="1" applyFill="1" applyBorder="1" applyAlignment="1"/>
    <xf numFmtId="0" fontId="3" fillId="0" borderId="4" xfId="0" applyFont="1" applyBorder="1" applyAlignment="1"/>
    <xf numFmtId="0" fontId="0" fillId="4" borderId="4" xfId="0" applyFont="1" applyFill="1" applyBorder="1" applyAlignment="1"/>
    <xf numFmtId="0" fontId="2" fillId="4" borderId="6" xfId="0" applyFont="1" applyFill="1" applyBorder="1" applyAlignment="1">
      <alignment vertical="center" wrapText="1"/>
    </xf>
    <xf numFmtId="0" fontId="2" fillId="0" borderId="8" xfId="0" applyFont="1" applyBorder="1" applyAlignment="1">
      <alignment wrapText="1"/>
    </xf>
    <xf numFmtId="0" fontId="2" fillId="0" borderId="7" xfId="0" applyFont="1" applyBorder="1" applyAlignment="1">
      <alignment wrapText="1"/>
    </xf>
    <xf numFmtId="0" fontId="2" fillId="3" borderId="6" xfId="0" applyFont="1"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workbookViewId="0"/>
  </sheetViews>
  <sheetFormatPr baseColWidth="10" defaultColWidth="14.5" defaultRowHeight="15.75" customHeight="1" x14ac:dyDescent="0"/>
  <cols>
    <col min="1" max="1" width="41.33203125" customWidth="1"/>
    <col min="2" max="2" width="7.33203125" customWidth="1"/>
    <col min="3" max="3" width="47.5" customWidth="1"/>
    <col min="4" max="4" width="8" customWidth="1"/>
    <col min="5" max="5" width="51.5" customWidth="1"/>
    <col min="6" max="6" width="8.6640625" customWidth="1"/>
    <col min="7" max="7" width="8.33203125" customWidth="1"/>
    <col min="9" max="9" width="28.1640625" customWidth="1"/>
  </cols>
  <sheetData>
    <row r="1" spans="1:9" ht="25">
      <c r="A1" s="6" t="s">
        <v>2</v>
      </c>
      <c r="B1" s="19"/>
      <c r="C1" s="88"/>
      <c r="D1" s="81"/>
      <c r="E1" s="81"/>
      <c r="F1" s="81"/>
      <c r="G1" s="22"/>
      <c r="H1" s="19"/>
      <c r="I1" s="19"/>
    </row>
    <row r="2" spans="1:9" ht="28">
      <c r="A2" s="25" t="s">
        <v>55</v>
      </c>
      <c r="B2" s="25" t="s">
        <v>76</v>
      </c>
      <c r="C2" s="25" t="s">
        <v>77</v>
      </c>
      <c r="D2" s="25" t="s">
        <v>78</v>
      </c>
      <c r="E2" s="25" t="s">
        <v>79</v>
      </c>
      <c r="F2" s="26" t="s">
        <v>80</v>
      </c>
      <c r="G2" s="27" t="s">
        <v>81</v>
      </c>
    </row>
    <row r="3" spans="1:9" ht="58" customHeight="1">
      <c r="A3" s="28" t="s">
        <v>82</v>
      </c>
      <c r="B3" s="30">
        <v>0.3</v>
      </c>
      <c r="C3" s="28" t="s">
        <v>85</v>
      </c>
      <c r="D3" s="30">
        <v>1</v>
      </c>
      <c r="E3" s="28" t="s">
        <v>86</v>
      </c>
      <c r="F3" s="31">
        <v>1</v>
      </c>
      <c r="G3" s="33">
        <f>F3*D3*B3</f>
        <v>0.3</v>
      </c>
    </row>
    <row r="4" spans="1:9" ht="60" customHeight="1">
      <c r="A4" s="80" t="s">
        <v>91</v>
      </c>
      <c r="B4" s="85">
        <v>0.3</v>
      </c>
      <c r="C4" s="34" t="s">
        <v>93</v>
      </c>
      <c r="D4" s="35">
        <v>0.2</v>
      </c>
      <c r="E4" s="34" t="s">
        <v>95</v>
      </c>
      <c r="F4" s="35">
        <v>0.2</v>
      </c>
      <c r="G4" s="38">
        <f>F4*B4</f>
        <v>0.06</v>
      </c>
    </row>
    <row r="5" spans="1:9" ht="40" customHeight="1">
      <c r="A5" s="78"/>
      <c r="B5" s="78"/>
      <c r="C5" s="34" t="s">
        <v>98</v>
      </c>
      <c r="D5" s="35">
        <v>0.4</v>
      </c>
      <c r="E5" s="34" t="s">
        <v>99</v>
      </c>
      <c r="F5" s="35">
        <v>0.4</v>
      </c>
      <c r="G5" s="38">
        <f>F5*B4</f>
        <v>0.12</v>
      </c>
    </row>
    <row r="6" spans="1:9" ht="64" customHeight="1">
      <c r="A6" s="79"/>
      <c r="B6" s="79"/>
      <c r="C6" s="34" t="s">
        <v>100</v>
      </c>
      <c r="D6" s="35">
        <v>0.4</v>
      </c>
      <c r="E6" s="34" t="s">
        <v>101</v>
      </c>
      <c r="F6" s="35">
        <v>0.4</v>
      </c>
      <c r="G6" s="38">
        <f>F6*B4</f>
        <v>0.12</v>
      </c>
    </row>
    <row r="7" spans="1:9" ht="54" customHeight="1">
      <c r="A7" s="77" t="s">
        <v>102</v>
      </c>
      <c r="B7" s="86">
        <v>0.4</v>
      </c>
      <c r="C7" s="77" t="s">
        <v>108</v>
      </c>
      <c r="D7" s="86">
        <v>0.4</v>
      </c>
      <c r="E7" s="41" t="s">
        <v>110</v>
      </c>
      <c r="F7" s="42">
        <v>0.5</v>
      </c>
      <c r="G7" s="43">
        <f>F7*B7*D7</f>
        <v>8.0000000000000016E-2</v>
      </c>
    </row>
    <row r="8" spans="1:9" ht="55" customHeight="1">
      <c r="A8" s="78"/>
      <c r="B8" s="78"/>
      <c r="C8" s="79"/>
      <c r="D8" s="79"/>
      <c r="E8" s="41" t="s">
        <v>118</v>
      </c>
      <c r="F8" s="42">
        <v>0.5</v>
      </c>
      <c r="G8" s="43">
        <f>F8*D7*B7</f>
        <v>8.0000000000000016E-2</v>
      </c>
    </row>
    <row r="9" spans="1:9" ht="41" customHeight="1">
      <c r="A9" s="78"/>
      <c r="B9" s="78"/>
      <c r="C9" s="77" t="s">
        <v>119</v>
      </c>
      <c r="D9" s="86">
        <v>0.6</v>
      </c>
      <c r="E9" s="41" t="s">
        <v>120</v>
      </c>
      <c r="F9" s="42">
        <v>0.2</v>
      </c>
      <c r="G9" s="43">
        <f>F9*B7*D9</f>
        <v>4.8000000000000008E-2</v>
      </c>
    </row>
    <row r="10" spans="1:9" ht="50" customHeight="1">
      <c r="A10" s="78"/>
      <c r="B10" s="78"/>
      <c r="C10" s="78"/>
      <c r="D10" s="78"/>
      <c r="E10" s="41" t="s">
        <v>121</v>
      </c>
      <c r="F10" s="42">
        <v>0.2</v>
      </c>
      <c r="G10" s="43">
        <f>F10*D9*B7</f>
        <v>4.8000000000000001E-2</v>
      </c>
    </row>
    <row r="11" spans="1:9" ht="63" customHeight="1">
      <c r="A11" s="78"/>
      <c r="B11" s="78"/>
      <c r="C11" s="78"/>
      <c r="D11" s="78"/>
      <c r="E11" s="41" t="s">
        <v>122</v>
      </c>
      <c r="F11" s="42">
        <v>0.2</v>
      </c>
      <c r="G11" s="43">
        <f>F11*D9*B7</f>
        <v>4.8000000000000001E-2</v>
      </c>
    </row>
    <row r="12" spans="1:9" ht="46" customHeight="1">
      <c r="A12" s="78"/>
      <c r="B12" s="78"/>
      <c r="C12" s="78"/>
      <c r="D12" s="78"/>
      <c r="E12" s="41" t="s">
        <v>123</v>
      </c>
      <c r="F12" s="42">
        <v>0.2</v>
      </c>
      <c r="G12" s="43">
        <f>F12*D9*B7</f>
        <v>4.8000000000000001E-2</v>
      </c>
    </row>
    <row r="13" spans="1:9" ht="65" customHeight="1">
      <c r="A13" s="79"/>
      <c r="B13" s="79"/>
      <c r="C13" s="79"/>
      <c r="D13" s="79"/>
      <c r="E13" s="41" t="s">
        <v>124</v>
      </c>
      <c r="F13" s="42">
        <v>0.2</v>
      </c>
      <c r="G13" s="43">
        <f>B7*D9*F13</f>
        <v>4.8000000000000001E-2</v>
      </c>
    </row>
    <row r="14" spans="1:9" ht="14">
      <c r="A14" s="44"/>
      <c r="B14" s="44"/>
      <c r="C14" s="44"/>
      <c r="D14" s="44"/>
      <c r="E14" s="44"/>
      <c r="F14" s="45"/>
      <c r="G14" s="47">
        <f>SUM(G3:G13)</f>
        <v>1.0000000000000002</v>
      </c>
    </row>
    <row r="15" spans="1:9" ht="14">
      <c r="A15" s="44"/>
      <c r="B15" s="49"/>
      <c r="C15" s="50"/>
      <c r="D15" s="50"/>
      <c r="E15" s="50"/>
      <c r="F15" s="51"/>
      <c r="G15" s="52"/>
    </row>
    <row r="16" spans="1:9" ht="34" customHeight="1">
      <c r="A16" s="53"/>
      <c r="B16" s="89" t="s">
        <v>1</v>
      </c>
      <c r="C16" s="83"/>
      <c r="D16" s="83"/>
      <c r="E16" s="54" t="s">
        <v>138</v>
      </c>
      <c r="G16" s="52"/>
    </row>
    <row r="17" spans="1:7" ht="55" customHeight="1">
      <c r="A17" s="55">
        <v>1</v>
      </c>
      <c r="B17" s="82" t="str">
        <f t="shared" ref="B17:B27" si="0">E3</f>
        <v>Mission towards sustainability:_x000D_Work on a project that achieves a sustainable impact</v>
      </c>
      <c r="C17" s="83"/>
      <c r="D17" s="83"/>
      <c r="E17" s="56">
        <f t="shared" ref="E17:E27" si="1">G3</f>
        <v>0.3</v>
      </c>
      <c r="G17" s="52"/>
    </row>
    <row r="18" spans="1:7" ht="40" customHeight="1">
      <c r="A18" s="57">
        <v>2</v>
      </c>
      <c r="B18" s="84" t="str">
        <f t="shared" si="0"/>
        <v>Multidisciplinarity:_x000D_Work on a project that involves people from different majors</v>
      </c>
      <c r="C18" s="83"/>
      <c r="D18" s="83"/>
      <c r="E18" s="58">
        <f t="shared" si="1"/>
        <v>0.06</v>
      </c>
      <c r="G18" s="52"/>
    </row>
    <row r="19" spans="1:7" ht="30" customHeight="1">
      <c r="A19" s="57">
        <v>3</v>
      </c>
      <c r="B19" s="84" t="str">
        <f t="shared" si="0"/>
        <v>Design focus:_x000D_Work on a project that requires the creation of a physical or virtual object</v>
      </c>
      <c r="C19" s="83"/>
      <c r="D19" s="83"/>
      <c r="E19" s="58">
        <f t="shared" si="1"/>
        <v>0.12</v>
      </c>
      <c r="G19" s="52"/>
    </row>
    <row r="20" spans="1:7" ht="37" customHeight="1">
      <c r="A20" s="57">
        <v>4</v>
      </c>
      <c r="B20" s="84" t="str">
        <f t="shared" si="0"/>
        <v>Academic Value:_x000D_Work on a project that has been certified by a professor as a project having a good learning experience for students</v>
      </c>
      <c r="C20" s="83"/>
      <c r="D20" s="83"/>
      <c r="E20" s="58">
        <f t="shared" si="1"/>
        <v>0.12</v>
      </c>
      <c r="G20" s="52"/>
    </row>
    <row r="21" spans="1:7" ht="43" customHeight="1">
      <c r="A21" s="59">
        <v>5</v>
      </c>
      <c r="B21" s="87" t="str">
        <f t="shared" si="0"/>
        <v>Stakeholder Commitment:_x000D_The stakeholder is committed to have the project succeed</v>
      </c>
      <c r="C21" s="83"/>
      <c r="D21" s="83"/>
      <c r="E21" s="60">
        <f t="shared" si="1"/>
        <v>8.0000000000000016E-2</v>
      </c>
      <c r="G21" s="52"/>
    </row>
    <row r="22" spans="1:7" ht="46" customHeight="1">
      <c r="A22" s="59">
        <v>6</v>
      </c>
      <c r="B22" s="90" t="str">
        <f t="shared" si="0"/>
        <v xml:space="preserve">Stakeholder Accessibility:_x000D_CUSD should not be constrained to move forward on the project by the lack of interaction </v>
      </c>
      <c r="C22" s="83"/>
      <c r="D22" s="83"/>
      <c r="E22" s="60">
        <f t="shared" si="1"/>
        <v>8.0000000000000016E-2</v>
      </c>
      <c r="G22" s="52"/>
    </row>
    <row r="23" spans="1:7" ht="49" customHeight="1">
      <c r="A23" s="59">
        <v>7</v>
      </c>
      <c r="B23" s="87" t="str">
        <f t="shared" si="0"/>
        <v>Human Skills:_x000D_CUSD is able to find the students with the necessary skill set that the project requires</v>
      </c>
      <c r="C23" s="83"/>
      <c r="D23" s="83"/>
      <c r="E23" s="60">
        <f t="shared" si="1"/>
        <v>4.8000000000000008E-2</v>
      </c>
      <c r="G23" s="52"/>
    </row>
    <row r="24" spans="1:7" ht="40" customHeight="1">
      <c r="A24" s="59">
        <v>8</v>
      </c>
      <c r="B24" s="90" t="str">
        <f t="shared" si="0"/>
        <v>Human Ressources:_x000D_CUSD has the capacity to gather and manage the number of people needed for the project</v>
      </c>
      <c r="C24" s="83"/>
      <c r="D24" s="83"/>
      <c r="E24" s="60">
        <f t="shared" si="1"/>
        <v>4.8000000000000001E-2</v>
      </c>
      <c r="G24" s="52"/>
    </row>
    <row r="25" spans="1:7" ht="51" customHeight="1">
      <c r="A25" s="59">
        <v>9</v>
      </c>
      <c r="B25" s="87" t="str">
        <f t="shared" si="0"/>
        <v>Financing Ressources:_x000D_The funds needed to accomplish the project are either provided by the stakeholder or CUSD is able to raise them</v>
      </c>
      <c r="C25" s="83"/>
      <c r="D25" s="83"/>
      <c r="E25" s="60">
        <f t="shared" si="1"/>
        <v>4.8000000000000001E-2</v>
      </c>
      <c r="G25" s="52"/>
    </row>
    <row r="26" spans="1:7" ht="40" customHeight="1">
      <c r="A26" s="59">
        <v>10</v>
      </c>
      <c r="B26" s="87" t="str">
        <f t="shared" si="0"/>
        <v xml:space="preserve">Time Scope:_x000D_Work on a project that is intended to be done attainable within a student rotation within CUSD </v>
      </c>
      <c r="C26" s="83"/>
      <c r="D26" s="83"/>
      <c r="E26" s="60">
        <f t="shared" si="1"/>
        <v>4.8000000000000001E-2</v>
      </c>
      <c r="G26" s="52"/>
    </row>
    <row r="27" spans="1:7" ht="35" customHeight="1">
      <c r="A27" s="59">
        <v>11</v>
      </c>
      <c r="B27" s="87" t="str">
        <f t="shared" si="0"/>
        <v xml:space="preserve">Professional Advisory:_x000D_Have the right set of academic/industry advisors from the areas needed for the project </v>
      </c>
      <c r="C27" s="83"/>
      <c r="D27" s="83"/>
      <c r="E27" s="60">
        <f t="shared" si="1"/>
        <v>4.8000000000000001E-2</v>
      </c>
      <c r="G27" s="52"/>
    </row>
    <row r="28" spans="1:7" ht="15.75" customHeight="1">
      <c r="C28" s="81"/>
      <c r="D28" s="81"/>
      <c r="E28" s="81"/>
      <c r="F28" s="81"/>
      <c r="G28" s="52"/>
    </row>
    <row r="29" spans="1:7" ht="15.75" customHeight="1">
      <c r="C29" s="81"/>
      <c r="D29" s="81"/>
      <c r="E29" s="81"/>
      <c r="F29" s="81"/>
      <c r="G29" s="52"/>
    </row>
    <row r="30" spans="1:7" ht="15.75" customHeight="1">
      <c r="C30" s="81"/>
      <c r="D30" s="81"/>
      <c r="E30" s="81"/>
      <c r="F30" s="81"/>
      <c r="G30" s="52"/>
    </row>
    <row r="31" spans="1:7" ht="15.75" customHeight="1">
      <c r="C31" s="81"/>
      <c r="D31" s="81"/>
      <c r="E31" s="81"/>
      <c r="F31" s="81"/>
      <c r="G31" s="52"/>
    </row>
    <row r="32" spans="1:7" ht="15.75" customHeight="1">
      <c r="C32" s="81"/>
      <c r="D32" s="81"/>
      <c r="E32" s="81"/>
      <c r="F32" s="81"/>
      <c r="G32" s="52"/>
    </row>
    <row r="33" spans="3:7" ht="15.75" customHeight="1">
      <c r="C33" s="81"/>
      <c r="D33" s="81"/>
      <c r="E33" s="81"/>
      <c r="F33" s="81"/>
      <c r="G33" s="52"/>
    </row>
    <row r="34" spans="3:7" ht="15.75" customHeight="1">
      <c r="C34" s="81"/>
      <c r="D34" s="81"/>
      <c r="E34" s="81"/>
      <c r="F34" s="81"/>
      <c r="G34" s="52"/>
    </row>
    <row r="35" spans="3:7" ht="15.75" customHeight="1">
      <c r="F35" s="52"/>
      <c r="G35" s="52"/>
    </row>
    <row r="36" spans="3:7" ht="15.75" customHeight="1">
      <c r="F36" s="52"/>
      <c r="G36" s="52"/>
    </row>
    <row r="37" spans="3:7" ht="15.75" customHeight="1">
      <c r="F37" s="52"/>
      <c r="G37" s="52"/>
    </row>
    <row r="38" spans="3:7" ht="15.75" customHeight="1">
      <c r="F38" s="52"/>
      <c r="G38" s="52"/>
    </row>
    <row r="39" spans="3:7" ht="15.75" customHeight="1">
      <c r="F39" s="52"/>
      <c r="G39" s="52"/>
    </row>
    <row r="40" spans="3:7" ht="15.75" customHeight="1">
      <c r="F40" s="52"/>
      <c r="G40" s="52"/>
    </row>
    <row r="41" spans="3:7" ht="15.75" customHeight="1">
      <c r="F41" s="52"/>
      <c r="G41" s="52"/>
    </row>
    <row r="42" spans="3:7" ht="15.75" customHeight="1">
      <c r="F42" s="52"/>
      <c r="G42" s="52"/>
    </row>
    <row r="43" spans="3:7" ht="15.75" customHeight="1">
      <c r="F43" s="52"/>
      <c r="G43" s="52"/>
    </row>
    <row r="44" spans="3:7" ht="15.75" customHeight="1">
      <c r="F44" s="52"/>
      <c r="G44" s="52"/>
    </row>
    <row r="45" spans="3:7" ht="15.75" customHeight="1">
      <c r="F45" s="52"/>
      <c r="G45" s="52"/>
    </row>
    <row r="46" spans="3:7" ht="15.75" customHeight="1">
      <c r="F46" s="52"/>
      <c r="G46" s="52"/>
    </row>
    <row r="47" spans="3:7" ht="15.75" customHeight="1">
      <c r="F47" s="52"/>
      <c r="G47" s="52"/>
    </row>
    <row r="48" spans="3:7" ht="15.75" customHeight="1">
      <c r="F48" s="52"/>
      <c r="G48" s="52"/>
    </row>
    <row r="49" spans="6:7" ht="15.75" customHeight="1">
      <c r="F49" s="52"/>
      <c r="G49" s="52"/>
    </row>
    <row r="50" spans="6:7" ht="15.75" customHeight="1">
      <c r="F50" s="52"/>
      <c r="G50" s="52"/>
    </row>
    <row r="51" spans="6:7" ht="15.75" customHeight="1">
      <c r="F51" s="52"/>
      <c r="G51" s="52"/>
    </row>
    <row r="52" spans="6:7" ht="15.75" customHeight="1">
      <c r="F52" s="52"/>
      <c r="G52" s="52"/>
    </row>
    <row r="53" spans="6:7" ht="15.75" customHeight="1">
      <c r="F53" s="52"/>
      <c r="G53" s="52"/>
    </row>
    <row r="54" spans="6:7" ht="15.75" customHeight="1">
      <c r="F54" s="52"/>
      <c r="G54" s="52"/>
    </row>
    <row r="55" spans="6:7" ht="15.75" customHeight="1">
      <c r="F55" s="52"/>
      <c r="G55" s="52"/>
    </row>
    <row r="56" spans="6:7" ht="15.75" customHeight="1">
      <c r="F56" s="52"/>
      <c r="G56" s="52"/>
    </row>
    <row r="57" spans="6:7" ht="15.75" customHeight="1">
      <c r="F57" s="52"/>
      <c r="G57" s="52"/>
    </row>
    <row r="58" spans="6:7" ht="15.75" customHeight="1">
      <c r="F58" s="52"/>
      <c r="G58" s="52"/>
    </row>
    <row r="59" spans="6:7" ht="15.75" customHeight="1">
      <c r="F59" s="52"/>
      <c r="G59" s="52"/>
    </row>
    <row r="60" spans="6:7" ht="15.75" customHeight="1">
      <c r="F60" s="52"/>
      <c r="G60" s="52"/>
    </row>
    <row r="61" spans="6:7" ht="15.75" customHeight="1">
      <c r="F61" s="52"/>
      <c r="G61" s="52"/>
    </row>
    <row r="62" spans="6:7" ht="15.75" customHeight="1">
      <c r="F62" s="52"/>
      <c r="G62" s="52"/>
    </row>
    <row r="63" spans="6:7" ht="15.75" customHeight="1">
      <c r="F63" s="52"/>
      <c r="G63" s="52"/>
    </row>
    <row r="64" spans="6:7" ht="15.75" customHeight="1">
      <c r="F64" s="52"/>
      <c r="G64" s="52"/>
    </row>
    <row r="65" spans="6:7" ht="15.75" customHeight="1">
      <c r="F65" s="52"/>
      <c r="G65" s="52"/>
    </row>
    <row r="66" spans="6:7" ht="15.75" customHeight="1">
      <c r="F66" s="52"/>
      <c r="G66" s="52"/>
    </row>
    <row r="67" spans="6:7" ht="15.75" customHeight="1">
      <c r="F67" s="52"/>
      <c r="G67" s="52"/>
    </row>
    <row r="68" spans="6:7" ht="15.75" customHeight="1">
      <c r="F68" s="52"/>
      <c r="G68" s="52"/>
    </row>
    <row r="69" spans="6:7" ht="15.75" customHeight="1">
      <c r="F69" s="52"/>
      <c r="G69" s="52"/>
    </row>
    <row r="70" spans="6:7" ht="15.75" customHeight="1">
      <c r="F70" s="52"/>
      <c r="G70" s="52"/>
    </row>
    <row r="71" spans="6:7" ht="15.75" customHeight="1">
      <c r="F71" s="52"/>
      <c r="G71" s="52"/>
    </row>
    <row r="72" spans="6:7" ht="15.75" customHeight="1">
      <c r="F72" s="52"/>
      <c r="G72" s="52"/>
    </row>
    <row r="73" spans="6:7" ht="15.75" customHeight="1">
      <c r="F73" s="52"/>
      <c r="G73" s="52"/>
    </row>
    <row r="74" spans="6:7" ht="15.75" customHeight="1">
      <c r="F74" s="52"/>
      <c r="G74" s="52"/>
    </row>
    <row r="75" spans="6:7" ht="15.75" customHeight="1">
      <c r="F75" s="52"/>
      <c r="G75" s="52"/>
    </row>
    <row r="76" spans="6:7" ht="15.75" customHeight="1">
      <c r="F76" s="52"/>
      <c r="G76" s="52"/>
    </row>
    <row r="77" spans="6:7" ht="15.75" customHeight="1">
      <c r="F77" s="52"/>
      <c r="G77" s="52"/>
    </row>
    <row r="78" spans="6:7" ht="15.75" customHeight="1">
      <c r="F78" s="52"/>
      <c r="G78" s="52"/>
    </row>
    <row r="79" spans="6:7" ht="15.75" customHeight="1">
      <c r="F79" s="52"/>
      <c r="G79" s="52"/>
    </row>
    <row r="80" spans="6:7" ht="15.75" customHeight="1">
      <c r="F80" s="52"/>
      <c r="G80" s="52"/>
    </row>
    <row r="81" spans="6:7" ht="15.75" customHeight="1">
      <c r="F81" s="52"/>
      <c r="G81" s="52"/>
    </row>
    <row r="82" spans="6:7" ht="15.75" customHeight="1">
      <c r="F82" s="52"/>
      <c r="G82" s="52"/>
    </row>
    <row r="83" spans="6:7" ht="15.75" customHeight="1">
      <c r="F83" s="52"/>
      <c r="G83" s="52"/>
    </row>
    <row r="84" spans="6:7" ht="15.75" customHeight="1">
      <c r="F84" s="52"/>
      <c r="G84" s="52"/>
    </row>
    <row r="85" spans="6:7" ht="15.75" customHeight="1">
      <c r="F85" s="52"/>
      <c r="G85" s="52"/>
    </row>
    <row r="86" spans="6:7" ht="15.75" customHeight="1">
      <c r="F86" s="52"/>
      <c r="G86" s="52"/>
    </row>
    <row r="87" spans="6:7" ht="15.75" customHeight="1">
      <c r="F87" s="52"/>
      <c r="G87" s="52"/>
    </row>
    <row r="88" spans="6:7" ht="15.75" customHeight="1">
      <c r="F88" s="52"/>
      <c r="G88" s="52"/>
    </row>
    <row r="89" spans="6:7" ht="15.75" customHeight="1">
      <c r="F89" s="52"/>
      <c r="G89" s="52"/>
    </row>
    <row r="90" spans="6:7" ht="15.75" customHeight="1">
      <c r="F90" s="52"/>
      <c r="G90" s="52"/>
    </row>
    <row r="91" spans="6:7" ht="15.75" customHeight="1">
      <c r="F91" s="52"/>
      <c r="G91" s="52"/>
    </row>
    <row r="92" spans="6:7" ht="15.75" customHeight="1">
      <c r="F92" s="52"/>
      <c r="G92" s="52"/>
    </row>
    <row r="93" spans="6:7" ht="15.75" customHeight="1">
      <c r="F93" s="52"/>
      <c r="G93" s="52"/>
    </row>
    <row r="94" spans="6:7" ht="15.75" customHeight="1">
      <c r="F94" s="52"/>
      <c r="G94" s="52"/>
    </row>
    <row r="95" spans="6:7" ht="15.75" customHeight="1">
      <c r="F95" s="52"/>
      <c r="G95" s="52"/>
    </row>
    <row r="96" spans="6:7" ht="15.75" customHeight="1">
      <c r="F96" s="52"/>
      <c r="G96" s="52"/>
    </row>
    <row r="97" spans="6:7" ht="15.75" customHeight="1">
      <c r="F97" s="52"/>
      <c r="G97" s="52"/>
    </row>
    <row r="98" spans="6:7" ht="15.75" customHeight="1">
      <c r="F98" s="52"/>
      <c r="G98" s="52"/>
    </row>
    <row r="99" spans="6:7" ht="15.75" customHeight="1">
      <c r="F99" s="52"/>
      <c r="G99" s="52"/>
    </row>
    <row r="100" spans="6:7" ht="15.75" customHeight="1">
      <c r="F100" s="52"/>
      <c r="G100" s="52"/>
    </row>
    <row r="101" spans="6:7" ht="15.75" customHeight="1">
      <c r="F101" s="52"/>
      <c r="G101" s="52"/>
    </row>
    <row r="102" spans="6:7" ht="15.75" customHeight="1">
      <c r="F102" s="52"/>
      <c r="G102" s="52"/>
    </row>
    <row r="103" spans="6:7" ht="15.75" customHeight="1">
      <c r="F103" s="52"/>
      <c r="G103" s="52"/>
    </row>
    <row r="104" spans="6:7" ht="15.75" customHeight="1">
      <c r="F104" s="52"/>
      <c r="G104" s="52"/>
    </row>
    <row r="105" spans="6:7" ht="15.75" customHeight="1">
      <c r="F105" s="52"/>
      <c r="G105" s="52"/>
    </row>
    <row r="106" spans="6:7" ht="15.75" customHeight="1">
      <c r="F106" s="52"/>
      <c r="G106" s="52"/>
    </row>
    <row r="107" spans="6:7" ht="15.75" customHeight="1">
      <c r="F107" s="52"/>
      <c r="G107" s="52"/>
    </row>
    <row r="108" spans="6:7" ht="15.75" customHeight="1">
      <c r="F108" s="52"/>
      <c r="G108" s="52"/>
    </row>
    <row r="109" spans="6:7" ht="15.75" customHeight="1">
      <c r="F109" s="52"/>
      <c r="G109" s="52"/>
    </row>
    <row r="110" spans="6:7" ht="15.75" customHeight="1">
      <c r="F110" s="52"/>
      <c r="G110" s="52"/>
    </row>
    <row r="111" spans="6:7" ht="15.75" customHeight="1">
      <c r="F111" s="52"/>
      <c r="G111" s="52"/>
    </row>
    <row r="112" spans="6:7" ht="15.75" customHeight="1">
      <c r="F112" s="52"/>
      <c r="G112" s="52"/>
    </row>
    <row r="113" spans="6:7" ht="15.75" customHeight="1">
      <c r="F113" s="52"/>
      <c r="G113" s="52"/>
    </row>
    <row r="114" spans="6:7" ht="15.75" customHeight="1">
      <c r="F114" s="52"/>
      <c r="G114" s="52"/>
    </row>
    <row r="115" spans="6:7" ht="15.75" customHeight="1">
      <c r="F115" s="52"/>
      <c r="G115" s="52"/>
    </row>
    <row r="116" spans="6:7" ht="15.75" customHeight="1">
      <c r="F116" s="52"/>
      <c r="G116" s="52"/>
    </row>
    <row r="117" spans="6:7" ht="15.75" customHeight="1">
      <c r="F117" s="52"/>
      <c r="G117" s="52"/>
    </row>
    <row r="118" spans="6:7" ht="15.75" customHeight="1">
      <c r="F118" s="52"/>
      <c r="G118" s="52"/>
    </row>
    <row r="119" spans="6:7" ht="15.75" customHeight="1">
      <c r="F119" s="52"/>
      <c r="G119" s="52"/>
    </row>
    <row r="120" spans="6:7" ht="15.75" customHeight="1">
      <c r="F120" s="52"/>
      <c r="G120" s="52"/>
    </row>
    <row r="121" spans="6:7" ht="15.75" customHeight="1">
      <c r="F121" s="52"/>
      <c r="G121" s="52"/>
    </row>
    <row r="122" spans="6:7" ht="15.75" customHeight="1">
      <c r="F122" s="52"/>
      <c r="G122" s="52"/>
    </row>
    <row r="123" spans="6:7" ht="15.75" customHeight="1">
      <c r="F123" s="52"/>
      <c r="G123" s="52"/>
    </row>
    <row r="124" spans="6:7" ht="15.75" customHeight="1">
      <c r="F124" s="52"/>
      <c r="G124" s="52"/>
    </row>
    <row r="125" spans="6:7" ht="15.75" customHeight="1">
      <c r="F125" s="52"/>
      <c r="G125" s="52"/>
    </row>
    <row r="126" spans="6:7" ht="15.75" customHeight="1">
      <c r="F126" s="52"/>
      <c r="G126" s="52"/>
    </row>
    <row r="127" spans="6:7" ht="15.75" customHeight="1">
      <c r="F127" s="52"/>
      <c r="G127" s="52"/>
    </row>
    <row r="128" spans="6:7" ht="15.75" customHeight="1">
      <c r="F128" s="52"/>
      <c r="G128" s="52"/>
    </row>
    <row r="129" spans="6:7" ht="15.75" customHeight="1">
      <c r="F129" s="52"/>
      <c r="G129" s="52"/>
    </row>
    <row r="130" spans="6:7" ht="15.75" customHeight="1">
      <c r="F130" s="52"/>
      <c r="G130" s="52"/>
    </row>
    <row r="131" spans="6:7" ht="15.75" customHeight="1">
      <c r="F131" s="52"/>
      <c r="G131" s="52"/>
    </row>
    <row r="132" spans="6:7" ht="15.75" customHeight="1">
      <c r="F132" s="52"/>
      <c r="G132" s="52"/>
    </row>
    <row r="133" spans="6:7" ht="15.75" customHeight="1">
      <c r="F133" s="52"/>
      <c r="G133" s="52"/>
    </row>
    <row r="134" spans="6:7" ht="15.75" customHeight="1">
      <c r="F134" s="52"/>
      <c r="G134" s="52"/>
    </row>
    <row r="135" spans="6:7" ht="15.75" customHeight="1">
      <c r="F135" s="52"/>
      <c r="G135" s="52"/>
    </row>
    <row r="136" spans="6:7" ht="15.75" customHeight="1">
      <c r="F136" s="52"/>
      <c r="G136" s="52"/>
    </row>
    <row r="137" spans="6:7" ht="15.75" customHeight="1">
      <c r="F137" s="52"/>
      <c r="G137" s="52"/>
    </row>
    <row r="138" spans="6:7" ht="15.75" customHeight="1">
      <c r="F138" s="52"/>
      <c r="G138" s="52"/>
    </row>
    <row r="139" spans="6:7" ht="15.75" customHeight="1">
      <c r="F139" s="52"/>
      <c r="G139" s="52"/>
    </row>
    <row r="140" spans="6:7" ht="15.75" customHeight="1">
      <c r="F140" s="52"/>
      <c r="G140" s="52"/>
    </row>
    <row r="141" spans="6:7" ht="15.75" customHeight="1">
      <c r="F141" s="52"/>
      <c r="G141" s="52"/>
    </row>
    <row r="142" spans="6:7" ht="15.75" customHeight="1">
      <c r="F142" s="52"/>
      <c r="G142" s="52"/>
    </row>
    <row r="143" spans="6:7" ht="15.75" customHeight="1">
      <c r="F143" s="52"/>
      <c r="G143" s="52"/>
    </row>
    <row r="144" spans="6:7" ht="15.75" customHeight="1">
      <c r="F144" s="52"/>
      <c r="G144" s="52"/>
    </row>
    <row r="145" spans="6:7" ht="15.75" customHeight="1">
      <c r="F145" s="52"/>
      <c r="G145" s="52"/>
    </row>
    <row r="146" spans="6:7" ht="15.75" customHeight="1">
      <c r="F146" s="52"/>
      <c r="G146" s="52"/>
    </row>
    <row r="147" spans="6:7" ht="15.75" customHeight="1">
      <c r="F147" s="52"/>
      <c r="G147" s="52"/>
    </row>
    <row r="148" spans="6:7" ht="15.75" customHeight="1">
      <c r="F148" s="52"/>
      <c r="G148" s="52"/>
    </row>
    <row r="149" spans="6:7" ht="15.75" customHeight="1">
      <c r="F149" s="52"/>
      <c r="G149" s="52"/>
    </row>
    <row r="150" spans="6:7" ht="15.75" customHeight="1">
      <c r="F150" s="52"/>
      <c r="G150" s="52"/>
    </row>
    <row r="151" spans="6:7" ht="15.75" customHeight="1">
      <c r="F151" s="52"/>
      <c r="G151" s="52"/>
    </row>
    <row r="152" spans="6:7" ht="15.75" customHeight="1">
      <c r="F152" s="52"/>
      <c r="G152" s="52"/>
    </row>
    <row r="153" spans="6:7" ht="15.75" customHeight="1">
      <c r="F153" s="52"/>
      <c r="G153" s="52"/>
    </row>
    <row r="154" spans="6:7" ht="15.75" customHeight="1">
      <c r="F154" s="52"/>
      <c r="G154" s="52"/>
    </row>
    <row r="155" spans="6:7" ht="15.75" customHeight="1">
      <c r="F155" s="52"/>
      <c r="G155" s="52"/>
    </row>
    <row r="156" spans="6:7" ht="15.75" customHeight="1">
      <c r="F156" s="52"/>
      <c r="G156" s="52"/>
    </row>
    <row r="157" spans="6:7" ht="15.75" customHeight="1">
      <c r="F157" s="52"/>
      <c r="G157" s="52"/>
    </row>
    <row r="158" spans="6:7" ht="15.75" customHeight="1">
      <c r="F158" s="52"/>
      <c r="G158" s="52"/>
    </row>
    <row r="159" spans="6:7" ht="15.75" customHeight="1">
      <c r="F159" s="52"/>
      <c r="G159" s="52"/>
    </row>
    <row r="160" spans="6:7" ht="15.75" customHeight="1">
      <c r="F160" s="52"/>
      <c r="G160" s="52"/>
    </row>
    <row r="161" spans="6:7" ht="15.75" customHeight="1">
      <c r="F161" s="52"/>
      <c r="G161" s="52"/>
    </row>
    <row r="162" spans="6:7" ht="15.75" customHeight="1">
      <c r="F162" s="52"/>
      <c r="G162" s="52"/>
    </row>
    <row r="163" spans="6:7" ht="15.75" customHeight="1">
      <c r="F163" s="52"/>
      <c r="G163" s="52"/>
    </row>
    <row r="164" spans="6:7" ht="15.75" customHeight="1">
      <c r="F164" s="52"/>
      <c r="G164" s="52"/>
    </row>
    <row r="165" spans="6:7" ht="15.75" customHeight="1">
      <c r="F165" s="52"/>
      <c r="G165" s="52"/>
    </row>
    <row r="166" spans="6:7" ht="15.75" customHeight="1">
      <c r="F166" s="52"/>
      <c r="G166" s="52"/>
    </row>
    <row r="167" spans="6:7" ht="15.75" customHeight="1">
      <c r="F167" s="52"/>
      <c r="G167" s="52"/>
    </row>
    <row r="168" spans="6:7" ht="15.75" customHeight="1">
      <c r="F168" s="52"/>
      <c r="G168" s="52"/>
    </row>
    <row r="169" spans="6:7" ht="15.75" customHeight="1">
      <c r="F169" s="52"/>
      <c r="G169" s="52"/>
    </row>
    <row r="170" spans="6:7" ht="15.75" customHeight="1">
      <c r="F170" s="52"/>
      <c r="G170" s="52"/>
    </row>
    <row r="171" spans="6:7" ht="15.75" customHeight="1">
      <c r="F171" s="52"/>
      <c r="G171" s="52"/>
    </row>
    <row r="172" spans="6:7" ht="15.75" customHeight="1">
      <c r="F172" s="52"/>
      <c r="G172" s="52"/>
    </row>
    <row r="173" spans="6:7" ht="15.75" customHeight="1">
      <c r="F173" s="52"/>
      <c r="G173" s="52"/>
    </row>
    <row r="174" spans="6:7" ht="15.75" customHeight="1">
      <c r="F174" s="52"/>
      <c r="G174" s="52"/>
    </row>
    <row r="175" spans="6:7" ht="15.75" customHeight="1">
      <c r="F175" s="52"/>
      <c r="G175" s="52"/>
    </row>
    <row r="176" spans="6:7" ht="15.75" customHeight="1">
      <c r="F176" s="52"/>
      <c r="G176" s="52"/>
    </row>
    <row r="177" spans="6:7" ht="15.75" customHeight="1">
      <c r="F177" s="52"/>
      <c r="G177" s="52"/>
    </row>
    <row r="178" spans="6:7" ht="15.75" customHeight="1">
      <c r="F178" s="52"/>
      <c r="G178" s="52"/>
    </row>
    <row r="179" spans="6:7" ht="15.75" customHeight="1">
      <c r="F179" s="52"/>
      <c r="G179" s="52"/>
    </row>
    <row r="180" spans="6:7" ht="15.75" customHeight="1">
      <c r="F180" s="52"/>
      <c r="G180" s="52"/>
    </row>
    <row r="181" spans="6:7" ht="15.75" customHeight="1">
      <c r="F181" s="52"/>
      <c r="G181" s="52"/>
    </row>
    <row r="182" spans="6:7" ht="15.75" customHeight="1">
      <c r="F182" s="52"/>
      <c r="G182" s="52"/>
    </row>
    <row r="183" spans="6:7" ht="15.75" customHeight="1">
      <c r="F183" s="52"/>
      <c r="G183" s="52"/>
    </row>
    <row r="184" spans="6:7" ht="15.75" customHeight="1">
      <c r="F184" s="52"/>
      <c r="G184" s="52"/>
    </row>
    <row r="185" spans="6:7" ht="15.75" customHeight="1">
      <c r="F185" s="52"/>
      <c r="G185" s="52"/>
    </row>
    <row r="186" spans="6:7" ht="15.75" customHeight="1">
      <c r="F186" s="52"/>
      <c r="G186" s="52"/>
    </row>
    <row r="187" spans="6:7" ht="15.75" customHeight="1">
      <c r="F187" s="52"/>
      <c r="G187" s="52"/>
    </row>
    <row r="188" spans="6:7" ht="15.75" customHeight="1">
      <c r="F188" s="52"/>
      <c r="G188" s="52"/>
    </row>
    <row r="189" spans="6:7" ht="15.75" customHeight="1">
      <c r="F189" s="52"/>
      <c r="G189" s="52"/>
    </row>
    <row r="190" spans="6:7" ht="15.75" customHeight="1">
      <c r="F190" s="52"/>
      <c r="G190" s="52"/>
    </row>
    <row r="191" spans="6:7" ht="15.75" customHeight="1">
      <c r="F191" s="52"/>
      <c r="G191" s="52"/>
    </row>
    <row r="192" spans="6:7" ht="15.75" customHeight="1">
      <c r="F192" s="52"/>
      <c r="G192" s="52"/>
    </row>
    <row r="193" spans="6:7" ht="15.75" customHeight="1">
      <c r="F193" s="52"/>
      <c r="G193" s="52"/>
    </row>
    <row r="194" spans="6:7" ht="15.75" customHeight="1">
      <c r="F194" s="52"/>
      <c r="G194" s="52"/>
    </row>
    <row r="195" spans="6:7" ht="15.75" customHeight="1">
      <c r="F195" s="52"/>
      <c r="G195" s="52"/>
    </row>
    <row r="196" spans="6:7" ht="15.75" customHeight="1">
      <c r="F196" s="52"/>
      <c r="G196" s="52"/>
    </row>
    <row r="197" spans="6:7" ht="15.75" customHeight="1">
      <c r="F197" s="52"/>
      <c r="G197" s="52"/>
    </row>
    <row r="198" spans="6:7" ht="15.75" customHeight="1">
      <c r="F198" s="52"/>
      <c r="G198" s="52"/>
    </row>
    <row r="199" spans="6:7" ht="15.75" customHeight="1">
      <c r="F199" s="52"/>
      <c r="G199" s="52"/>
    </row>
    <row r="200" spans="6:7" ht="15.75" customHeight="1">
      <c r="F200" s="52"/>
      <c r="G200" s="52"/>
    </row>
    <row r="201" spans="6:7" ht="15.75" customHeight="1">
      <c r="F201" s="52"/>
      <c r="G201" s="52"/>
    </row>
    <row r="202" spans="6:7" ht="15.75" customHeight="1">
      <c r="F202" s="52"/>
      <c r="G202" s="52"/>
    </row>
    <row r="203" spans="6:7" ht="15.75" customHeight="1">
      <c r="F203" s="52"/>
      <c r="G203" s="52"/>
    </row>
    <row r="204" spans="6:7" ht="15.75" customHeight="1">
      <c r="F204" s="52"/>
      <c r="G204" s="52"/>
    </row>
    <row r="205" spans="6:7" ht="15.75" customHeight="1">
      <c r="F205" s="52"/>
      <c r="G205" s="52"/>
    </row>
    <row r="206" spans="6:7" ht="15.75" customHeight="1">
      <c r="F206" s="52"/>
      <c r="G206" s="52"/>
    </row>
    <row r="207" spans="6:7" ht="15.75" customHeight="1">
      <c r="F207" s="52"/>
      <c r="G207" s="52"/>
    </row>
    <row r="208" spans="6:7" ht="15.75" customHeight="1">
      <c r="F208" s="52"/>
      <c r="G208" s="52"/>
    </row>
    <row r="209" spans="6:7" ht="15.75" customHeight="1">
      <c r="F209" s="52"/>
      <c r="G209" s="52"/>
    </row>
    <row r="210" spans="6:7" ht="15.75" customHeight="1">
      <c r="F210" s="52"/>
      <c r="G210" s="52"/>
    </row>
    <row r="211" spans="6:7" ht="15.75" customHeight="1">
      <c r="F211" s="52"/>
      <c r="G211" s="52"/>
    </row>
    <row r="212" spans="6:7" ht="15.75" customHeight="1">
      <c r="F212" s="52"/>
      <c r="G212" s="52"/>
    </row>
    <row r="213" spans="6:7" ht="15.75" customHeight="1">
      <c r="F213" s="52"/>
      <c r="G213" s="52"/>
    </row>
    <row r="214" spans="6:7" ht="15.75" customHeight="1">
      <c r="F214" s="52"/>
      <c r="G214" s="52"/>
    </row>
    <row r="215" spans="6:7" ht="15.75" customHeight="1">
      <c r="F215" s="52"/>
      <c r="G215" s="52"/>
    </row>
    <row r="216" spans="6:7" ht="15.75" customHeight="1">
      <c r="F216" s="52"/>
      <c r="G216" s="52"/>
    </row>
    <row r="217" spans="6:7" ht="15.75" customHeight="1">
      <c r="F217" s="52"/>
      <c r="G217" s="52"/>
    </row>
    <row r="218" spans="6:7" ht="15.75" customHeight="1">
      <c r="F218" s="52"/>
      <c r="G218" s="52"/>
    </row>
    <row r="219" spans="6:7" ht="15.75" customHeight="1">
      <c r="F219" s="52"/>
      <c r="G219" s="52"/>
    </row>
    <row r="220" spans="6:7" ht="15.75" customHeight="1">
      <c r="F220" s="52"/>
      <c r="G220" s="52"/>
    </row>
    <row r="221" spans="6:7" ht="15.75" customHeight="1">
      <c r="F221" s="52"/>
      <c r="G221" s="52"/>
    </row>
    <row r="222" spans="6:7" ht="15.75" customHeight="1">
      <c r="F222" s="52"/>
      <c r="G222" s="52"/>
    </row>
    <row r="223" spans="6:7" ht="15.75" customHeight="1">
      <c r="F223" s="52"/>
      <c r="G223" s="52"/>
    </row>
    <row r="224" spans="6:7" ht="15.75" customHeight="1">
      <c r="F224" s="52"/>
      <c r="G224" s="52"/>
    </row>
    <row r="225" spans="6:7" ht="15.75" customHeight="1">
      <c r="F225" s="52"/>
      <c r="G225" s="52"/>
    </row>
    <row r="226" spans="6:7" ht="15.75" customHeight="1">
      <c r="F226" s="52"/>
      <c r="G226" s="52"/>
    </row>
    <row r="227" spans="6:7" ht="15.75" customHeight="1">
      <c r="F227" s="52"/>
      <c r="G227" s="52"/>
    </row>
    <row r="228" spans="6:7" ht="15.75" customHeight="1">
      <c r="F228" s="52"/>
      <c r="G228" s="52"/>
    </row>
    <row r="229" spans="6:7" ht="15.75" customHeight="1">
      <c r="F229" s="52"/>
      <c r="G229" s="52"/>
    </row>
    <row r="230" spans="6:7" ht="15.75" customHeight="1">
      <c r="F230" s="52"/>
      <c r="G230" s="52"/>
    </row>
    <row r="231" spans="6:7" ht="15.75" customHeight="1">
      <c r="F231" s="52"/>
      <c r="G231" s="52"/>
    </row>
    <row r="232" spans="6:7" ht="15.75" customHeight="1">
      <c r="F232" s="52"/>
      <c r="G232" s="52"/>
    </row>
    <row r="233" spans="6:7" ht="15.75" customHeight="1">
      <c r="F233" s="52"/>
      <c r="G233" s="52"/>
    </row>
    <row r="234" spans="6:7" ht="15.75" customHeight="1">
      <c r="F234" s="52"/>
      <c r="G234" s="52"/>
    </row>
    <row r="235" spans="6:7" ht="15.75" customHeight="1">
      <c r="F235" s="52"/>
      <c r="G235" s="52"/>
    </row>
    <row r="236" spans="6:7" ht="15.75" customHeight="1">
      <c r="F236" s="52"/>
      <c r="G236" s="52"/>
    </row>
    <row r="237" spans="6:7" ht="15.75" customHeight="1">
      <c r="F237" s="52"/>
      <c r="G237" s="52"/>
    </row>
    <row r="238" spans="6:7" ht="15.75" customHeight="1">
      <c r="F238" s="52"/>
      <c r="G238" s="52"/>
    </row>
    <row r="239" spans="6:7" ht="15.75" customHeight="1">
      <c r="F239" s="52"/>
      <c r="G239" s="52"/>
    </row>
    <row r="240" spans="6:7" ht="15.75" customHeight="1">
      <c r="F240" s="52"/>
      <c r="G240" s="52"/>
    </row>
    <row r="241" spans="6:7" ht="15.75" customHeight="1">
      <c r="F241" s="52"/>
      <c r="G241" s="52"/>
    </row>
    <row r="242" spans="6:7" ht="15.75" customHeight="1">
      <c r="F242" s="52"/>
      <c r="G242" s="52"/>
    </row>
    <row r="243" spans="6:7" ht="15.75" customHeight="1">
      <c r="F243" s="52"/>
      <c r="G243" s="52"/>
    </row>
    <row r="244" spans="6:7" ht="15.75" customHeight="1">
      <c r="F244" s="52"/>
      <c r="G244" s="52"/>
    </row>
    <row r="245" spans="6:7" ht="15.75" customHeight="1">
      <c r="F245" s="52"/>
      <c r="G245" s="52"/>
    </row>
    <row r="246" spans="6:7" ht="15.75" customHeight="1">
      <c r="F246" s="52"/>
      <c r="G246" s="52"/>
    </row>
    <row r="247" spans="6:7" ht="15.75" customHeight="1">
      <c r="F247" s="52"/>
      <c r="G247" s="52"/>
    </row>
    <row r="248" spans="6:7" ht="15.75" customHeight="1">
      <c r="F248" s="52"/>
      <c r="G248" s="52"/>
    </row>
    <row r="249" spans="6:7" ht="15.75" customHeight="1">
      <c r="F249" s="52"/>
      <c r="G249" s="52"/>
    </row>
    <row r="250" spans="6:7" ht="15.75" customHeight="1">
      <c r="F250" s="52"/>
      <c r="G250" s="52"/>
    </row>
    <row r="251" spans="6:7" ht="15.75" customHeight="1">
      <c r="F251" s="52"/>
      <c r="G251" s="52"/>
    </row>
    <row r="252" spans="6:7" ht="15.75" customHeight="1">
      <c r="F252" s="52"/>
      <c r="G252" s="52"/>
    </row>
    <row r="253" spans="6:7" ht="15.75" customHeight="1">
      <c r="F253" s="52"/>
      <c r="G253" s="52"/>
    </row>
    <row r="254" spans="6:7" ht="15.75" customHeight="1">
      <c r="F254" s="52"/>
      <c r="G254" s="52"/>
    </row>
    <row r="255" spans="6:7" ht="15.75" customHeight="1">
      <c r="F255" s="52"/>
      <c r="G255" s="52"/>
    </row>
    <row r="256" spans="6:7" ht="15.75" customHeight="1">
      <c r="F256" s="52"/>
      <c r="G256" s="52"/>
    </row>
    <row r="257" spans="6:7" ht="15.75" customHeight="1">
      <c r="F257" s="52"/>
      <c r="G257" s="52"/>
    </row>
    <row r="258" spans="6:7" ht="15.75" customHeight="1">
      <c r="F258" s="52"/>
      <c r="G258" s="52"/>
    </row>
    <row r="259" spans="6:7" ht="15.75" customHeight="1">
      <c r="F259" s="52"/>
      <c r="G259" s="52"/>
    </row>
    <row r="260" spans="6:7" ht="15.75" customHeight="1">
      <c r="F260" s="52"/>
      <c r="G260" s="52"/>
    </row>
    <row r="261" spans="6:7" ht="15.75" customHeight="1">
      <c r="F261" s="52"/>
      <c r="G261" s="52"/>
    </row>
    <row r="262" spans="6:7" ht="15.75" customHeight="1">
      <c r="F262" s="52"/>
      <c r="G262" s="52"/>
    </row>
    <row r="263" spans="6:7" ht="15.75" customHeight="1">
      <c r="F263" s="52"/>
      <c r="G263" s="52"/>
    </row>
    <row r="264" spans="6:7" ht="15.75" customHeight="1">
      <c r="F264" s="52"/>
      <c r="G264" s="52"/>
    </row>
    <row r="265" spans="6:7" ht="15.75" customHeight="1">
      <c r="F265" s="52"/>
      <c r="G265" s="52"/>
    </row>
    <row r="266" spans="6:7" ht="15.75" customHeight="1">
      <c r="F266" s="52"/>
      <c r="G266" s="52"/>
    </row>
    <row r="267" spans="6:7" ht="15.75" customHeight="1">
      <c r="F267" s="52"/>
      <c r="G267" s="52"/>
    </row>
    <row r="268" spans="6:7" ht="15.75" customHeight="1">
      <c r="F268" s="52"/>
      <c r="G268" s="52"/>
    </row>
    <row r="269" spans="6:7" ht="15.75" customHeight="1">
      <c r="F269" s="52"/>
      <c r="G269" s="52"/>
    </row>
    <row r="270" spans="6:7" ht="15.75" customHeight="1">
      <c r="F270" s="52"/>
      <c r="G270" s="52"/>
    </row>
    <row r="271" spans="6:7" ht="15.75" customHeight="1">
      <c r="F271" s="52"/>
      <c r="G271" s="52"/>
    </row>
    <row r="272" spans="6:7" ht="15.75" customHeight="1">
      <c r="F272" s="52"/>
      <c r="G272" s="52"/>
    </row>
    <row r="273" spans="6:7" ht="15.75" customHeight="1">
      <c r="F273" s="52"/>
      <c r="G273" s="52"/>
    </row>
    <row r="274" spans="6:7" ht="15.75" customHeight="1">
      <c r="F274" s="52"/>
      <c r="G274" s="52"/>
    </row>
    <row r="275" spans="6:7" ht="15.75" customHeight="1">
      <c r="F275" s="52"/>
      <c r="G275" s="52"/>
    </row>
    <row r="276" spans="6:7" ht="15.75" customHeight="1">
      <c r="F276" s="52"/>
      <c r="G276" s="52"/>
    </row>
    <row r="277" spans="6:7" ht="15.75" customHeight="1">
      <c r="F277" s="52"/>
      <c r="G277" s="52"/>
    </row>
    <row r="278" spans="6:7" ht="15.75" customHeight="1">
      <c r="F278" s="52"/>
      <c r="G278" s="52"/>
    </row>
    <row r="279" spans="6:7" ht="15.75" customHeight="1">
      <c r="F279" s="52"/>
      <c r="G279" s="52"/>
    </row>
    <row r="280" spans="6:7" ht="15.75" customHeight="1">
      <c r="F280" s="52"/>
      <c r="G280" s="52"/>
    </row>
    <row r="281" spans="6:7" ht="15.75" customHeight="1">
      <c r="F281" s="52"/>
      <c r="G281" s="52"/>
    </row>
    <row r="282" spans="6:7" ht="15.75" customHeight="1">
      <c r="F282" s="52"/>
      <c r="G282" s="52"/>
    </row>
    <row r="283" spans="6:7" ht="15.75" customHeight="1">
      <c r="F283" s="52"/>
      <c r="G283" s="52"/>
    </row>
    <row r="284" spans="6:7" ht="15.75" customHeight="1">
      <c r="F284" s="52"/>
      <c r="G284" s="52"/>
    </row>
    <row r="285" spans="6:7" ht="15.75" customHeight="1">
      <c r="F285" s="52"/>
      <c r="G285" s="52"/>
    </row>
    <row r="286" spans="6:7" ht="15.75" customHeight="1">
      <c r="F286" s="52"/>
      <c r="G286" s="52"/>
    </row>
    <row r="287" spans="6:7" ht="15.75" customHeight="1">
      <c r="F287" s="52"/>
      <c r="G287" s="52"/>
    </row>
    <row r="288" spans="6:7" ht="15.75" customHeight="1">
      <c r="F288" s="52"/>
      <c r="G288" s="52"/>
    </row>
    <row r="289" spans="6:7" ht="15.75" customHeight="1">
      <c r="F289" s="52"/>
      <c r="G289" s="52"/>
    </row>
    <row r="290" spans="6:7" ht="15.75" customHeight="1">
      <c r="F290" s="52"/>
      <c r="G290" s="52"/>
    </row>
    <row r="291" spans="6:7" ht="15.75" customHeight="1">
      <c r="F291" s="52"/>
      <c r="G291" s="52"/>
    </row>
    <row r="292" spans="6:7" ht="15.75" customHeight="1">
      <c r="F292" s="52"/>
      <c r="G292" s="52"/>
    </row>
    <row r="293" spans="6:7" ht="15.75" customHeight="1">
      <c r="F293" s="52"/>
      <c r="G293" s="52"/>
    </row>
    <row r="294" spans="6:7" ht="15.75" customHeight="1">
      <c r="F294" s="52"/>
      <c r="G294" s="52"/>
    </row>
    <row r="295" spans="6:7" ht="15.75" customHeight="1">
      <c r="F295" s="52"/>
      <c r="G295" s="52"/>
    </row>
    <row r="296" spans="6:7" ht="15.75" customHeight="1">
      <c r="F296" s="52"/>
      <c r="G296" s="52"/>
    </row>
    <row r="297" spans="6:7" ht="15.75" customHeight="1">
      <c r="F297" s="52"/>
      <c r="G297" s="52"/>
    </row>
    <row r="298" spans="6:7" ht="15.75" customHeight="1">
      <c r="F298" s="52"/>
      <c r="G298" s="52"/>
    </row>
    <row r="299" spans="6:7" ht="15.75" customHeight="1">
      <c r="F299" s="52"/>
      <c r="G299" s="52"/>
    </row>
    <row r="300" spans="6:7" ht="15.75" customHeight="1">
      <c r="F300" s="52"/>
      <c r="G300" s="52"/>
    </row>
    <row r="301" spans="6:7" ht="15.75" customHeight="1">
      <c r="F301" s="52"/>
      <c r="G301" s="52"/>
    </row>
    <row r="302" spans="6:7" ht="15.75" customHeight="1">
      <c r="F302" s="52"/>
      <c r="G302" s="52"/>
    </row>
    <row r="303" spans="6:7" ht="15.75" customHeight="1">
      <c r="F303" s="52"/>
      <c r="G303" s="52"/>
    </row>
    <row r="304" spans="6:7" ht="15.75" customHeight="1">
      <c r="F304" s="52"/>
      <c r="G304" s="52"/>
    </row>
    <row r="305" spans="6:7" ht="15.75" customHeight="1">
      <c r="F305" s="52"/>
      <c r="G305" s="52"/>
    </row>
    <row r="306" spans="6:7" ht="15.75" customHeight="1">
      <c r="F306" s="52"/>
      <c r="G306" s="52"/>
    </row>
    <row r="307" spans="6:7" ht="15.75" customHeight="1">
      <c r="F307" s="52"/>
      <c r="G307" s="52"/>
    </row>
    <row r="308" spans="6:7" ht="15.75" customHeight="1">
      <c r="F308" s="52"/>
      <c r="G308" s="52"/>
    </row>
    <row r="309" spans="6:7" ht="15.75" customHeight="1">
      <c r="F309" s="52"/>
      <c r="G309" s="52"/>
    </row>
    <row r="310" spans="6:7" ht="15.75" customHeight="1">
      <c r="F310" s="52"/>
      <c r="G310" s="52"/>
    </row>
    <row r="311" spans="6:7" ht="15.75" customHeight="1">
      <c r="F311" s="52"/>
      <c r="G311" s="52"/>
    </row>
    <row r="312" spans="6:7" ht="15.75" customHeight="1">
      <c r="F312" s="52"/>
      <c r="G312" s="52"/>
    </row>
    <row r="313" spans="6:7" ht="15.75" customHeight="1">
      <c r="F313" s="52"/>
      <c r="G313" s="52"/>
    </row>
    <row r="314" spans="6:7" ht="15.75" customHeight="1">
      <c r="F314" s="52"/>
      <c r="G314" s="52"/>
    </row>
    <row r="315" spans="6:7" ht="15.75" customHeight="1">
      <c r="F315" s="52"/>
      <c r="G315" s="52"/>
    </row>
    <row r="316" spans="6:7" ht="15.75" customHeight="1">
      <c r="F316" s="52"/>
      <c r="G316" s="52"/>
    </row>
    <row r="317" spans="6:7" ht="15.75" customHeight="1">
      <c r="F317" s="52"/>
      <c r="G317" s="52"/>
    </row>
    <row r="318" spans="6:7" ht="15.75" customHeight="1">
      <c r="F318" s="52"/>
      <c r="G318" s="52"/>
    </row>
    <row r="319" spans="6:7" ht="15.75" customHeight="1">
      <c r="F319" s="52"/>
      <c r="G319" s="52"/>
    </row>
    <row r="320" spans="6:7" ht="15.75" customHeight="1">
      <c r="F320" s="52"/>
      <c r="G320" s="52"/>
    </row>
    <row r="321" spans="6:7" ht="15.75" customHeight="1">
      <c r="F321" s="52"/>
      <c r="G321" s="52"/>
    </row>
    <row r="322" spans="6:7" ht="15.75" customHeight="1">
      <c r="F322" s="52"/>
      <c r="G322" s="52"/>
    </row>
    <row r="323" spans="6:7" ht="15.75" customHeight="1">
      <c r="F323" s="52"/>
      <c r="G323" s="52"/>
    </row>
    <row r="324" spans="6:7" ht="15.75" customHeight="1">
      <c r="F324" s="52"/>
      <c r="G324" s="52"/>
    </row>
    <row r="325" spans="6:7" ht="15.75" customHeight="1">
      <c r="F325" s="52"/>
      <c r="G325" s="52"/>
    </row>
    <row r="326" spans="6:7" ht="15.75" customHeight="1">
      <c r="F326" s="52"/>
      <c r="G326" s="52"/>
    </row>
    <row r="327" spans="6:7" ht="15.75" customHeight="1">
      <c r="F327" s="52"/>
      <c r="G327" s="52"/>
    </row>
    <row r="328" spans="6:7" ht="15.75" customHeight="1">
      <c r="F328" s="52"/>
      <c r="G328" s="52"/>
    </row>
    <row r="329" spans="6:7" ht="15.75" customHeight="1">
      <c r="F329" s="52"/>
      <c r="G329" s="52"/>
    </row>
    <row r="330" spans="6:7" ht="15.75" customHeight="1">
      <c r="F330" s="52"/>
      <c r="G330" s="52"/>
    </row>
    <row r="331" spans="6:7" ht="15.75" customHeight="1">
      <c r="F331" s="52"/>
      <c r="G331" s="52"/>
    </row>
    <row r="332" spans="6:7" ht="15.75" customHeight="1">
      <c r="F332" s="52"/>
      <c r="G332" s="52"/>
    </row>
    <row r="333" spans="6:7" ht="15.75" customHeight="1">
      <c r="F333" s="52"/>
      <c r="G333" s="52"/>
    </row>
    <row r="334" spans="6:7" ht="15.75" customHeight="1">
      <c r="F334" s="52"/>
      <c r="G334" s="52"/>
    </row>
    <row r="335" spans="6:7" ht="15.75" customHeight="1">
      <c r="F335" s="52"/>
      <c r="G335" s="52"/>
    </row>
    <row r="336" spans="6:7" ht="15.75" customHeight="1">
      <c r="F336" s="52"/>
      <c r="G336" s="52"/>
    </row>
    <row r="337" spans="6:7" ht="15.75" customHeight="1">
      <c r="F337" s="52"/>
      <c r="G337" s="52"/>
    </row>
    <row r="338" spans="6:7" ht="15.75" customHeight="1">
      <c r="F338" s="52"/>
      <c r="G338" s="52"/>
    </row>
    <row r="339" spans="6:7" ht="15.75" customHeight="1">
      <c r="F339" s="52"/>
      <c r="G339" s="52"/>
    </row>
    <row r="340" spans="6:7" ht="15.75" customHeight="1">
      <c r="F340" s="52"/>
      <c r="G340" s="52"/>
    </row>
    <row r="341" spans="6:7" ht="15.75" customHeight="1">
      <c r="F341" s="52"/>
      <c r="G341" s="52"/>
    </row>
    <row r="342" spans="6:7" ht="15.75" customHeight="1">
      <c r="F342" s="52"/>
      <c r="G342" s="52"/>
    </row>
    <row r="343" spans="6:7" ht="15.75" customHeight="1">
      <c r="F343" s="52"/>
      <c r="G343" s="52"/>
    </row>
    <row r="344" spans="6:7" ht="15.75" customHeight="1">
      <c r="F344" s="52"/>
      <c r="G344" s="52"/>
    </row>
    <row r="345" spans="6:7" ht="15.75" customHeight="1">
      <c r="F345" s="52"/>
      <c r="G345" s="52"/>
    </row>
    <row r="346" spans="6:7" ht="15.75" customHeight="1">
      <c r="F346" s="52"/>
      <c r="G346" s="52"/>
    </row>
    <row r="347" spans="6:7" ht="15.75" customHeight="1">
      <c r="F347" s="52"/>
      <c r="G347" s="52"/>
    </row>
    <row r="348" spans="6:7" ht="15.75" customHeight="1">
      <c r="F348" s="52"/>
      <c r="G348" s="52"/>
    </row>
    <row r="349" spans="6:7" ht="15.75" customHeight="1">
      <c r="F349" s="52"/>
      <c r="G349" s="52"/>
    </row>
    <row r="350" spans="6:7" ht="15.75" customHeight="1">
      <c r="F350" s="52"/>
      <c r="G350" s="52"/>
    </row>
    <row r="351" spans="6:7" ht="15.75" customHeight="1">
      <c r="F351" s="52"/>
      <c r="G351" s="52"/>
    </row>
    <row r="352" spans="6:7" ht="15.75" customHeight="1">
      <c r="F352" s="52"/>
      <c r="G352" s="52"/>
    </row>
    <row r="353" spans="6:7" ht="15.75" customHeight="1">
      <c r="F353" s="52"/>
      <c r="G353" s="52"/>
    </row>
    <row r="354" spans="6:7" ht="15.75" customHeight="1">
      <c r="F354" s="52"/>
      <c r="G354" s="52"/>
    </row>
    <row r="355" spans="6:7" ht="15.75" customHeight="1">
      <c r="F355" s="52"/>
      <c r="G355" s="52"/>
    </row>
    <row r="356" spans="6:7" ht="15.75" customHeight="1">
      <c r="F356" s="52"/>
      <c r="G356" s="52"/>
    </row>
    <row r="357" spans="6:7" ht="15.75" customHeight="1">
      <c r="F357" s="52"/>
      <c r="G357" s="52"/>
    </row>
    <row r="358" spans="6:7" ht="15.75" customHeight="1">
      <c r="F358" s="52"/>
      <c r="G358" s="52"/>
    </row>
    <row r="359" spans="6:7" ht="15.75" customHeight="1">
      <c r="F359" s="52"/>
      <c r="G359" s="52"/>
    </row>
    <row r="360" spans="6:7" ht="15.75" customHeight="1">
      <c r="F360" s="52"/>
      <c r="G360" s="52"/>
    </row>
    <row r="361" spans="6:7" ht="15.75" customHeight="1">
      <c r="F361" s="52"/>
      <c r="G361" s="52"/>
    </row>
    <row r="362" spans="6:7" ht="15.75" customHeight="1">
      <c r="F362" s="52"/>
      <c r="G362" s="52"/>
    </row>
    <row r="363" spans="6:7" ht="15.75" customHeight="1">
      <c r="F363" s="52"/>
      <c r="G363" s="52"/>
    </row>
    <row r="364" spans="6:7" ht="15.75" customHeight="1">
      <c r="F364" s="52"/>
      <c r="G364" s="52"/>
    </row>
    <row r="365" spans="6:7" ht="15.75" customHeight="1">
      <c r="F365" s="52"/>
      <c r="G365" s="52"/>
    </row>
    <row r="366" spans="6:7" ht="15.75" customHeight="1">
      <c r="F366" s="52"/>
      <c r="G366" s="52"/>
    </row>
    <row r="367" spans="6:7" ht="15.75" customHeight="1">
      <c r="F367" s="52"/>
      <c r="G367" s="52"/>
    </row>
    <row r="368" spans="6:7" ht="15.75" customHeight="1">
      <c r="F368" s="52"/>
      <c r="G368" s="52"/>
    </row>
    <row r="369" spans="6:7" ht="15.75" customHeight="1">
      <c r="F369" s="52"/>
      <c r="G369" s="52"/>
    </row>
    <row r="370" spans="6:7" ht="15.75" customHeight="1">
      <c r="F370" s="52"/>
      <c r="G370" s="52"/>
    </row>
    <row r="371" spans="6:7" ht="15.75" customHeight="1">
      <c r="F371" s="52"/>
      <c r="G371" s="52"/>
    </row>
    <row r="372" spans="6:7" ht="15.75" customHeight="1">
      <c r="F372" s="52"/>
      <c r="G372" s="52"/>
    </row>
    <row r="373" spans="6:7" ht="15.75" customHeight="1">
      <c r="F373" s="52"/>
      <c r="G373" s="52"/>
    </row>
    <row r="374" spans="6:7" ht="15.75" customHeight="1">
      <c r="F374" s="52"/>
      <c r="G374" s="52"/>
    </row>
    <row r="375" spans="6:7" ht="15.75" customHeight="1">
      <c r="F375" s="52"/>
      <c r="G375" s="52"/>
    </row>
    <row r="376" spans="6:7" ht="15.75" customHeight="1">
      <c r="F376" s="52"/>
      <c r="G376" s="52"/>
    </row>
    <row r="377" spans="6:7" ht="15.75" customHeight="1">
      <c r="F377" s="52"/>
      <c r="G377" s="52"/>
    </row>
    <row r="378" spans="6:7" ht="15.75" customHeight="1">
      <c r="F378" s="52"/>
      <c r="G378" s="52"/>
    </row>
    <row r="379" spans="6:7" ht="15.75" customHeight="1">
      <c r="F379" s="52"/>
      <c r="G379" s="52"/>
    </row>
    <row r="380" spans="6:7" ht="15.75" customHeight="1">
      <c r="F380" s="52"/>
      <c r="G380" s="52"/>
    </row>
    <row r="381" spans="6:7" ht="15.75" customHeight="1">
      <c r="F381" s="52"/>
      <c r="G381" s="52"/>
    </row>
    <row r="382" spans="6:7" ht="15.75" customHeight="1">
      <c r="F382" s="52"/>
      <c r="G382" s="52"/>
    </row>
    <row r="383" spans="6:7" ht="15.75" customHeight="1">
      <c r="F383" s="52"/>
      <c r="G383" s="52"/>
    </row>
    <row r="384" spans="6:7" ht="15.75" customHeight="1">
      <c r="F384" s="52"/>
      <c r="G384" s="52"/>
    </row>
    <row r="385" spans="6:7" ht="15.75" customHeight="1">
      <c r="F385" s="52"/>
      <c r="G385" s="52"/>
    </row>
    <row r="386" spans="6:7" ht="15.75" customHeight="1">
      <c r="F386" s="52"/>
      <c r="G386" s="52"/>
    </row>
    <row r="387" spans="6:7" ht="15.75" customHeight="1">
      <c r="F387" s="52"/>
      <c r="G387" s="52"/>
    </row>
    <row r="388" spans="6:7" ht="15.75" customHeight="1">
      <c r="F388" s="52"/>
      <c r="G388" s="52"/>
    </row>
    <row r="389" spans="6:7" ht="15.75" customHeight="1">
      <c r="F389" s="52"/>
      <c r="G389" s="52"/>
    </row>
    <row r="390" spans="6:7" ht="15.75" customHeight="1">
      <c r="F390" s="52"/>
      <c r="G390" s="52"/>
    </row>
    <row r="391" spans="6:7" ht="15.75" customHeight="1">
      <c r="F391" s="52"/>
      <c r="G391" s="52"/>
    </row>
    <row r="392" spans="6:7" ht="15.75" customHeight="1">
      <c r="F392" s="52"/>
      <c r="G392" s="52"/>
    </row>
    <row r="393" spans="6:7" ht="15.75" customHeight="1">
      <c r="F393" s="52"/>
      <c r="G393" s="52"/>
    </row>
    <row r="394" spans="6:7" ht="15.75" customHeight="1">
      <c r="F394" s="52"/>
      <c r="G394" s="52"/>
    </row>
    <row r="395" spans="6:7" ht="15.75" customHeight="1">
      <c r="F395" s="52"/>
      <c r="G395" s="52"/>
    </row>
    <row r="396" spans="6:7" ht="15.75" customHeight="1">
      <c r="F396" s="52"/>
      <c r="G396" s="52"/>
    </row>
    <row r="397" spans="6:7" ht="15.75" customHeight="1">
      <c r="F397" s="52"/>
      <c r="G397" s="52"/>
    </row>
    <row r="398" spans="6:7" ht="15.75" customHeight="1">
      <c r="F398" s="52"/>
      <c r="G398" s="52"/>
    </row>
    <row r="399" spans="6:7" ht="15.75" customHeight="1">
      <c r="F399" s="52"/>
      <c r="G399" s="52"/>
    </row>
    <row r="400" spans="6:7" ht="15.75" customHeight="1">
      <c r="F400" s="52"/>
      <c r="G400" s="52"/>
    </row>
    <row r="401" spans="6:7" ht="15.75" customHeight="1">
      <c r="F401" s="52"/>
      <c r="G401" s="52"/>
    </row>
    <row r="402" spans="6:7" ht="15.75" customHeight="1">
      <c r="F402" s="52"/>
      <c r="G402" s="52"/>
    </row>
    <row r="403" spans="6:7" ht="15.75" customHeight="1">
      <c r="F403" s="52"/>
      <c r="G403" s="52"/>
    </row>
    <row r="404" spans="6:7" ht="15.75" customHeight="1">
      <c r="F404" s="52"/>
      <c r="G404" s="52"/>
    </row>
    <row r="405" spans="6:7" ht="15.75" customHeight="1">
      <c r="F405" s="52"/>
      <c r="G405" s="52"/>
    </row>
    <row r="406" spans="6:7" ht="15.75" customHeight="1">
      <c r="F406" s="52"/>
      <c r="G406" s="52"/>
    </row>
    <row r="407" spans="6:7" ht="15.75" customHeight="1">
      <c r="F407" s="52"/>
      <c r="G407" s="52"/>
    </row>
    <row r="408" spans="6:7" ht="15.75" customHeight="1">
      <c r="F408" s="52"/>
      <c r="G408" s="52"/>
    </row>
    <row r="409" spans="6:7" ht="15.75" customHeight="1">
      <c r="F409" s="52"/>
      <c r="G409" s="52"/>
    </row>
    <row r="410" spans="6:7" ht="15.75" customHeight="1">
      <c r="F410" s="52"/>
      <c r="G410" s="52"/>
    </row>
    <row r="411" spans="6:7" ht="15.75" customHeight="1">
      <c r="F411" s="52"/>
      <c r="G411" s="52"/>
    </row>
    <row r="412" spans="6:7" ht="15.75" customHeight="1">
      <c r="F412" s="52"/>
      <c r="G412" s="52"/>
    </row>
    <row r="413" spans="6:7" ht="15.75" customHeight="1">
      <c r="F413" s="52"/>
      <c r="G413" s="52"/>
    </row>
    <row r="414" spans="6:7" ht="15.75" customHeight="1">
      <c r="F414" s="52"/>
      <c r="G414" s="52"/>
    </row>
    <row r="415" spans="6:7" ht="15.75" customHeight="1">
      <c r="F415" s="52"/>
      <c r="G415" s="52"/>
    </row>
    <row r="416" spans="6:7" ht="15.75" customHeight="1">
      <c r="F416" s="52"/>
      <c r="G416" s="52"/>
    </row>
    <row r="417" spans="6:7" ht="15.75" customHeight="1">
      <c r="F417" s="52"/>
      <c r="G417" s="52"/>
    </row>
    <row r="418" spans="6:7" ht="15.75" customHeight="1">
      <c r="F418" s="52"/>
      <c r="G418" s="52"/>
    </row>
    <row r="419" spans="6:7" ht="15.75" customHeight="1">
      <c r="F419" s="52"/>
      <c r="G419" s="52"/>
    </row>
    <row r="420" spans="6:7" ht="15.75" customHeight="1">
      <c r="F420" s="52"/>
      <c r="G420" s="52"/>
    </row>
    <row r="421" spans="6:7" ht="15.75" customHeight="1">
      <c r="F421" s="52"/>
      <c r="G421" s="52"/>
    </row>
    <row r="422" spans="6:7" ht="15.75" customHeight="1">
      <c r="F422" s="52"/>
      <c r="G422" s="52"/>
    </row>
    <row r="423" spans="6:7" ht="15.75" customHeight="1">
      <c r="F423" s="52"/>
      <c r="G423" s="52"/>
    </row>
    <row r="424" spans="6:7" ht="15.75" customHeight="1">
      <c r="F424" s="52"/>
      <c r="G424" s="52"/>
    </row>
    <row r="425" spans="6:7" ht="15.75" customHeight="1">
      <c r="F425" s="52"/>
      <c r="G425" s="52"/>
    </row>
    <row r="426" spans="6:7" ht="15.75" customHeight="1">
      <c r="F426" s="52"/>
      <c r="G426" s="52"/>
    </row>
    <row r="427" spans="6:7" ht="15.75" customHeight="1">
      <c r="F427" s="52"/>
      <c r="G427" s="52"/>
    </row>
    <row r="428" spans="6:7" ht="15.75" customHeight="1">
      <c r="F428" s="52"/>
      <c r="G428" s="52"/>
    </row>
    <row r="429" spans="6:7" ht="15.75" customHeight="1">
      <c r="F429" s="52"/>
      <c r="G429" s="52"/>
    </row>
    <row r="430" spans="6:7" ht="15.75" customHeight="1">
      <c r="F430" s="52"/>
      <c r="G430" s="52"/>
    </row>
    <row r="431" spans="6:7" ht="15.75" customHeight="1">
      <c r="F431" s="52"/>
      <c r="G431" s="52"/>
    </row>
    <row r="432" spans="6:7" ht="15.75" customHeight="1">
      <c r="F432" s="52"/>
      <c r="G432" s="52"/>
    </row>
    <row r="433" spans="6:7" ht="15.75" customHeight="1">
      <c r="F433" s="52"/>
      <c r="G433" s="52"/>
    </row>
    <row r="434" spans="6:7" ht="15.75" customHeight="1">
      <c r="F434" s="52"/>
      <c r="G434" s="52"/>
    </row>
    <row r="435" spans="6:7" ht="15.75" customHeight="1">
      <c r="F435" s="52"/>
      <c r="G435" s="52"/>
    </row>
    <row r="436" spans="6:7" ht="15.75" customHeight="1">
      <c r="F436" s="52"/>
      <c r="G436" s="52"/>
    </row>
    <row r="437" spans="6:7" ht="15.75" customHeight="1">
      <c r="F437" s="52"/>
      <c r="G437" s="52"/>
    </row>
    <row r="438" spans="6:7" ht="15.75" customHeight="1">
      <c r="F438" s="52"/>
      <c r="G438" s="52"/>
    </row>
    <row r="439" spans="6:7" ht="15.75" customHeight="1">
      <c r="F439" s="52"/>
      <c r="G439" s="52"/>
    </row>
    <row r="440" spans="6:7" ht="15.75" customHeight="1">
      <c r="F440" s="52"/>
      <c r="G440" s="52"/>
    </row>
    <row r="441" spans="6:7" ht="15.75" customHeight="1">
      <c r="F441" s="52"/>
      <c r="G441" s="52"/>
    </row>
    <row r="442" spans="6:7" ht="15.75" customHeight="1">
      <c r="F442" s="52"/>
      <c r="G442" s="52"/>
    </row>
    <row r="443" spans="6:7" ht="15.75" customHeight="1">
      <c r="F443" s="52"/>
      <c r="G443" s="52"/>
    </row>
    <row r="444" spans="6:7" ht="15.75" customHeight="1">
      <c r="F444" s="52"/>
      <c r="G444" s="52"/>
    </row>
    <row r="445" spans="6:7" ht="15.75" customHeight="1">
      <c r="F445" s="52"/>
      <c r="G445" s="52"/>
    </row>
    <row r="446" spans="6:7" ht="15.75" customHeight="1">
      <c r="F446" s="52"/>
      <c r="G446" s="52"/>
    </row>
    <row r="447" spans="6:7" ht="15.75" customHeight="1">
      <c r="F447" s="52"/>
      <c r="G447" s="52"/>
    </row>
    <row r="448" spans="6:7" ht="15.75" customHeight="1">
      <c r="F448" s="52"/>
      <c r="G448" s="52"/>
    </row>
    <row r="449" spans="6:7" ht="15.75" customHeight="1">
      <c r="F449" s="52"/>
      <c r="G449" s="52"/>
    </row>
    <row r="450" spans="6:7" ht="15.75" customHeight="1">
      <c r="F450" s="52"/>
      <c r="G450" s="52"/>
    </row>
    <row r="451" spans="6:7" ht="15.75" customHeight="1">
      <c r="F451" s="52"/>
      <c r="G451" s="52"/>
    </row>
    <row r="452" spans="6:7" ht="15.75" customHeight="1">
      <c r="F452" s="52"/>
      <c r="G452" s="52"/>
    </row>
    <row r="453" spans="6:7" ht="15.75" customHeight="1">
      <c r="F453" s="52"/>
      <c r="G453" s="52"/>
    </row>
    <row r="454" spans="6:7" ht="15.75" customHeight="1">
      <c r="F454" s="52"/>
      <c r="G454" s="52"/>
    </row>
    <row r="455" spans="6:7" ht="15.75" customHeight="1">
      <c r="F455" s="52"/>
      <c r="G455" s="52"/>
    </row>
    <row r="456" spans="6:7" ht="15.75" customHeight="1">
      <c r="F456" s="52"/>
      <c r="G456" s="52"/>
    </row>
    <row r="457" spans="6:7" ht="15.75" customHeight="1">
      <c r="F457" s="52"/>
      <c r="G457" s="52"/>
    </row>
    <row r="458" spans="6:7" ht="15.75" customHeight="1">
      <c r="F458" s="52"/>
      <c r="G458" s="52"/>
    </row>
    <row r="459" spans="6:7" ht="15.75" customHeight="1">
      <c r="F459" s="52"/>
      <c r="G459" s="52"/>
    </row>
    <row r="460" spans="6:7" ht="15.75" customHeight="1">
      <c r="F460" s="52"/>
      <c r="G460" s="52"/>
    </row>
    <row r="461" spans="6:7" ht="15.75" customHeight="1">
      <c r="F461" s="52"/>
      <c r="G461" s="52"/>
    </row>
    <row r="462" spans="6:7" ht="15.75" customHeight="1">
      <c r="F462" s="52"/>
      <c r="G462" s="52"/>
    </row>
    <row r="463" spans="6:7" ht="15.75" customHeight="1">
      <c r="F463" s="52"/>
      <c r="G463" s="52"/>
    </row>
    <row r="464" spans="6:7" ht="15.75" customHeight="1">
      <c r="F464" s="52"/>
      <c r="G464" s="52"/>
    </row>
    <row r="465" spans="6:7" ht="15.75" customHeight="1">
      <c r="F465" s="52"/>
      <c r="G465" s="52"/>
    </row>
    <row r="466" spans="6:7" ht="15.75" customHeight="1">
      <c r="F466" s="52"/>
      <c r="G466" s="52"/>
    </row>
    <row r="467" spans="6:7" ht="15.75" customHeight="1">
      <c r="F467" s="52"/>
      <c r="G467" s="52"/>
    </row>
    <row r="468" spans="6:7" ht="15.75" customHeight="1">
      <c r="F468" s="52"/>
      <c r="G468" s="52"/>
    </row>
    <row r="469" spans="6:7" ht="15.75" customHeight="1">
      <c r="F469" s="52"/>
      <c r="G469" s="52"/>
    </row>
    <row r="470" spans="6:7" ht="15.75" customHeight="1">
      <c r="F470" s="52"/>
      <c r="G470" s="52"/>
    </row>
    <row r="471" spans="6:7" ht="15.75" customHeight="1">
      <c r="F471" s="52"/>
      <c r="G471" s="52"/>
    </row>
    <row r="472" spans="6:7" ht="15.75" customHeight="1">
      <c r="F472" s="52"/>
      <c r="G472" s="52"/>
    </row>
    <row r="473" spans="6:7" ht="15.75" customHeight="1">
      <c r="F473" s="52"/>
      <c r="G473" s="52"/>
    </row>
    <row r="474" spans="6:7" ht="15.75" customHeight="1">
      <c r="F474" s="52"/>
      <c r="G474" s="52"/>
    </row>
    <row r="475" spans="6:7" ht="15.75" customHeight="1">
      <c r="F475" s="52"/>
      <c r="G475" s="52"/>
    </row>
    <row r="476" spans="6:7" ht="15.75" customHeight="1">
      <c r="F476" s="52"/>
      <c r="G476" s="52"/>
    </row>
    <row r="477" spans="6:7" ht="15.75" customHeight="1">
      <c r="F477" s="52"/>
      <c r="G477" s="52"/>
    </row>
    <row r="478" spans="6:7" ht="15.75" customHeight="1">
      <c r="F478" s="52"/>
      <c r="G478" s="52"/>
    </row>
    <row r="479" spans="6:7" ht="15.75" customHeight="1">
      <c r="F479" s="52"/>
      <c r="G479" s="52"/>
    </row>
    <row r="480" spans="6:7" ht="15.75" customHeight="1">
      <c r="F480" s="52"/>
      <c r="G480" s="52"/>
    </row>
    <row r="481" spans="6:7" ht="15.75" customHeight="1">
      <c r="F481" s="52"/>
      <c r="G481" s="52"/>
    </row>
    <row r="482" spans="6:7" ht="15.75" customHeight="1">
      <c r="F482" s="52"/>
      <c r="G482" s="52"/>
    </row>
    <row r="483" spans="6:7" ht="15.75" customHeight="1">
      <c r="F483" s="52"/>
      <c r="G483" s="52"/>
    </row>
    <row r="484" spans="6:7" ht="15.75" customHeight="1">
      <c r="F484" s="52"/>
      <c r="G484" s="52"/>
    </row>
    <row r="485" spans="6:7" ht="15.75" customHeight="1">
      <c r="F485" s="52"/>
      <c r="G485" s="52"/>
    </row>
    <row r="486" spans="6:7" ht="15.75" customHeight="1">
      <c r="F486" s="52"/>
      <c r="G486" s="52"/>
    </row>
    <row r="487" spans="6:7" ht="15.75" customHeight="1">
      <c r="F487" s="52"/>
      <c r="G487" s="52"/>
    </row>
    <row r="488" spans="6:7" ht="15.75" customHeight="1">
      <c r="F488" s="52"/>
      <c r="G488" s="52"/>
    </row>
    <row r="489" spans="6:7" ht="15.75" customHeight="1">
      <c r="F489" s="52"/>
      <c r="G489" s="52"/>
    </row>
    <row r="490" spans="6:7" ht="15.75" customHeight="1">
      <c r="F490" s="52"/>
      <c r="G490" s="52"/>
    </row>
    <row r="491" spans="6:7" ht="15.75" customHeight="1">
      <c r="F491" s="52"/>
      <c r="G491" s="52"/>
    </row>
    <row r="492" spans="6:7" ht="15.75" customHeight="1">
      <c r="F492" s="52"/>
      <c r="G492" s="52"/>
    </row>
    <row r="493" spans="6:7" ht="15.75" customHeight="1">
      <c r="F493" s="52"/>
      <c r="G493" s="52"/>
    </row>
    <row r="494" spans="6:7" ht="15.75" customHeight="1">
      <c r="F494" s="52"/>
      <c r="G494" s="52"/>
    </row>
    <row r="495" spans="6:7" ht="15.75" customHeight="1">
      <c r="F495" s="52"/>
      <c r="G495" s="52"/>
    </row>
    <row r="496" spans="6:7" ht="15.75" customHeight="1">
      <c r="F496" s="52"/>
      <c r="G496" s="52"/>
    </row>
    <row r="497" spans="6:7" ht="15.75" customHeight="1">
      <c r="F497" s="52"/>
      <c r="G497" s="52"/>
    </row>
    <row r="498" spans="6:7" ht="15.75" customHeight="1">
      <c r="F498" s="52"/>
      <c r="G498" s="52"/>
    </row>
    <row r="499" spans="6:7" ht="15.75" customHeight="1">
      <c r="F499" s="52"/>
      <c r="G499" s="52"/>
    </row>
    <row r="500" spans="6:7" ht="15.75" customHeight="1">
      <c r="F500" s="52"/>
      <c r="G500" s="52"/>
    </row>
    <row r="501" spans="6:7" ht="15.75" customHeight="1">
      <c r="F501" s="52"/>
      <c r="G501" s="52"/>
    </row>
    <row r="502" spans="6:7" ht="15.75" customHeight="1">
      <c r="F502" s="52"/>
      <c r="G502" s="52"/>
    </row>
    <row r="503" spans="6:7" ht="15.75" customHeight="1">
      <c r="F503" s="52"/>
      <c r="G503" s="52"/>
    </row>
    <row r="504" spans="6:7" ht="15.75" customHeight="1">
      <c r="F504" s="52"/>
      <c r="G504" s="52"/>
    </row>
    <row r="505" spans="6:7" ht="15.75" customHeight="1">
      <c r="F505" s="52"/>
      <c r="G505" s="52"/>
    </row>
    <row r="506" spans="6:7" ht="15.75" customHeight="1">
      <c r="F506" s="52"/>
      <c r="G506" s="52"/>
    </row>
    <row r="507" spans="6:7" ht="15.75" customHeight="1">
      <c r="F507" s="52"/>
      <c r="G507" s="52"/>
    </row>
    <row r="508" spans="6:7" ht="15.75" customHeight="1">
      <c r="F508" s="52"/>
      <c r="G508" s="52"/>
    </row>
    <row r="509" spans="6:7" ht="15.75" customHeight="1">
      <c r="F509" s="52"/>
      <c r="G509" s="52"/>
    </row>
    <row r="510" spans="6:7" ht="15.75" customHeight="1">
      <c r="F510" s="52"/>
      <c r="G510" s="52"/>
    </row>
    <row r="511" spans="6:7" ht="15.75" customHeight="1">
      <c r="F511" s="52"/>
      <c r="G511" s="52"/>
    </row>
    <row r="512" spans="6:7" ht="15.75" customHeight="1">
      <c r="F512" s="52"/>
      <c r="G512" s="52"/>
    </row>
    <row r="513" spans="6:7" ht="15.75" customHeight="1">
      <c r="F513" s="52"/>
      <c r="G513" s="52"/>
    </row>
    <row r="514" spans="6:7" ht="15.75" customHeight="1">
      <c r="F514" s="52"/>
      <c r="G514" s="52"/>
    </row>
    <row r="515" spans="6:7" ht="15.75" customHeight="1">
      <c r="F515" s="52"/>
      <c r="G515" s="52"/>
    </row>
    <row r="516" spans="6:7" ht="15.75" customHeight="1">
      <c r="F516" s="52"/>
      <c r="G516" s="52"/>
    </row>
    <row r="517" spans="6:7" ht="15.75" customHeight="1">
      <c r="F517" s="52"/>
      <c r="G517" s="52"/>
    </row>
    <row r="518" spans="6:7" ht="15.75" customHeight="1">
      <c r="F518" s="52"/>
      <c r="G518" s="52"/>
    </row>
    <row r="519" spans="6:7" ht="15.75" customHeight="1">
      <c r="F519" s="52"/>
      <c r="G519" s="52"/>
    </row>
    <row r="520" spans="6:7" ht="15.75" customHeight="1">
      <c r="F520" s="52"/>
      <c r="G520" s="52"/>
    </row>
    <row r="521" spans="6:7" ht="15.75" customHeight="1">
      <c r="F521" s="52"/>
      <c r="G521" s="52"/>
    </row>
    <row r="522" spans="6:7" ht="15.75" customHeight="1">
      <c r="F522" s="52"/>
      <c r="G522" s="52"/>
    </row>
    <row r="523" spans="6:7" ht="15.75" customHeight="1">
      <c r="F523" s="52"/>
      <c r="G523" s="52"/>
    </row>
    <row r="524" spans="6:7" ht="15.75" customHeight="1">
      <c r="F524" s="52"/>
      <c r="G524" s="52"/>
    </row>
    <row r="525" spans="6:7" ht="15.75" customHeight="1">
      <c r="F525" s="52"/>
      <c r="G525" s="52"/>
    </row>
    <row r="526" spans="6:7" ht="15.75" customHeight="1">
      <c r="F526" s="52"/>
      <c r="G526" s="52"/>
    </row>
    <row r="527" spans="6:7" ht="15.75" customHeight="1">
      <c r="F527" s="52"/>
      <c r="G527" s="52"/>
    </row>
    <row r="528" spans="6:7" ht="15.75" customHeight="1">
      <c r="F528" s="52"/>
      <c r="G528" s="52"/>
    </row>
    <row r="529" spans="6:7" ht="15.75" customHeight="1">
      <c r="F529" s="52"/>
      <c r="G529" s="52"/>
    </row>
    <row r="530" spans="6:7" ht="15.75" customHeight="1">
      <c r="F530" s="52"/>
      <c r="G530" s="52"/>
    </row>
    <row r="531" spans="6:7" ht="15.75" customHeight="1">
      <c r="F531" s="52"/>
      <c r="G531" s="52"/>
    </row>
    <row r="532" spans="6:7" ht="15.75" customHeight="1">
      <c r="F532" s="52"/>
      <c r="G532" s="52"/>
    </row>
    <row r="533" spans="6:7" ht="15.75" customHeight="1">
      <c r="F533" s="52"/>
      <c r="G533" s="52"/>
    </row>
    <row r="534" spans="6:7" ht="15.75" customHeight="1">
      <c r="F534" s="52"/>
      <c r="G534" s="52"/>
    </row>
    <row r="535" spans="6:7" ht="15.75" customHeight="1">
      <c r="F535" s="52"/>
      <c r="G535" s="52"/>
    </row>
    <row r="536" spans="6:7" ht="15.75" customHeight="1">
      <c r="F536" s="52"/>
      <c r="G536" s="52"/>
    </row>
    <row r="537" spans="6:7" ht="15.75" customHeight="1">
      <c r="F537" s="52"/>
      <c r="G537" s="52"/>
    </row>
    <row r="538" spans="6:7" ht="15.75" customHeight="1">
      <c r="F538" s="52"/>
      <c r="G538" s="52"/>
    </row>
    <row r="539" spans="6:7" ht="15.75" customHeight="1">
      <c r="F539" s="52"/>
      <c r="G539" s="52"/>
    </row>
    <row r="540" spans="6:7" ht="15.75" customHeight="1">
      <c r="F540" s="52"/>
      <c r="G540" s="52"/>
    </row>
    <row r="541" spans="6:7" ht="15.75" customHeight="1">
      <c r="F541" s="52"/>
      <c r="G541" s="52"/>
    </row>
    <row r="542" spans="6:7" ht="15.75" customHeight="1">
      <c r="F542" s="52"/>
      <c r="G542" s="52"/>
    </row>
    <row r="543" spans="6:7" ht="15.75" customHeight="1">
      <c r="F543" s="52"/>
      <c r="G543" s="52"/>
    </row>
    <row r="544" spans="6:7" ht="15.75" customHeight="1">
      <c r="F544" s="52"/>
      <c r="G544" s="52"/>
    </row>
    <row r="545" spans="6:7" ht="15.75" customHeight="1">
      <c r="F545" s="52"/>
      <c r="G545" s="52"/>
    </row>
    <row r="546" spans="6:7" ht="15.75" customHeight="1">
      <c r="F546" s="52"/>
      <c r="G546" s="52"/>
    </row>
    <row r="547" spans="6:7" ht="15.75" customHeight="1">
      <c r="F547" s="52"/>
      <c r="G547" s="52"/>
    </row>
    <row r="548" spans="6:7" ht="15.75" customHeight="1">
      <c r="F548" s="52"/>
      <c r="G548" s="52"/>
    </row>
    <row r="549" spans="6:7" ht="15.75" customHeight="1">
      <c r="F549" s="52"/>
      <c r="G549" s="52"/>
    </row>
    <row r="550" spans="6:7" ht="15.75" customHeight="1">
      <c r="F550" s="52"/>
      <c r="G550" s="52"/>
    </row>
    <row r="551" spans="6:7" ht="15.75" customHeight="1">
      <c r="F551" s="52"/>
      <c r="G551" s="52"/>
    </row>
    <row r="552" spans="6:7" ht="15.75" customHeight="1">
      <c r="F552" s="52"/>
      <c r="G552" s="52"/>
    </row>
    <row r="553" spans="6:7" ht="15.75" customHeight="1">
      <c r="F553" s="52"/>
      <c r="G553" s="52"/>
    </row>
    <row r="554" spans="6:7" ht="15.75" customHeight="1">
      <c r="F554" s="52"/>
      <c r="G554" s="52"/>
    </row>
    <row r="555" spans="6:7" ht="15.75" customHeight="1">
      <c r="F555" s="52"/>
      <c r="G555" s="52"/>
    </row>
    <row r="556" spans="6:7" ht="15.75" customHeight="1">
      <c r="F556" s="52"/>
      <c r="G556" s="52"/>
    </row>
    <row r="557" spans="6:7" ht="15.75" customHeight="1">
      <c r="F557" s="52"/>
      <c r="G557" s="52"/>
    </row>
    <row r="558" spans="6:7" ht="15.75" customHeight="1">
      <c r="F558" s="52"/>
      <c r="G558" s="52"/>
    </row>
    <row r="559" spans="6:7" ht="15.75" customHeight="1">
      <c r="F559" s="52"/>
      <c r="G559" s="52"/>
    </row>
    <row r="560" spans="6:7" ht="15.75" customHeight="1">
      <c r="F560" s="52"/>
      <c r="G560" s="52"/>
    </row>
    <row r="561" spans="6:7" ht="15.75" customHeight="1">
      <c r="F561" s="52"/>
      <c r="G561" s="52"/>
    </row>
    <row r="562" spans="6:7" ht="15.75" customHeight="1">
      <c r="F562" s="52"/>
      <c r="G562" s="52"/>
    </row>
    <row r="563" spans="6:7" ht="15.75" customHeight="1">
      <c r="F563" s="52"/>
      <c r="G563" s="52"/>
    </row>
    <row r="564" spans="6:7" ht="15.75" customHeight="1">
      <c r="F564" s="52"/>
      <c r="G564" s="52"/>
    </row>
    <row r="565" spans="6:7" ht="15.75" customHeight="1">
      <c r="F565" s="52"/>
      <c r="G565" s="52"/>
    </row>
    <row r="566" spans="6:7" ht="15.75" customHeight="1">
      <c r="F566" s="52"/>
      <c r="G566" s="52"/>
    </row>
    <row r="567" spans="6:7" ht="15.75" customHeight="1">
      <c r="F567" s="52"/>
      <c r="G567" s="52"/>
    </row>
    <row r="568" spans="6:7" ht="15.75" customHeight="1">
      <c r="F568" s="52"/>
      <c r="G568" s="52"/>
    </row>
    <row r="569" spans="6:7" ht="15.75" customHeight="1">
      <c r="F569" s="52"/>
      <c r="G569" s="52"/>
    </row>
    <row r="570" spans="6:7" ht="15.75" customHeight="1">
      <c r="F570" s="52"/>
      <c r="G570" s="52"/>
    </row>
    <row r="571" spans="6:7" ht="15.75" customHeight="1">
      <c r="F571" s="52"/>
      <c r="G571" s="52"/>
    </row>
    <row r="572" spans="6:7" ht="15.75" customHeight="1">
      <c r="F572" s="52"/>
      <c r="G572" s="52"/>
    </row>
    <row r="573" spans="6:7" ht="15.75" customHeight="1">
      <c r="F573" s="52"/>
      <c r="G573" s="52"/>
    </row>
    <row r="574" spans="6:7" ht="15.75" customHeight="1">
      <c r="F574" s="52"/>
      <c r="G574" s="52"/>
    </row>
    <row r="575" spans="6:7" ht="15.75" customHeight="1">
      <c r="F575" s="52"/>
      <c r="G575" s="52"/>
    </row>
    <row r="576" spans="6:7" ht="15.75" customHeight="1">
      <c r="F576" s="52"/>
      <c r="G576" s="52"/>
    </row>
    <row r="577" spans="6:7" ht="15.75" customHeight="1">
      <c r="F577" s="52"/>
      <c r="G577" s="52"/>
    </row>
    <row r="578" spans="6:7" ht="15.75" customHeight="1">
      <c r="F578" s="52"/>
      <c r="G578" s="52"/>
    </row>
    <row r="579" spans="6:7" ht="15.75" customHeight="1">
      <c r="F579" s="52"/>
      <c r="G579" s="52"/>
    </row>
    <row r="580" spans="6:7" ht="15.75" customHeight="1">
      <c r="F580" s="52"/>
      <c r="G580" s="52"/>
    </row>
    <row r="581" spans="6:7" ht="15.75" customHeight="1">
      <c r="F581" s="52"/>
      <c r="G581" s="52"/>
    </row>
    <row r="582" spans="6:7" ht="15.75" customHeight="1">
      <c r="F582" s="52"/>
      <c r="G582" s="52"/>
    </row>
    <row r="583" spans="6:7" ht="15.75" customHeight="1">
      <c r="F583" s="52"/>
      <c r="G583" s="52"/>
    </row>
    <row r="584" spans="6:7" ht="15.75" customHeight="1">
      <c r="F584" s="52"/>
      <c r="G584" s="52"/>
    </row>
    <row r="585" spans="6:7" ht="15.75" customHeight="1">
      <c r="F585" s="52"/>
      <c r="G585" s="52"/>
    </row>
    <row r="586" spans="6:7" ht="15.75" customHeight="1">
      <c r="F586" s="52"/>
      <c r="G586" s="52"/>
    </row>
    <row r="587" spans="6:7" ht="15.75" customHeight="1">
      <c r="F587" s="52"/>
      <c r="G587" s="52"/>
    </row>
    <row r="588" spans="6:7" ht="15.75" customHeight="1">
      <c r="F588" s="52"/>
      <c r="G588" s="52"/>
    </row>
    <row r="589" spans="6:7" ht="15.75" customHeight="1">
      <c r="F589" s="52"/>
      <c r="G589" s="52"/>
    </row>
    <row r="590" spans="6:7" ht="15.75" customHeight="1">
      <c r="F590" s="52"/>
      <c r="G590" s="52"/>
    </row>
    <row r="591" spans="6:7" ht="15.75" customHeight="1">
      <c r="F591" s="52"/>
      <c r="G591" s="52"/>
    </row>
    <row r="592" spans="6:7" ht="15.75" customHeight="1">
      <c r="F592" s="52"/>
      <c r="G592" s="52"/>
    </row>
    <row r="593" spans="6:7" ht="15.75" customHeight="1">
      <c r="F593" s="52"/>
      <c r="G593" s="52"/>
    </row>
    <row r="594" spans="6:7" ht="15.75" customHeight="1">
      <c r="F594" s="52"/>
      <c r="G594" s="52"/>
    </row>
    <row r="595" spans="6:7" ht="15.75" customHeight="1">
      <c r="F595" s="52"/>
      <c r="G595" s="52"/>
    </row>
    <row r="596" spans="6:7" ht="15.75" customHeight="1">
      <c r="F596" s="52"/>
      <c r="G596" s="52"/>
    </row>
    <row r="597" spans="6:7" ht="15.75" customHeight="1">
      <c r="F597" s="52"/>
      <c r="G597" s="52"/>
    </row>
    <row r="598" spans="6:7" ht="15.75" customHeight="1">
      <c r="F598" s="52"/>
      <c r="G598" s="52"/>
    </row>
    <row r="599" spans="6:7" ht="15.75" customHeight="1">
      <c r="F599" s="52"/>
      <c r="G599" s="52"/>
    </row>
    <row r="600" spans="6:7" ht="15.75" customHeight="1">
      <c r="F600" s="52"/>
      <c r="G600" s="52"/>
    </row>
    <row r="601" spans="6:7" ht="15.75" customHeight="1">
      <c r="F601" s="52"/>
      <c r="G601" s="52"/>
    </row>
    <row r="602" spans="6:7" ht="15.75" customHeight="1">
      <c r="F602" s="52"/>
      <c r="G602" s="52"/>
    </row>
    <row r="603" spans="6:7" ht="15.75" customHeight="1">
      <c r="F603" s="52"/>
      <c r="G603" s="52"/>
    </row>
    <row r="604" spans="6:7" ht="15.75" customHeight="1">
      <c r="F604" s="52"/>
      <c r="G604" s="52"/>
    </row>
    <row r="605" spans="6:7" ht="15.75" customHeight="1">
      <c r="F605" s="52"/>
      <c r="G605" s="52"/>
    </row>
    <row r="606" spans="6:7" ht="15.75" customHeight="1">
      <c r="F606" s="52"/>
      <c r="G606" s="52"/>
    </row>
    <row r="607" spans="6:7" ht="15.75" customHeight="1">
      <c r="F607" s="52"/>
      <c r="G607" s="52"/>
    </row>
    <row r="608" spans="6:7" ht="15.75" customHeight="1">
      <c r="F608" s="52"/>
      <c r="G608" s="52"/>
    </row>
    <row r="609" spans="6:7" ht="15.75" customHeight="1">
      <c r="F609" s="52"/>
      <c r="G609" s="52"/>
    </row>
    <row r="610" spans="6:7" ht="15.75" customHeight="1">
      <c r="F610" s="52"/>
      <c r="G610" s="52"/>
    </row>
    <row r="611" spans="6:7" ht="15.75" customHeight="1">
      <c r="F611" s="52"/>
      <c r="G611" s="52"/>
    </row>
    <row r="612" spans="6:7" ht="15.75" customHeight="1">
      <c r="F612" s="52"/>
      <c r="G612" s="52"/>
    </row>
    <row r="613" spans="6:7" ht="15.75" customHeight="1">
      <c r="F613" s="52"/>
      <c r="G613" s="52"/>
    </row>
    <row r="614" spans="6:7" ht="15.75" customHeight="1">
      <c r="F614" s="52"/>
      <c r="G614" s="52"/>
    </row>
    <row r="615" spans="6:7" ht="15.75" customHeight="1">
      <c r="F615" s="52"/>
      <c r="G615" s="52"/>
    </row>
    <row r="616" spans="6:7" ht="15.75" customHeight="1">
      <c r="F616" s="52"/>
      <c r="G616" s="52"/>
    </row>
    <row r="617" spans="6:7" ht="15.75" customHeight="1">
      <c r="F617" s="52"/>
      <c r="G617" s="52"/>
    </row>
    <row r="618" spans="6:7" ht="15.75" customHeight="1">
      <c r="F618" s="52"/>
      <c r="G618" s="52"/>
    </row>
    <row r="619" spans="6:7" ht="15.75" customHeight="1">
      <c r="F619" s="52"/>
      <c r="G619" s="52"/>
    </row>
    <row r="620" spans="6:7" ht="15.75" customHeight="1">
      <c r="F620" s="52"/>
      <c r="G620" s="52"/>
    </row>
    <row r="621" spans="6:7" ht="15.75" customHeight="1">
      <c r="F621" s="52"/>
      <c r="G621" s="52"/>
    </row>
    <row r="622" spans="6:7" ht="15.75" customHeight="1">
      <c r="F622" s="52"/>
      <c r="G622" s="52"/>
    </row>
    <row r="623" spans="6:7" ht="15.75" customHeight="1">
      <c r="F623" s="52"/>
      <c r="G623" s="52"/>
    </row>
    <row r="624" spans="6:7" ht="15.75" customHeight="1">
      <c r="F624" s="52"/>
      <c r="G624" s="52"/>
    </row>
    <row r="625" spans="6:7" ht="15.75" customHeight="1">
      <c r="F625" s="52"/>
      <c r="G625" s="52"/>
    </row>
    <row r="626" spans="6:7" ht="15.75" customHeight="1">
      <c r="F626" s="52"/>
      <c r="G626" s="52"/>
    </row>
    <row r="627" spans="6:7" ht="15.75" customHeight="1">
      <c r="F627" s="52"/>
      <c r="G627" s="52"/>
    </row>
    <row r="628" spans="6:7" ht="15.75" customHeight="1">
      <c r="F628" s="52"/>
      <c r="G628" s="52"/>
    </row>
    <row r="629" spans="6:7" ht="15.75" customHeight="1">
      <c r="F629" s="52"/>
      <c r="G629" s="52"/>
    </row>
    <row r="630" spans="6:7" ht="15.75" customHeight="1">
      <c r="F630" s="52"/>
      <c r="G630" s="52"/>
    </row>
    <row r="631" spans="6:7" ht="15.75" customHeight="1">
      <c r="F631" s="52"/>
      <c r="G631" s="52"/>
    </row>
    <row r="632" spans="6:7" ht="15.75" customHeight="1">
      <c r="F632" s="52"/>
      <c r="G632" s="52"/>
    </row>
    <row r="633" spans="6:7" ht="15.75" customHeight="1">
      <c r="F633" s="52"/>
      <c r="G633" s="52"/>
    </row>
    <row r="634" spans="6:7" ht="15.75" customHeight="1">
      <c r="F634" s="52"/>
      <c r="G634" s="52"/>
    </row>
    <row r="635" spans="6:7" ht="15.75" customHeight="1">
      <c r="F635" s="52"/>
      <c r="G635" s="52"/>
    </row>
    <row r="636" spans="6:7" ht="15.75" customHeight="1">
      <c r="F636" s="52"/>
      <c r="G636" s="52"/>
    </row>
    <row r="637" spans="6:7" ht="15.75" customHeight="1">
      <c r="F637" s="52"/>
      <c r="G637" s="52"/>
    </row>
    <row r="638" spans="6:7" ht="15.75" customHeight="1">
      <c r="F638" s="52"/>
      <c r="G638" s="52"/>
    </row>
    <row r="639" spans="6:7" ht="15.75" customHeight="1">
      <c r="F639" s="52"/>
      <c r="G639" s="52"/>
    </row>
    <row r="640" spans="6:7" ht="15.75" customHeight="1">
      <c r="F640" s="52"/>
      <c r="G640" s="52"/>
    </row>
    <row r="641" spans="6:7" ht="15.75" customHeight="1">
      <c r="F641" s="52"/>
      <c r="G641" s="52"/>
    </row>
    <row r="642" spans="6:7" ht="15.75" customHeight="1">
      <c r="F642" s="52"/>
      <c r="G642" s="52"/>
    </row>
    <row r="643" spans="6:7" ht="15.75" customHeight="1">
      <c r="F643" s="52"/>
      <c r="G643" s="52"/>
    </row>
    <row r="644" spans="6:7" ht="15.75" customHeight="1">
      <c r="F644" s="52"/>
      <c r="G644" s="52"/>
    </row>
    <row r="645" spans="6:7" ht="15.75" customHeight="1">
      <c r="F645" s="52"/>
      <c r="G645" s="52"/>
    </row>
    <row r="646" spans="6:7" ht="15.75" customHeight="1">
      <c r="F646" s="52"/>
      <c r="G646" s="52"/>
    </row>
    <row r="647" spans="6:7" ht="15.75" customHeight="1">
      <c r="F647" s="52"/>
      <c r="G647" s="52"/>
    </row>
    <row r="648" spans="6:7" ht="15.75" customHeight="1">
      <c r="F648" s="52"/>
      <c r="G648" s="52"/>
    </row>
    <row r="649" spans="6:7" ht="15.75" customHeight="1">
      <c r="F649" s="52"/>
      <c r="G649" s="52"/>
    </row>
    <row r="650" spans="6:7" ht="15.75" customHeight="1">
      <c r="F650" s="52"/>
      <c r="G650" s="52"/>
    </row>
    <row r="651" spans="6:7" ht="15.75" customHeight="1">
      <c r="F651" s="52"/>
      <c r="G651" s="52"/>
    </row>
    <row r="652" spans="6:7" ht="15.75" customHeight="1">
      <c r="F652" s="52"/>
      <c r="G652" s="52"/>
    </row>
    <row r="653" spans="6:7" ht="15.75" customHeight="1">
      <c r="F653" s="52"/>
      <c r="G653" s="52"/>
    </row>
    <row r="654" spans="6:7" ht="15.75" customHeight="1">
      <c r="F654" s="52"/>
      <c r="G654" s="52"/>
    </row>
    <row r="655" spans="6:7" ht="15.75" customHeight="1">
      <c r="F655" s="52"/>
      <c r="G655" s="52"/>
    </row>
    <row r="656" spans="6:7" ht="15.75" customHeight="1">
      <c r="F656" s="52"/>
      <c r="G656" s="52"/>
    </row>
    <row r="657" spans="6:7" ht="15.75" customHeight="1">
      <c r="F657" s="52"/>
      <c r="G657" s="52"/>
    </row>
    <row r="658" spans="6:7" ht="15.75" customHeight="1">
      <c r="F658" s="52"/>
      <c r="G658" s="52"/>
    </row>
    <row r="659" spans="6:7" ht="15.75" customHeight="1">
      <c r="F659" s="52"/>
      <c r="G659" s="52"/>
    </row>
    <row r="660" spans="6:7" ht="15.75" customHeight="1">
      <c r="F660" s="52"/>
      <c r="G660" s="52"/>
    </row>
    <row r="661" spans="6:7" ht="15.75" customHeight="1">
      <c r="F661" s="52"/>
      <c r="G661" s="52"/>
    </row>
    <row r="662" spans="6:7" ht="15.75" customHeight="1">
      <c r="F662" s="52"/>
      <c r="G662" s="52"/>
    </row>
    <row r="663" spans="6:7" ht="15.75" customHeight="1">
      <c r="F663" s="52"/>
      <c r="G663" s="52"/>
    </row>
    <row r="664" spans="6:7" ht="15.75" customHeight="1">
      <c r="F664" s="52"/>
      <c r="G664" s="52"/>
    </row>
    <row r="665" spans="6:7" ht="15.75" customHeight="1">
      <c r="F665" s="52"/>
      <c r="G665" s="52"/>
    </row>
    <row r="666" spans="6:7" ht="15.75" customHeight="1">
      <c r="F666" s="52"/>
      <c r="G666" s="52"/>
    </row>
    <row r="667" spans="6:7" ht="15.75" customHeight="1">
      <c r="F667" s="52"/>
      <c r="G667" s="52"/>
    </row>
    <row r="668" spans="6:7" ht="15.75" customHeight="1">
      <c r="F668" s="52"/>
      <c r="G668" s="52"/>
    </row>
    <row r="669" spans="6:7" ht="15.75" customHeight="1">
      <c r="F669" s="52"/>
      <c r="G669" s="52"/>
    </row>
    <row r="670" spans="6:7" ht="15.75" customHeight="1">
      <c r="F670" s="52"/>
      <c r="G670" s="52"/>
    </row>
    <row r="671" spans="6:7" ht="15.75" customHeight="1">
      <c r="F671" s="52"/>
      <c r="G671" s="52"/>
    </row>
    <row r="672" spans="6:7" ht="15.75" customHeight="1">
      <c r="F672" s="52"/>
      <c r="G672" s="52"/>
    </row>
    <row r="673" spans="6:7" ht="15.75" customHeight="1">
      <c r="F673" s="52"/>
      <c r="G673" s="52"/>
    </row>
    <row r="674" spans="6:7" ht="15.75" customHeight="1">
      <c r="F674" s="52"/>
      <c r="G674" s="52"/>
    </row>
    <row r="675" spans="6:7" ht="15.75" customHeight="1">
      <c r="F675" s="52"/>
      <c r="G675" s="52"/>
    </row>
    <row r="676" spans="6:7" ht="15.75" customHeight="1">
      <c r="F676" s="52"/>
      <c r="G676" s="52"/>
    </row>
    <row r="677" spans="6:7" ht="15.75" customHeight="1">
      <c r="F677" s="52"/>
      <c r="G677" s="52"/>
    </row>
    <row r="678" spans="6:7" ht="15.75" customHeight="1">
      <c r="F678" s="52"/>
      <c r="G678" s="52"/>
    </row>
    <row r="679" spans="6:7" ht="15.75" customHeight="1">
      <c r="F679" s="52"/>
      <c r="G679" s="52"/>
    </row>
    <row r="680" spans="6:7" ht="15.75" customHeight="1">
      <c r="F680" s="52"/>
      <c r="G680" s="52"/>
    </row>
    <row r="681" spans="6:7" ht="15.75" customHeight="1">
      <c r="F681" s="52"/>
      <c r="G681" s="52"/>
    </row>
    <row r="682" spans="6:7" ht="15.75" customHeight="1">
      <c r="F682" s="52"/>
      <c r="G682" s="52"/>
    </row>
    <row r="683" spans="6:7" ht="15.75" customHeight="1">
      <c r="F683" s="52"/>
      <c r="G683" s="52"/>
    </row>
    <row r="684" spans="6:7" ht="15.75" customHeight="1">
      <c r="F684" s="52"/>
      <c r="G684" s="52"/>
    </row>
    <row r="685" spans="6:7" ht="15.75" customHeight="1">
      <c r="F685" s="52"/>
      <c r="G685" s="52"/>
    </row>
    <row r="686" spans="6:7" ht="15.75" customHeight="1">
      <c r="F686" s="52"/>
      <c r="G686" s="52"/>
    </row>
    <row r="687" spans="6:7" ht="15.75" customHeight="1">
      <c r="F687" s="52"/>
      <c r="G687" s="52"/>
    </row>
    <row r="688" spans="6:7" ht="15.75" customHeight="1">
      <c r="F688" s="52"/>
      <c r="G688" s="52"/>
    </row>
    <row r="689" spans="6:7" ht="15.75" customHeight="1">
      <c r="F689" s="52"/>
      <c r="G689" s="52"/>
    </row>
    <row r="690" spans="6:7" ht="15.75" customHeight="1">
      <c r="F690" s="52"/>
      <c r="G690" s="52"/>
    </row>
    <row r="691" spans="6:7" ht="15.75" customHeight="1">
      <c r="F691" s="52"/>
      <c r="G691" s="52"/>
    </row>
    <row r="692" spans="6:7" ht="15.75" customHeight="1">
      <c r="F692" s="52"/>
      <c r="G692" s="52"/>
    </row>
    <row r="693" spans="6:7" ht="15.75" customHeight="1">
      <c r="F693" s="52"/>
      <c r="G693" s="52"/>
    </row>
    <row r="694" spans="6:7" ht="15.75" customHeight="1">
      <c r="F694" s="52"/>
      <c r="G694" s="52"/>
    </row>
    <row r="695" spans="6:7" ht="15.75" customHeight="1">
      <c r="F695" s="52"/>
      <c r="G695" s="52"/>
    </row>
    <row r="696" spans="6:7" ht="15.75" customHeight="1">
      <c r="F696" s="52"/>
      <c r="G696" s="52"/>
    </row>
    <row r="697" spans="6:7" ht="15.75" customHeight="1">
      <c r="F697" s="52"/>
      <c r="G697" s="52"/>
    </row>
    <row r="698" spans="6:7" ht="15.75" customHeight="1">
      <c r="F698" s="52"/>
      <c r="G698" s="52"/>
    </row>
    <row r="699" spans="6:7" ht="15.75" customHeight="1">
      <c r="F699" s="52"/>
      <c r="G699" s="52"/>
    </row>
    <row r="700" spans="6:7" ht="15.75" customHeight="1">
      <c r="F700" s="52"/>
      <c r="G700" s="52"/>
    </row>
    <row r="701" spans="6:7" ht="15.75" customHeight="1">
      <c r="F701" s="52"/>
      <c r="G701" s="52"/>
    </row>
    <row r="702" spans="6:7" ht="15.75" customHeight="1">
      <c r="F702" s="52"/>
      <c r="G702" s="52"/>
    </row>
    <row r="703" spans="6:7" ht="15.75" customHeight="1">
      <c r="F703" s="52"/>
      <c r="G703" s="52"/>
    </row>
    <row r="704" spans="6:7" ht="15.75" customHeight="1">
      <c r="F704" s="52"/>
      <c r="G704" s="52"/>
    </row>
    <row r="705" spans="6:7" ht="15.75" customHeight="1">
      <c r="F705" s="52"/>
      <c r="G705" s="52"/>
    </row>
    <row r="706" spans="6:7" ht="15.75" customHeight="1">
      <c r="F706" s="52"/>
      <c r="G706" s="52"/>
    </row>
    <row r="707" spans="6:7" ht="15.75" customHeight="1">
      <c r="F707" s="52"/>
      <c r="G707" s="52"/>
    </row>
    <row r="708" spans="6:7" ht="15.75" customHeight="1">
      <c r="F708" s="52"/>
      <c r="G708" s="52"/>
    </row>
    <row r="709" spans="6:7" ht="15.75" customHeight="1">
      <c r="F709" s="52"/>
      <c r="G709" s="52"/>
    </row>
    <row r="710" spans="6:7" ht="15.75" customHeight="1">
      <c r="F710" s="52"/>
      <c r="G710" s="52"/>
    </row>
    <row r="711" spans="6:7" ht="15.75" customHeight="1">
      <c r="F711" s="52"/>
      <c r="G711" s="52"/>
    </row>
    <row r="712" spans="6:7" ht="15.75" customHeight="1">
      <c r="F712" s="52"/>
      <c r="G712" s="52"/>
    </row>
    <row r="713" spans="6:7" ht="15.75" customHeight="1">
      <c r="F713" s="52"/>
      <c r="G713" s="52"/>
    </row>
    <row r="714" spans="6:7" ht="15.75" customHeight="1">
      <c r="F714" s="52"/>
      <c r="G714" s="52"/>
    </row>
    <row r="715" spans="6:7" ht="15.75" customHeight="1">
      <c r="F715" s="52"/>
      <c r="G715" s="52"/>
    </row>
    <row r="716" spans="6:7" ht="15.75" customHeight="1">
      <c r="F716" s="52"/>
      <c r="G716" s="52"/>
    </row>
    <row r="717" spans="6:7" ht="15.75" customHeight="1">
      <c r="F717" s="52"/>
      <c r="G717" s="52"/>
    </row>
    <row r="718" spans="6:7" ht="15.75" customHeight="1">
      <c r="F718" s="52"/>
      <c r="G718" s="52"/>
    </row>
    <row r="719" spans="6:7" ht="15.75" customHeight="1">
      <c r="F719" s="52"/>
      <c r="G719" s="52"/>
    </row>
    <row r="720" spans="6:7" ht="15.75" customHeight="1">
      <c r="F720" s="52"/>
      <c r="G720" s="52"/>
    </row>
    <row r="721" spans="6:7" ht="15.75" customHeight="1">
      <c r="F721" s="52"/>
      <c r="G721" s="52"/>
    </row>
    <row r="722" spans="6:7" ht="15.75" customHeight="1">
      <c r="F722" s="52"/>
      <c r="G722" s="52"/>
    </row>
    <row r="723" spans="6:7" ht="15.75" customHeight="1">
      <c r="F723" s="52"/>
      <c r="G723" s="52"/>
    </row>
    <row r="724" spans="6:7" ht="15.75" customHeight="1">
      <c r="F724" s="52"/>
      <c r="G724" s="52"/>
    </row>
    <row r="725" spans="6:7" ht="15.75" customHeight="1">
      <c r="F725" s="52"/>
      <c r="G725" s="52"/>
    </row>
    <row r="726" spans="6:7" ht="15.75" customHeight="1">
      <c r="F726" s="52"/>
      <c r="G726" s="52"/>
    </row>
    <row r="727" spans="6:7" ht="15.75" customHeight="1">
      <c r="F727" s="52"/>
      <c r="G727" s="52"/>
    </row>
    <row r="728" spans="6:7" ht="15.75" customHeight="1">
      <c r="F728" s="52"/>
      <c r="G728" s="52"/>
    </row>
    <row r="729" spans="6:7" ht="15.75" customHeight="1">
      <c r="F729" s="52"/>
      <c r="G729" s="52"/>
    </row>
    <row r="730" spans="6:7" ht="15.75" customHeight="1">
      <c r="F730" s="52"/>
      <c r="G730" s="52"/>
    </row>
    <row r="731" spans="6:7" ht="15.75" customHeight="1">
      <c r="F731" s="52"/>
      <c r="G731" s="52"/>
    </row>
    <row r="732" spans="6:7" ht="15.75" customHeight="1">
      <c r="F732" s="52"/>
      <c r="G732" s="52"/>
    </row>
    <row r="733" spans="6:7" ht="15.75" customHeight="1">
      <c r="F733" s="52"/>
      <c r="G733" s="52"/>
    </row>
    <row r="734" spans="6:7" ht="15.75" customHeight="1">
      <c r="F734" s="52"/>
      <c r="G734" s="52"/>
    </row>
    <row r="735" spans="6:7" ht="15.75" customHeight="1">
      <c r="F735" s="52"/>
      <c r="G735" s="52"/>
    </row>
    <row r="736" spans="6:7" ht="15.75" customHeight="1">
      <c r="F736" s="52"/>
      <c r="G736" s="52"/>
    </row>
    <row r="737" spans="6:7" ht="15.75" customHeight="1">
      <c r="F737" s="52"/>
      <c r="G737" s="52"/>
    </row>
    <row r="738" spans="6:7" ht="15.75" customHeight="1">
      <c r="F738" s="52"/>
      <c r="G738" s="52"/>
    </row>
    <row r="739" spans="6:7" ht="15.75" customHeight="1">
      <c r="F739" s="52"/>
      <c r="G739" s="52"/>
    </row>
    <row r="740" spans="6:7" ht="15.75" customHeight="1">
      <c r="F740" s="52"/>
      <c r="G740" s="52"/>
    </row>
    <row r="741" spans="6:7" ht="15.75" customHeight="1">
      <c r="F741" s="52"/>
      <c r="G741" s="52"/>
    </row>
    <row r="742" spans="6:7" ht="15.75" customHeight="1">
      <c r="F742" s="52"/>
      <c r="G742" s="52"/>
    </row>
    <row r="743" spans="6:7" ht="15.75" customHeight="1">
      <c r="F743" s="52"/>
      <c r="G743" s="52"/>
    </row>
    <row r="744" spans="6:7" ht="15.75" customHeight="1">
      <c r="F744" s="52"/>
      <c r="G744" s="52"/>
    </row>
    <row r="745" spans="6:7" ht="15.75" customHeight="1">
      <c r="F745" s="52"/>
      <c r="G745" s="52"/>
    </row>
    <row r="746" spans="6:7" ht="15.75" customHeight="1">
      <c r="F746" s="52"/>
      <c r="G746" s="52"/>
    </row>
    <row r="747" spans="6:7" ht="15.75" customHeight="1">
      <c r="F747" s="52"/>
      <c r="G747" s="52"/>
    </row>
    <row r="748" spans="6:7" ht="15.75" customHeight="1">
      <c r="F748" s="52"/>
      <c r="G748" s="52"/>
    </row>
    <row r="749" spans="6:7" ht="15.75" customHeight="1">
      <c r="F749" s="52"/>
      <c r="G749" s="52"/>
    </row>
    <row r="750" spans="6:7" ht="15.75" customHeight="1">
      <c r="F750" s="52"/>
      <c r="G750" s="52"/>
    </row>
    <row r="751" spans="6:7" ht="15.75" customHeight="1">
      <c r="F751" s="52"/>
      <c r="G751" s="52"/>
    </row>
    <row r="752" spans="6:7" ht="15.75" customHeight="1">
      <c r="F752" s="52"/>
      <c r="G752" s="52"/>
    </row>
    <row r="753" spans="6:7" ht="15.75" customHeight="1">
      <c r="F753" s="52"/>
      <c r="G753" s="52"/>
    </row>
    <row r="754" spans="6:7" ht="15.75" customHeight="1">
      <c r="F754" s="52"/>
      <c r="G754" s="52"/>
    </row>
    <row r="755" spans="6:7" ht="15.75" customHeight="1">
      <c r="F755" s="52"/>
      <c r="G755" s="52"/>
    </row>
    <row r="756" spans="6:7" ht="15.75" customHeight="1">
      <c r="F756" s="52"/>
      <c r="G756" s="52"/>
    </row>
    <row r="757" spans="6:7" ht="15.75" customHeight="1">
      <c r="F757" s="52"/>
      <c r="G757" s="52"/>
    </row>
    <row r="758" spans="6:7" ht="15.75" customHeight="1">
      <c r="F758" s="52"/>
      <c r="G758" s="52"/>
    </row>
    <row r="759" spans="6:7" ht="15.75" customHeight="1">
      <c r="F759" s="52"/>
      <c r="G759" s="52"/>
    </row>
    <row r="760" spans="6:7" ht="15.75" customHeight="1">
      <c r="F760" s="52"/>
      <c r="G760" s="52"/>
    </row>
    <row r="761" spans="6:7" ht="15.75" customHeight="1">
      <c r="F761" s="52"/>
      <c r="G761" s="52"/>
    </row>
    <row r="762" spans="6:7" ht="15.75" customHeight="1">
      <c r="F762" s="52"/>
      <c r="G762" s="52"/>
    </row>
    <row r="763" spans="6:7" ht="15.75" customHeight="1">
      <c r="F763" s="52"/>
      <c r="G763" s="52"/>
    </row>
    <row r="764" spans="6:7" ht="15.75" customHeight="1">
      <c r="F764" s="52"/>
      <c r="G764" s="52"/>
    </row>
    <row r="765" spans="6:7" ht="15.75" customHeight="1">
      <c r="F765" s="52"/>
      <c r="G765" s="52"/>
    </row>
    <row r="766" spans="6:7" ht="15.75" customHeight="1">
      <c r="F766" s="52"/>
      <c r="G766" s="52"/>
    </row>
    <row r="767" spans="6:7" ht="15.75" customHeight="1">
      <c r="F767" s="52"/>
      <c r="G767" s="52"/>
    </row>
    <row r="768" spans="6:7" ht="15.75" customHeight="1">
      <c r="F768" s="52"/>
      <c r="G768" s="52"/>
    </row>
    <row r="769" spans="6:7" ht="15.75" customHeight="1">
      <c r="F769" s="52"/>
      <c r="G769" s="52"/>
    </row>
    <row r="770" spans="6:7" ht="15.75" customHeight="1">
      <c r="F770" s="52"/>
      <c r="G770" s="52"/>
    </row>
    <row r="771" spans="6:7" ht="15.75" customHeight="1">
      <c r="F771" s="52"/>
      <c r="G771" s="52"/>
    </row>
    <row r="772" spans="6:7" ht="15.75" customHeight="1">
      <c r="F772" s="52"/>
      <c r="G772" s="52"/>
    </row>
    <row r="773" spans="6:7" ht="15.75" customHeight="1">
      <c r="F773" s="52"/>
      <c r="G773" s="52"/>
    </row>
    <row r="774" spans="6:7" ht="15.75" customHeight="1">
      <c r="F774" s="52"/>
      <c r="G774" s="52"/>
    </row>
    <row r="775" spans="6:7" ht="15.75" customHeight="1">
      <c r="F775" s="52"/>
      <c r="G775" s="52"/>
    </row>
    <row r="776" spans="6:7" ht="15.75" customHeight="1">
      <c r="F776" s="52"/>
      <c r="G776" s="52"/>
    </row>
    <row r="777" spans="6:7" ht="15.75" customHeight="1">
      <c r="F777" s="52"/>
      <c r="G777" s="52"/>
    </row>
    <row r="778" spans="6:7" ht="15.75" customHeight="1">
      <c r="F778" s="52"/>
      <c r="G778" s="52"/>
    </row>
    <row r="779" spans="6:7" ht="15.75" customHeight="1">
      <c r="F779" s="52"/>
      <c r="G779" s="52"/>
    </row>
    <row r="780" spans="6:7" ht="15.75" customHeight="1">
      <c r="F780" s="52"/>
      <c r="G780" s="52"/>
    </row>
    <row r="781" spans="6:7" ht="15.75" customHeight="1">
      <c r="F781" s="52"/>
      <c r="G781" s="52"/>
    </row>
    <row r="782" spans="6:7" ht="15.75" customHeight="1">
      <c r="F782" s="52"/>
      <c r="G782" s="52"/>
    </row>
    <row r="783" spans="6:7" ht="15.75" customHeight="1">
      <c r="F783" s="52"/>
      <c r="G783" s="52"/>
    </row>
    <row r="784" spans="6:7" ht="15.75" customHeight="1">
      <c r="F784" s="52"/>
      <c r="G784" s="52"/>
    </row>
    <row r="785" spans="6:7" ht="15.75" customHeight="1">
      <c r="F785" s="52"/>
      <c r="G785" s="52"/>
    </row>
    <row r="786" spans="6:7" ht="15.75" customHeight="1">
      <c r="F786" s="52"/>
      <c r="G786" s="52"/>
    </row>
    <row r="787" spans="6:7" ht="15.75" customHeight="1">
      <c r="F787" s="52"/>
      <c r="G787" s="52"/>
    </row>
    <row r="788" spans="6:7" ht="15.75" customHeight="1">
      <c r="F788" s="52"/>
      <c r="G788" s="52"/>
    </row>
    <row r="789" spans="6:7" ht="15.75" customHeight="1">
      <c r="F789" s="52"/>
      <c r="G789" s="52"/>
    </row>
    <row r="790" spans="6:7" ht="15.75" customHeight="1">
      <c r="F790" s="52"/>
      <c r="G790" s="52"/>
    </row>
    <row r="791" spans="6:7" ht="15.75" customHeight="1">
      <c r="F791" s="52"/>
      <c r="G791" s="52"/>
    </row>
    <row r="792" spans="6:7" ht="15.75" customHeight="1">
      <c r="F792" s="52"/>
      <c r="G792" s="52"/>
    </row>
    <row r="793" spans="6:7" ht="15.75" customHeight="1">
      <c r="F793" s="52"/>
      <c r="G793" s="52"/>
    </row>
    <row r="794" spans="6:7" ht="15.75" customHeight="1">
      <c r="F794" s="52"/>
      <c r="G794" s="52"/>
    </row>
    <row r="795" spans="6:7" ht="15.75" customHeight="1">
      <c r="F795" s="52"/>
      <c r="G795" s="52"/>
    </row>
    <row r="796" spans="6:7" ht="15.75" customHeight="1">
      <c r="F796" s="52"/>
      <c r="G796" s="52"/>
    </row>
    <row r="797" spans="6:7" ht="15.75" customHeight="1">
      <c r="F797" s="52"/>
      <c r="G797" s="52"/>
    </row>
    <row r="798" spans="6:7" ht="15.75" customHeight="1">
      <c r="F798" s="52"/>
      <c r="G798" s="52"/>
    </row>
    <row r="799" spans="6:7" ht="15.75" customHeight="1">
      <c r="F799" s="52"/>
      <c r="G799" s="52"/>
    </row>
    <row r="800" spans="6:7" ht="15.75" customHeight="1">
      <c r="F800" s="52"/>
      <c r="G800" s="52"/>
    </row>
    <row r="801" spans="6:7" ht="15.75" customHeight="1">
      <c r="F801" s="52"/>
      <c r="G801" s="52"/>
    </row>
    <row r="802" spans="6:7" ht="15.75" customHeight="1">
      <c r="F802" s="52"/>
      <c r="G802" s="52"/>
    </row>
    <row r="803" spans="6:7" ht="15.75" customHeight="1">
      <c r="F803" s="52"/>
      <c r="G803" s="52"/>
    </row>
    <row r="804" spans="6:7" ht="15.75" customHeight="1">
      <c r="F804" s="52"/>
      <c r="G804" s="52"/>
    </row>
    <row r="805" spans="6:7" ht="15.75" customHeight="1">
      <c r="F805" s="52"/>
      <c r="G805" s="52"/>
    </row>
    <row r="806" spans="6:7" ht="15.75" customHeight="1">
      <c r="F806" s="52"/>
      <c r="G806" s="52"/>
    </row>
    <row r="807" spans="6:7" ht="15.75" customHeight="1">
      <c r="F807" s="52"/>
      <c r="G807" s="52"/>
    </row>
    <row r="808" spans="6:7" ht="15.75" customHeight="1">
      <c r="F808" s="52"/>
      <c r="G808" s="52"/>
    </row>
    <row r="809" spans="6:7" ht="15.75" customHeight="1">
      <c r="F809" s="52"/>
      <c r="G809" s="52"/>
    </row>
    <row r="810" spans="6:7" ht="15.75" customHeight="1">
      <c r="F810" s="52"/>
      <c r="G810" s="52"/>
    </row>
    <row r="811" spans="6:7" ht="15.75" customHeight="1">
      <c r="F811" s="52"/>
      <c r="G811" s="52"/>
    </row>
    <row r="812" spans="6:7" ht="15.75" customHeight="1">
      <c r="F812" s="52"/>
      <c r="G812" s="52"/>
    </row>
    <row r="813" spans="6:7" ht="15.75" customHeight="1">
      <c r="F813" s="52"/>
      <c r="G813" s="52"/>
    </row>
    <row r="814" spans="6:7" ht="15.75" customHeight="1">
      <c r="F814" s="52"/>
      <c r="G814" s="52"/>
    </row>
    <row r="815" spans="6:7" ht="15.75" customHeight="1">
      <c r="F815" s="52"/>
      <c r="G815" s="52"/>
    </row>
    <row r="816" spans="6:7" ht="15.75" customHeight="1">
      <c r="F816" s="52"/>
      <c r="G816" s="52"/>
    </row>
    <row r="817" spans="6:7" ht="15.75" customHeight="1">
      <c r="F817" s="52"/>
      <c r="G817" s="52"/>
    </row>
    <row r="818" spans="6:7" ht="15.75" customHeight="1">
      <c r="F818" s="52"/>
      <c r="G818" s="52"/>
    </row>
    <row r="819" spans="6:7" ht="15.75" customHeight="1">
      <c r="F819" s="52"/>
      <c r="G819" s="52"/>
    </row>
    <row r="820" spans="6:7" ht="15.75" customHeight="1">
      <c r="F820" s="52"/>
      <c r="G820" s="52"/>
    </row>
    <row r="821" spans="6:7" ht="15.75" customHeight="1">
      <c r="F821" s="52"/>
      <c r="G821" s="52"/>
    </row>
    <row r="822" spans="6:7" ht="15.75" customHeight="1">
      <c r="F822" s="52"/>
      <c r="G822" s="52"/>
    </row>
    <row r="823" spans="6:7" ht="15.75" customHeight="1">
      <c r="F823" s="52"/>
      <c r="G823" s="52"/>
    </row>
    <row r="824" spans="6:7" ht="15.75" customHeight="1">
      <c r="F824" s="52"/>
      <c r="G824" s="52"/>
    </row>
    <row r="825" spans="6:7" ht="15.75" customHeight="1">
      <c r="F825" s="52"/>
      <c r="G825" s="52"/>
    </row>
    <row r="826" spans="6:7" ht="15.75" customHeight="1">
      <c r="F826" s="52"/>
      <c r="G826" s="52"/>
    </row>
    <row r="827" spans="6:7" ht="15.75" customHeight="1">
      <c r="F827" s="52"/>
      <c r="G827" s="52"/>
    </row>
    <row r="828" spans="6:7" ht="15.75" customHeight="1">
      <c r="F828" s="52"/>
      <c r="G828" s="52"/>
    </row>
    <row r="829" spans="6:7" ht="15.75" customHeight="1">
      <c r="F829" s="52"/>
      <c r="G829" s="52"/>
    </row>
    <row r="830" spans="6:7" ht="15.75" customHeight="1">
      <c r="F830" s="52"/>
      <c r="G830" s="52"/>
    </row>
    <row r="831" spans="6:7" ht="15.75" customHeight="1">
      <c r="F831" s="52"/>
      <c r="G831" s="52"/>
    </row>
    <row r="832" spans="6:7" ht="15.75" customHeight="1">
      <c r="F832" s="52"/>
      <c r="G832" s="52"/>
    </row>
    <row r="833" spans="6:7" ht="15.75" customHeight="1">
      <c r="F833" s="52"/>
      <c r="G833" s="52"/>
    </row>
    <row r="834" spans="6:7" ht="15.75" customHeight="1">
      <c r="F834" s="52"/>
      <c r="G834" s="52"/>
    </row>
    <row r="835" spans="6:7" ht="15.75" customHeight="1">
      <c r="F835" s="52"/>
      <c r="G835" s="52"/>
    </row>
    <row r="836" spans="6:7" ht="15.75" customHeight="1">
      <c r="F836" s="52"/>
      <c r="G836" s="52"/>
    </row>
    <row r="837" spans="6:7" ht="15.75" customHeight="1">
      <c r="F837" s="52"/>
      <c r="G837" s="52"/>
    </row>
    <row r="838" spans="6:7" ht="15.75" customHeight="1">
      <c r="F838" s="52"/>
      <c r="G838" s="52"/>
    </row>
    <row r="839" spans="6:7" ht="15.75" customHeight="1">
      <c r="F839" s="52"/>
      <c r="G839" s="52"/>
    </row>
    <row r="840" spans="6:7" ht="15.75" customHeight="1">
      <c r="F840" s="52"/>
      <c r="G840" s="52"/>
    </row>
    <row r="841" spans="6:7" ht="15.75" customHeight="1">
      <c r="F841" s="52"/>
      <c r="G841" s="52"/>
    </row>
    <row r="842" spans="6:7" ht="15.75" customHeight="1">
      <c r="F842" s="52"/>
      <c r="G842" s="52"/>
    </row>
    <row r="843" spans="6:7" ht="15.75" customHeight="1">
      <c r="F843" s="52"/>
      <c r="G843" s="52"/>
    </row>
    <row r="844" spans="6:7" ht="15.75" customHeight="1">
      <c r="F844" s="52"/>
      <c r="G844" s="52"/>
    </row>
    <row r="845" spans="6:7" ht="15.75" customHeight="1">
      <c r="F845" s="52"/>
      <c r="G845" s="52"/>
    </row>
    <row r="846" spans="6:7" ht="15.75" customHeight="1">
      <c r="F846" s="52"/>
      <c r="G846" s="52"/>
    </row>
    <row r="847" spans="6:7" ht="15.75" customHeight="1">
      <c r="F847" s="52"/>
      <c r="G847" s="52"/>
    </row>
    <row r="848" spans="6:7" ht="15.75" customHeight="1">
      <c r="F848" s="52"/>
      <c r="G848" s="52"/>
    </row>
    <row r="849" spans="6:7" ht="15.75" customHeight="1">
      <c r="F849" s="52"/>
      <c r="G849" s="52"/>
    </row>
    <row r="850" spans="6:7" ht="15.75" customHeight="1">
      <c r="F850" s="52"/>
      <c r="G850" s="52"/>
    </row>
    <row r="851" spans="6:7" ht="15.75" customHeight="1">
      <c r="F851" s="52"/>
      <c r="G851" s="52"/>
    </row>
    <row r="852" spans="6:7" ht="15.75" customHeight="1">
      <c r="F852" s="52"/>
      <c r="G852" s="52"/>
    </row>
    <row r="853" spans="6:7" ht="15.75" customHeight="1">
      <c r="F853" s="52"/>
      <c r="G853" s="52"/>
    </row>
    <row r="854" spans="6:7" ht="15.75" customHeight="1">
      <c r="F854" s="52"/>
      <c r="G854" s="52"/>
    </row>
    <row r="855" spans="6:7" ht="15.75" customHeight="1">
      <c r="F855" s="52"/>
      <c r="G855" s="52"/>
    </row>
    <row r="856" spans="6:7" ht="15.75" customHeight="1">
      <c r="F856" s="52"/>
      <c r="G856" s="52"/>
    </row>
    <row r="857" spans="6:7" ht="15.75" customHeight="1">
      <c r="F857" s="52"/>
      <c r="G857" s="52"/>
    </row>
    <row r="858" spans="6:7" ht="15.75" customHeight="1">
      <c r="F858" s="52"/>
      <c r="G858" s="52"/>
    </row>
    <row r="859" spans="6:7" ht="15.75" customHeight="1">
      <c r="F859" s="52"/>
      <c r="G859" s="52"/>
    </row>
    <row r="860" spans="6:7" ht="15.75" customHeight="1">
      <c r="F860" s="52"/>
      <c r="G860" s="52"/>
    </row>
    <row r="861" spans="6:7" ht="15.75" customHeight="1">
      <c r="F861" s="52"/>
      <c r="G861" s="52"/>
    </row>
    <row r="862" spans="6:7" ht="15.75" customHeight="1">
      <c r="F862" s="52"/>
      <c r="G862" s="52"/>
    </row>
    <row r="863" spans="6:7" ht="15.75" customHeight="1">
      <c r="F863" s="52"/>
      <c r="G863" s="52"/>
    </row>
    <row r="864" spans="6:7" ht="15.75" customHeight="1">
      <c r="F864" s="52"/>
      <c r="G864" s="52"/>
    </row>
    <row r="865" spans="6:7" ht="15.75" customHeight="1">
      <c r="F865" s="52"/>
      <c r="G865" s="52"/>
    </row>
    <row r="866" spans="6:7" ht="15.75" customHeight="1">
      <c r="F866" s="52"/>
      <c r="G866" s="52"/>
    </row>
    <row r="867" spans="6:7" ht="15.75" customHeight="1">
      <c r="F867" s="52"/>
      <c r="G867" s="52"/>
    </row>
    <row r="868" spans="6:7" ht="15.75" customHeight="1">
      <c r="F868" s="52"/>
      <c r="G868" s="52"/>
    </row>
    <row r="869" spans="6:7" ht="15.75" customHeight="1">
      <c r="F869" s="52"/>
      <c r="G869" s="52"/>
    </row>
    <row r="870" spans="6:7" ht="15.75" customHeight="1">
      <c r="F870" s="52"/>
      <c r="G870" s="52"/>
    </row>
    <row r="871" spans="6:7" ht="15.75" customHeight="1">
      <c r="F871" s="52"/>
      <c r="G871" s="52"/>
    </row>
    <row r="872" spans="6:7" ht="15.75" customHeight="1">
      <c r="F872" s="52"/>
      <c r="G872" s="52"/>
    </row>
    <row r="873" spans="6:7" ht="15.75" customHeight="1">
      <c r="F873" s="52"/>
      <c r="G873" s="52"/>
    </row>
    <row r="874" spans="6:7" ht="15.75" customHeight="1">
      <c r="F874" s="52"/>
      <c r="G874" s="52"/>
    </row>
    <row r="875" spans="6:7" ht="15.75" customHeight="1">
      <c r="F875" s="52"/>
      <c r="G875" s="52"/>
    </row>
    <row r="876" spans="6:7" ht="15.75" customHeight="1">
      <c r="F876" s="52"/>
      <c r="G876" s="52"/>
    </row>
    <row r="877" spans="6:7" ht="15.75" customHeight="1">
      <c r="F877" s="52"/>
      <c r="G877" s="52"/>
    </row>
    <row r="878" spans="6:7" ht="15.75" customHeight="1">
      <c r="F878" s="52"/>
      <c r="G878" s="52"/>
    </row>
    <row r="879" spans="6:7" ht="15.75" customHeight="1">
      <c r="F879" s="52"/>
      <c r="G879" s="52"/>
    </row>
    <row r="880" spans="6:7" ht="15.75" customHeight="1">
      <c r="F880" s="52"/>
      <c r="G880" s="52"/>
    </row>
    <row r="881" spans="6:7" ht="15.75" customHeight="1">
      <c r="F881" s="52"/>
      <c r="G881" s="52"/>
    </row>
    <row r="882" spans="6:7" ht="15.75" customHeight="1">
      <c r="F882" s="52"/>
      <c r="G882" s="52"/>
    </row>
    <row r="883" spans="6:7" ht="15.75" customHeight="1">
      <c r="F883" s="52"/>
      <c r="G883" s="52"/>
    </row>
    <row r="884" spans="6:7" ht="15.75" customHeight="1">
      <c r="F884" s="52"/>
      <c r="G884" s="52"/>
    </row>
    <row r="885" spans="6:7" ht="15.75" customHeight="1">
      <c r="F885" s="52"/>
      <c r="G885" s="52"/>
    </row>
    <row r="886" spans="6:7" ht="15.75" customHeight="1">
      <c r="F886" s="52"/>
      <c r="G886" s="52"/>
    </row>
    <row r="887" spans="6:7" ht="15.75" customHeight="1">
      <c r="F887" s="52"/>
      <c r="G887" s="52"/>
    </row>
    <row r="888" spans="6:7" ht="15.75" customHeight="1">
      <c r="F888" s="52"/>
      <c r="G888" s="52"/>
    </row>
    <row r="889" spans="6:7" ht="15.75" customHeight="1">
      <c r="F889" s="52"/>
      <c r="G889" s="52"/>
    </row>
    <row r="890" spans="6:7" ht="15.75" customHeight="1">
      <c r="F890" s="52"/>
      <c r="G890" s="52"/>
    </row>
    <row r="891" spans="6:7" ht="15.75" customHeight="1">
      <c r="F891" s="52"/>
      <c r="G891" s="52"/>
    </row>
    <row r="892" spans="6:7" ht="15.75" customHeight="1">
      <c r="F892" s="52"/>
      <c r="G892" s="52"/>
    </row>
    <row r="893" spans="6:7" ht="15.75" customHeight="1">
      <c r="F893" s="52"/>
      <c r="G893" s="52"/>
    </row>
    <row r="894" spans="6:7" ht="15.75" customHeight="1">
      <c r="F894" s="52"/>
      <c r="G894" s="52"/>
    </row>
    <row r="895" spans="6:7" ht="15.75" customHeight="1">
      <c r="F895" s="52"/>
      <c r="G895" s="52"/>
    </row>
    <row r="896" spans="6:7" ht="15.75" customHeight="1">
      <c r="F896" s="52"/>
      <c r="G896" s="52"/>
    </row>
    <row r="897" spans="6:7" ht="15.75" customHeight="1">
      <c r="F897" s="52"/>
      <c r="G897" s="52"/>
    </row>
    <row r="898" spans="6:7" ht="15.75" customHeight="1">
      <c r="F898" s="52"/>
      <c r="G898" s="52"/>
    </row>
    <row r="899" spans="6:7" ht="15.75" customHeight="1">
      <c r="F899" s="52"/>
      <c r="G899" s="52"/>
    </row>
    <row r="900" spans="6:7" ht="15.75" customHeight="1">
      <c r="F900" s="52"/>
      <c r="G900" s="52"/>
    </row>
    <row r="901" spans="6:7" ht="15.75" customHeight="1">
      <c r="F901" s="52"/>
      <c r="G901" s="52"/>
    </row>
    <row r="902" spans="6:7" ht="15.75" customHeight="1">
      <c r="F902" s="52"/>
      <c r="G902" s="52"/>
    </row>
    <row r="903" spans="6:7" ht="15.75" customHeight="1">
      <c r="F903" s="52"/>
      <c r="G903" s="52"/>
    </row>
    <row r="904" spans="6:7" ht="15.75" customHeight="1">
      <c r="F904" s="52"/>
      <c r="G904" s="52"/>
    </row>
    <row r="905" spans="6:7" ht="15.75" customHeight="1">
      <c r="F905" s="52"/>
      <c r="G905" s="52"/>
    </row>
    <row r="906" spans="6:7" ht="15.75" customHeight="1">
      <c r="F906" s="52"/>
      <c r="G906" s="52"/>
    </row>
    <row r="907" spans="6:7" ht="15.75" customHeight="1">
      <c r="F907" s="52"/>
      <c r="G907" s="52"/>
    </row>
    <row r="908" spans="6:7" ht="15.75" customHeight="1">
      <c r="F908" s="52"/>
      <c r="G908" s="52"/>
    </row>
    <row r="909" spans="6:7" ht="15.75" customHeight="1">
      <c r="F909" s="52"/>
      <c r="G909" s="52"/>
    </row>
    <row r="910" spans="6:7" ht="15.75" customHeight="1">
      <c r="F910" s="52"/>
      <c r="G910" s="52"/>
    </row>
    <row r="911" spans="6:7" ht="15.75" customHeight="1">
      <c r="F911" s="52"/>
      <c r="G911" s="52"/>
    </row>
    <row r="912" spans="6:7" ht="15.75" customHeight="1">
      <c r="F912" s="52"/>
      <c r="G912" s="52"/>
    </row>
    <row r="913" spans="6:7" ht="15.75" customHeight="1">
      <c r="F913" s="52"/>
      <c r="G913" s="52"/>
    </row>
    <row r="914" spans="6:7" ht="15.75" customHeight="1">
      <c r="F914" s="52"/>
      <c r="G914" s="52"/>
    </row>
    <row r="915" spans="6:7" ht="15.75" customHeight="1">
      <c r="F915" s="52"/>
      <c r="G915" s="52"/>
    </row>
    <row r="916" spans="6:7" ht="15.75" customHeight="1">
      <c r="F916" s="52"/>
      <c r="G916" s="52"/>
    </row>
    <row r="917" spans="6:7" ht="15.75" customHeight="1">
      <c r="F917" s="52"/>
      <c r="G917" s="52"/>
    </row>
    <row r="918" spans="6:7" ht="15.75" customHeight="1">
      <c r="F918" s="52"/>
      <c r="G918" s="52"/>
    </row>
    <row r="919" spans="6:7" ht="15.75" customHeight="1">
      <c r="F919" s="52"/>
      <c r="G919" s="52"/>
    </row>
    <row r="920" spans="6:7" ht="15.75" customHeight="1">
      <c r="F920" s="52"/>
      <c r="G920" s="52"/>
    </row>
    <row r="921" spans="6:7" ht="15.75" customHeight="1">
      <c r="F921" s="52"/>
      <c r="G921" s="52"/>
    </row>
    <row r="922" spans="6:7" ht="15.75" customHeight="1">
      <c r="F922" s="52"/>
      <c r="G922" s="52"/>
    </row>
    <row r="923" spans="6:7" ht="15.75" customHeight="1">
      <c r="F923" s="52"/>
      <c r="G923" s="52"/>
    </row>
    <row r="924" spans="6:7" ht="15.75" customHeight="1">
      <c r="F924" s="52"/>
      <c r="G924" s="52"/>
    </row>
    <row r="925" spans="6:7" ht="15.75" customHeight="1">
      <c r="F925" s="52"/>
      <c r="G925" s="52"/>
    </row>
    <row r="926" spans="6:7" ht="15.75" customHeight="1">
      <c r="F926" s="52"/>
      <c r="G926" s="52"/>
    </row>
    <row r="927" spans="6:7" ht="15.75" customHeight="1">
      <c r="F927" s="52"/>
      <c r="G927" s="52"/>
    </row>
    <row r="928" spans="6:7" ht="15.75" customHeight="1">
      <c r="F928" s="52"/>
      <c r="G928" s="52"/>
    </row>
    <row r="929" spans="6:7" ht="15.75" customHeight="1">
      <c r="F929" s="52"/>
      <c r="G929" s="52"/>
    </row>
    <row r="930" spans="6:7" ht="15.75" customHeight="1">
      <c r="F930" s="52"/>
      <c r="G930" s="52"/>
    </row>
    <row r="931" spans="6:7" ht="15.75" customHeight="1">
      <c r="F931" s="52"/>
      <c r="G931" s="52"/>
    </row>
    <row r="932" spans="6:7" ht="15.75" customHeight="1">
      <c r="F932" s="52"/>
      <c r="G932" s="52"/>
    </row>
    <row r="933" spans="6:7" ht="15.75" customHeight="1">
      <c r="F933" s="52"/>
      <c r="G933" s="52"/>
    </row>
    <row r="934" spans="6:7" ht="15.75" customHeight="1">
      <c r="F934" s="52"/>
      <c r="G934" s="52"/>
    </row>
    <row r="935" spans="6:7" ht="15.75" customHeight="1">
      <c r="F935" s="52"/>
      <c r="G935" s="52"/>
    </row>
    <row r="936" spans="6:7" ht="15.75" customHeight="1">
      <c r="F936" s="52"/>
      <c r="G936" s="52"/>
    </row>
    <row r="937" spans="6:7" ht="15.75" customHeight="1">
      <c r="F937" s="52"/>
      <c r="G937" s="52"/>
    </row>
    <row r="938" spans="6:7" ht="15.75" customHeight="1">
      <c r="F938" s="52"/>
      <c r="G938" s="52"/>
    </row>
    <row r="939" spans="6:7" ht="15.75" customHeight="1">
      <c r="F939" s="52"/>
      <c r="G939" s="52"/>
    </row>
    <row r="940" spans="6:7" ht="15.75" customHeight="1">
      <c r="F940" s="52"/>
      <c r="G940" s="52"/>
    </row>
    <row r="941" spans="6:7" ht="15.75" customHeight="1">
      <c r="F941" s="52"/>
      <c r="G941" s="52"/>
    </row>
    <row r="942" spans="6:7" ht="15.75" customHeight="1">
      <c r="F942" s="52"/>
      <c r="G942" s="52"/>
    </row>
  </sheetData>
  <mergeCells count="28">
    <mergeCell ref="C1:F1"/>
    <mergeCell ref="B20:D20"/>
    <mergeCell ref="B16:D16"/>
    <mergeCell ref="B19:D19"/>
    <mergeCell ref="C34:F34"/>
    <mergeCell ref="B23:D23"/>
    <mergeCell ref="B22:D22"/>
    <mergeCell ref="B21:D21"/>
    <mergeCell ref="B24:D24"/>
    <mergeCell ref="B25:D25"/>
    <mergeCell ref="D9:D13"/>
    <mergeCell ref="C9:C13"/>
    <mergeCell ref="A7:A13"/>
    <mergeCell ref="A4:A6"/>
    <mergeCell ref="C33:F33"/>
    <mergeCell ref="B17:D17"/>
    <mergeCell ref="B18:D18"/>
    <mergeCell ref="B4:B6"/>
    <mergeCell ref="B7:B13"/>
    <mergeCell ref="D7:D8"/>
    <mergeCell ref="C7:C8"/>
    <mergeCell ref="C29:F29"/>
    <mergeCell ref="C28:F28"/>
    <mergeCell ref="B26:D26"/>
    <mergeCell ref="B27:D27"/>
    <mergeCell ref="C32:F32"/>
    <mergeCell ref="C30:F30"/>
    <mergeCell ref="C31:F3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31" sqref="A31:XFD31"/>
    </sheetView>
  </sheetViews>
  <sheetFormatPr baseColWidth="10" defaultColWidth="14.5" defaultRowHeight="15.75" customHeight="1" x14ac:dyDescent="0"/>
  <cols>
    <col min="1" max="1" width="8.5" customWidth="1"/>
    <col min="2" max="2" width="108.33203125" customWidth="1"/>
    <col min="3" max="3" width="23.1640625" customWidth="1"/>
    <col min="4" max="4" width="20.5" customWidth="1"/>
  </cols>
  <sheetData>
    <row r="1" spans="1:5" ht="15.75" customHeight="1">
      <c r="A1" s="2"/>
      <c r="B1" s="2"/>
    </row>
    <row r="2" spans="1:5" ht="15">
      <c r="A2" s="18" t="s">
        <v>3</v>
      </c>
      <c r="B2" s="20" t="s">
        <v>51</v>
      </c>
      <c r="C2" s="20" t="s">
        <v>52</v>
      </c>
    </row>
    <row r="3" spans="1:5" ht="15">
      <c r="A3" s="18" t="s">
        <v>53</v>
      </c>
      <c r="B3" s="24" t="s">
        <v>54</v>
      </c>
      <c r="C3" s="24" t="s">
        <v>56</v>
      </c>
    </row>
    <row r="4" spans="1:5" ht="15">
      <c r="A4" s="18" t="s">
        <v>57</v>
      </c>
      <c r="B4" s="24" t="s">
        <v>58</v>
      </c>
      <c r="C4" s="24" t="s">
        <v>59</v>
      </c>
    </row>
    <row r="5" spans="1:5" ht="15">
      <c r="A5" s="18" t="s">
        <v>60</v>
      </c>
      <c r="B5" s="24" t="s">
        <v>61</v>
      </c>
      <c r="C5" s="24" t="s">
        <v>62</v>
      </c>
    </row>
    <row r="6" spans="1:5" ht="15">
      <c r="A6" s="18" t="s">
        <v>63</v>
      </c>
      <c r="B6" s="24" t="s">
        <v>64</v>
      </c>
      <c r="C6" s="24" t="s">
        <v>65</v>
      </c>
    </row>
    <row r="7" spans="1:5" ht="15">
      <c r="A7" s="18" t="s">
        <v>66</v>
      </c>
      <c r="B7" s="24" t="s">
        <v>67</v>
      </c>
      <c r="C7" s="24" t="s">
        <v>68</v>
      </c>
    </row>
    <row r="8" spans="1:5" ht="15">
      <c r="A8" s="18" t="s">
        <v>69</v>
      </c>
      <c r="B8" s="24" t="s">
        <v>70</v>
      </c>
      <c r="C8" s="24" t="s">
        <v>71</v>
      </c>
    </row>
    <row r="9" spans="1:5" ht="15">
      <c r="A9" s="18" t="s">
        <v>72</v>
      </c>
      <c r="B9" s="24" t="s">
        <v>73</v>
      </c>
      <c r="C9" s="24" t="s">
        <v>74</v>
      </c>
    </row>
    <row r="10" spans="1:5" ht="15">
      <c r="A10" s="21"/>
    </row>
    <row r="11" spans="1:5" ht="15.75" customHeight="1">
      <c r="A11" s="2" t="s">
        <v>75</v>
      </c>
      <c r="C11" s="2"/>
    </row>
    <row r="12" spans="1:5" ht="15">
      <c r="A12" s="21"/>
      <c r="C12" s="2"/>
    </row>
    <row r="13" spans="1:5" ht="15">
      <c r="A13" s="21"/>
      <c r="C13" s="2"/>
      <c r="E13" s="2"/>
    </row>
    <row r="14" spans="1:5" ht="15">
      <c r="A14" s="21"/>
      <c r="C14" s="2"/>
      <c r="E14" s="2"/>
    </row>
    <row r="15" spans="1:5" ht="15.75" customHeight="1">
      <c r="E15" s="2"/>
    </row>
    <row r="16" spans="1:5" ht="15.75" customHeight="1">
      <c r="C16" s="2"/>
      <c r="E16" s="2"/>
    </row>
    <row r="17" spans="1:6" ht="15.75" customHeight="1">
      <c r="E17" s="2"/>
    </row>
    <row r="18" spans="1:6" ht="15.75" customHeight="1">
      <c r="C18" s="2"/>
    </row>
    <row r="19" spans="1:6" ht="15.75" customHeight="1">
      <c r="A19" s="2"/>
      <c r="B19" s="2"/>
    </row>
    <row r="20" spans="1:6" ht="15.75" customHeight="1">
      <c r="A20" s="2"/>
      <c r="B20" s="2"/>
      <c r="C20" s="2"/>
    </row>
    <row r="23" spans="1:6" ht="15.75" customHeight="1">
      <c r="A23" s="2"/>
      <c r="B23" s="2"/>
      <c r="C23" s="2"/>
      <c r="F23" s="2"/>
    </row>
    <row r="24" spans="1:6" ht="15.75" customHeight="1">
      <c r="F24" s="2"/>
    </row>
    <row r="25" spans="1:6" ht="15.75" customHeight="1">
      <c r="A25" s="2"/>
      <c r="B25" s="2"/>
      <c r="C25" s="2"/>
      <c r="E25" s="2"/>
    </row>
    <row r="26" spans="1:6" ht="15.75" customHeight="1">
      <c r="E26" s="2"/>
    </row>
    <row r="27" spans="1:6" ht="15.75" customHeight="1">
      <c r="E27" s="2"/>
    </row>
    <row r="29" spans="1:6" ht="15.75" customHeight="1">
      <c r="A29" s="2"/>
      <c r="B29" s="2"/>
      <c r="C29"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baseColWidth="10" defaultColWidth="14.5" defaultRowHeight="15.75" customHeight="1" x14ac:dyDescent="0"/>
  <cols>
    <col min="1" max="1" width="58.83203125" customWidth="1"/>
    <col min="2" max="2" width="36.6640625" customWidth="1"/>
    <col min="3" max="3" width="29.6640625" customWidth="1"/>
    <col min="4" max="4" width="30.5" customWidth="1"/>
    <col min="5" max="5" width="26.1640625" customWidth="1"/>
  </cols>
  <sheetData>
    <row r="1" spans="1:5" ht="55" customHeight="1">
      <c r="A1" s="1" t="s">
        <v>0</v>
      </c>
      <c r="B1" s="3"/>
      <c r="C1" s="3"/>
      <c r="D1" s="3"/>
      <c r="E1" s="3"/>
    </row>
    <row r="2" spans="1:5" ht="55" customHeight="1">
      <c r="A2" s="4" t="s">
        <v>1</v>
      </c>
      <c r="B2" s="5" t="s">
        <v>4</v>
      </c>
      <c r="C2" s="5" t="s">
        <v>5</v>
      </c>
      <c r="D2" s="5" t="s">
        <v>6</v>
      </c>
      <c r="E2" s="5" t="s">
        <v>7</v>
      </c>
    </row>
    <row r="3" spans="1:5" ht="55" customHeight="1">
      <c r="A3" s="7" t="str">
        <f>'Analytical Hierarchy Process'!B17</f>
        <v>Mission towards sustainability:_x000D_Work on a project that achieves a sustainable impact</v>
      </c>
      <c r="B3" s="8" t="s">
        <v>8</v>
      </c>
      <c r="C3" s="8" t="s">
        <v>9</v>
      </c>
      <c r="D3" s="8" t="s">
        <v>9</v>
      </c>
      <c r="E3" s="8" t="s">
        <v>10</v>
      </c>
    </row>
    <row r="4" spans="1:5" ht="55" customHeight="1">
      <c r="A4" s="9" t="str">
        <f>'Analytical Hierarchy Process'!B18</f>
        <v>Multidisciplinarity:_x000D_Work on a project that involves people from different majors</v>
      </c>
      <c r="B4" s="10" t="s">
        <v>11</v>
      </c>
      <c r="C4" s="10" t="s">
        <v>12</v>
      </c>
      <c r="D4" s="10" t="s">
        <v>13</v>
      </c>
      <c r="E4" s="10" t="s">
        <v>14</v>
      </c>
    </row>
    <row r="5" spans="1:5" ht="55" customHeight="1">
      <c r="A5" s="9" t="str">
        <f>'Analytical Hierarchy Process'!B19</f>
        <v>Design focus:_x000D_Work on a project that requires the creation of a physical or virtual object</v>
      </c>
      <c r="B5" s="10" t="s">
        <v>15</v>
      </c>
      <c r="C5" s="10" t="s">
        <v>16</v>
      </c>
      <c r="D5" s="10" t="s">
        <v>17</v>
      </c>
      <c r="E5" s="10" t="s">
        <v>18</v>
      </c>
    </row>
    <row r="6" spans="1:5" ht="55" customHeight="1">
      <c r="A6" s="9" t="str">
        <f>'Analytical Hierarchy Process'!B20</f>
        <v>Academic Value:_x000D_Work on a project that has been certified by a professor as a project having a good learning experience for students</v>
      </c>
      <c r="B6" s="11" t="s">
        <v>19</v>
      </c>
      <c r="C6" s="11" t="s">
        <v>20</v>
      </c>
      <c r="D6" s="11" t="s">
        <v>17</v>
      </c>
      <c r="E6" s="11" t="s">
        <v>18</v>
      </c>
    </row>
    <row r="7" spans="1:5" ht="55" customHeight="1">
      <c r="A7" s="12" t="str">
        <f>'Analytical Hierarchy Process'!B21</f>
        <v>Stakeholder Commitment:_x000D_The stakeholder is committed to have the project succeed</v>
      </c>
      <c r="B7" s="13" t="s">
        <v>21</v>
      </c>
      <c r="C7" s="13" t="s">
        <v>22</v>
      </c>
      <c r="D7" s="13" t="s">
        <v>23</v>
      </c>
      <c r="E7" s="13" t="s">
        <v>24</v>
      </c>
    </row>
    <row r="8" spans="1:5" ht="55" customHeight="1">
      <c r="A8" s="12" t="str">
        <f>'Analytical Hierarchy Process'!B22</f>
        <v xml:space="preserve">Stakeholder Accessibility:_x000D_CUSD should not be constrained to move forward on the project by the lack of interaction </v>
      </c>
      <c r="B8" s="13" t="s">
        <v>25</v>
      </c>
      <c r="C8" s="13" t="s">
        <v>26</v>
      </c>
      <c r="D8" s="13" t="s">
        <v>27</v>
      </c>
      <c r="E8" s="13" t="s">
        <v>28</v>
      </c>
    </row>
    <row r="9" spans="1:5" ht="55" customHeight="1">
      <c r="A9" s="12" t="str">
        <f>'Analytical Hierarchy Process'!B23</f>
        <v>Human Skills:_x000D_CUSD is able to find the students with the necessary skill set that the project requires</v>
      </c>
      <c r="B9" s="14" t="s">
        <v>29</v>
      </c>
      <c r="C9" s="14" t="s">
        <v>30</v>
      </c>
      <c r="D9" s="14" t="s">
        <v>31</v>
      </c>
      <c r="E9" s="14" t="s">
        <v>14</v>
      </c>
    </row>
    <row r="10" spans="1:5" ht="55" customHeight="1">
      <c r="A10" s="12" t="str">
        <f>'Analytical Hierarchy Process'!B24</f>
        <v>Human Ressources:_x000D_CUSD has the capacity to gather and manage the number of people needed for the project</v>
      </c>
      <c r="B10" s="14" t="s">
        <v>32</v>
      </c>
      <c r="C10" s="14" t="s">
        <v>33</v>
      </c>
      <c r="D10" s="14" t="s">
        <v>34</v>
      </c>
      <c r="E10" s="14" t="s">
        <v>35</v>
      </c>
    </row>
    <row r="11" spans="1:5" ht="55" customHeight="1">
      <c r="A11" s="12" t="str">
        <f>'Analytical Hierarchy Process'!B25</f>
        <v>Financing Ressources:_x000D_The funds needed to accomplish the project are either provided by the stakeholder or CUSD is able to raise them</v>
      </c>
      <c r="B11" s="13" t="s">
        <v>36</v>
      </c>
      <c r="C11" s="13" t="s">
        <v>37</v>
      </c>
      <c r="D11" s="13" t="s">
        <v>38</v>
      </c>
      <c r="E11" s="13" t="s">
        <v>39</v>
      </c>
    </row>
    <row r="12" spans="1:5" ht="55" customHeight="1">
      <c r="A12" s="12" t="str">
        <f>'Analytical Hierarchy Process'!B26</f>
        <v xml:space="preserve">Time Scope:_x000D_Work on a project that is intended to be done attainable within a student rotation within CUSD </v>
      </c>
      <c r="B12" s="15" t="s">
        <v>40</v>
      </c>
      <c r="C12" s="15" t="s">
        <v>41</v>
      </c>
      <c r="D12" s="15" t="s">
        <v>42</v>
      </c>
      <c r="E12" s="15" t="s">
        <v>43</v>
      </c>
    </row>
    <row r="13" spans="1:5" ht="55" customHeight="1">
      <c r="A13" s="12" t="str">
        <f>'Analytical Hierarchy Process'!B27</f>
        <v xml:space="preserve">Professional Advisory:_x000D_Have the right set of academic/industry advisors from the areas needed for the project </v>
      </c>
      <c r="B13" s="15" t="s">
        <v>44</v>
      </c>
      <c r="C13" s="15" t="s">
        <v>45</v>
      </c>
      <c r="D13" s="15" t="s">
        <v>46</v>
      </c>
      <c r="E13" s="15" t="s">
        <v>47</v>
      </c>
    </row>
    <row r="14" spans="1:5" ht="55" customHeight="1"/>
    <row r="15" spans="1:5" ht="55" customHeight="1"/>
    <row r="16" spans="1:5" ht="55" customHeight="1">
      <c r="A16" s="16" t="s">
        <v>1</v>
      </c>
      <c r="B16" s="94" t="s">
        <v>48</v>
      </c>
      <c r="C16" s="83"/>
      <c r="D16" s="92"/>
    </row>
    <row r="17" spans="1:5" ht="55" customHeight="1">
      <c r="A17" s="8" t="str">
        <f t="shared" ref="A17:A27" si="0">A3</f>
        <v>Mission towards sustainability:_x000D_Work on a project that achieves a sustainable impact</v>
      </c>
      <c r="B17" s="91" t="str">
        <f t="shared" ref="B17:B27" si="1">D3</f>
        <v>Average score of Team members</v>
      </c>
      <c r="C17" s="83"/>
      <c r="D17" s="92"/>
      <c r="E17" s="2"/>
    </row>
    <row r="18" spans="1:5" ht="55" customHeight="1">
      <c r="A18" s="11" t="str">
        <f t="shared" si="0"/>
        <v>Multidisciplinarity:_x000D_Work on a project that involves people from different majors</v>
      </c>
      <c r="B18" s="93" t="str">
        <f t="shared" si="1"/>
        <v>Estimation of number of colleges and majors involved all along the compelation of the project</v>
      </c>
      <c r="C18" s="83"/>
      <c r="D18" s="92"/>
    </row>
    <row r="19" spans="1:5" ht="55" customHeight="1">
      <c r="A19" s="11" t="str">
        <f t="shared" si="0"/>
        <v>Design focus:_x000D_Work on a project that requires the creation of a physical or virtual object</v>
      </c>
      <c r="B19" s="93" t="str">
        <f t="shared" si="1"/>
        <v>Mean grade of : advisors shall give eval (see expert_evaluation.pdf)</v>
      </c>
      <c r="C19" s="83"/>
      <c r="D19" s="92"/>
    </row>
    <row r="20" spans="1:5" ht="55" customHeight="1">
      <c r="A20" s="11" t="str">
        <f t="shared" si="0"/>
        <v>Academic Value:_x000D_Work on a project that has been certified by a professor as a project having a good learning experience for students</v>
      </c>
      <c r="B20" s="93" t="str">
        <f t="shared" si="1"/>
        <v>Mean grade of : advisors shall give eval (see expert_evaluation.pdf)</v>
      </c>
      <c r="C20" s="83"/>
      <c r="D20" s="92"/>
    </row>
    <row r="21" spans="1:5" ht="55" customHeight="1">
      <c r="A21" s="14" t="str">
        <f t="shared" si="0"/>
        <v>Stakeholder Commitment:_x000D_The stakeholder is committed to have the project succeed</v>
      </c>
      <c r="B21" s="95" t="str">
        <f t="shared" si="1"/>
        <v>_x000D_Gather 3 recommendations from _x000D_previous partners</v>
      </c>
      <c r="C21" s="83"/>
      <c r="D21" s="92"/>
    </row>
    <row r="22" spans="1:5" ht="55" customHeight="1">
      <c r="A22" s="14" t="str">
        <f t="shared" si="0"/>
        <v xml:space="preserve">Stakeholder Accessibility:_x000D_CUSD should not be constrained to move forward on the project by the lack of interaction </v>
      </c>
      <c r="B22" s="95" t="str">
        <f t="shared" si="1"/>
        <v xml:space="preserve">Sum(all response times up to date)/number of interactions </v>
      </c>
      <c r="C22" s="83"/>
      <c r="D22" s="92"/>
    </row>
    <row r="23" spans="1:5" ht="55" customHeight="1">
      <c r="A23" s="14" t="str">
        <f t="shared" si="0"/>
        <v>Human Skills:_x000D_CUSD is able to find the students with the necessary skill set that the project requires</v>
      </c>
      <c r="B23" s="95" t="str">
        <f t="shared" si="1"/>
        <v>List of skills estimated from skill_set vs are they available to CUSD</v>
      </c>
      <c r="C23" s="83"/>
      <c r="D23" s="92"/>
    </row>
    <row r="24" spans="1:5" ht="55" customHeight="1">
      <c r="A24" s="14" t="str">
        <f t="shared" si="0"/>
        <v>Human Ressources:_x000D_CUSD has the capacity to gather and manage the number of people needed for the project</v>
      </c>
      <c r="B24" s="95" t="str">
        <f t="shared" si="1"/>
        <v>Number of required students on requierment x (level/speciality)</v>
      </c>
      <c r="C24" s="83"/>
      <c r="D24" s="92"/>
    </row>
    <row r="25" spans="1:5" ht="55" customHeight="1">
      <c r="A25" s="14" t="str">
        <f t="shared" si="0"/>
        <v>Financing Ressources:_x000D_The funds needed to accomplish the project are either provided by the stakeholder or CUSD is able to raise them</v>
      </c>
      <c r="B25" s="95" t="str">
        <f t="shared" si="1"/>
        <v>sum(cash pledged) on each verbal agreement</v>
      </c>
      <c r="C25" s="83"/>
      <c r="D25" s="92"/>
    </row>
    <row r="26" spans="1:5" ht="55" customHeight="1">
      <c r="A26" s="14" t="str">
        <f t="shared" si="0"/>
        <v xml:space="preserve">Time Scope:_x000D_Work on a project that is intended to be done attainable within a student rotation within CUSD </v>
      </c>
      <c r="B26" s="95" t="str">
        <f t="shared" si="1"/>
        <v>(Estimation End date- Estimation start date)/7</v>
      </c>
      <c r="C26" s="83"/>
      <c r="D26" s="92"/>
    </row>
    <row r="27" spans="1:5" ht="55" customHeight="1">
      <c r="A27" s="14" t="str">
        <f t="shared" si="0"/>
        <v xml:space="preserve">Professional Advisory:_x000D_Have the right set of academic/industry advisors from the areas needed for the project </v>
      </c>
      <c r="B27" s="95" t="str">
        <f t="shared" si="1"/>
        <v>Number of Areas Covered by advisors</v>
      </c>
      <c r="C27" s="83"/>
      <c r="D27" s="92"/>
    </row>
  </sheetData>
  <mergeCells count="12">
    <mergeCell ref="B24:D24"/>
    <mergeCell ref="B23:D23"/>
    <mergeCell ref="B20:D20"/>
    <mergeCell ref="B26:D26"/>
    <mergeCell ref="B27:D27"/>
    <mergeCell ref="B25:D25"/>
    <mergeCell ref="B17:D17"/>
    <mergeCell ref="B18:D18"/>
    <mergeCell ref="B16:D16"/>
    <mergeCell ref="B21:D21"/>
    <mergeCell ref="B22:D22"/>
    <mergeCell ref="B19:D19"/>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topLeftCell="A2" workbookViewId="0"/>
  </sheetViews>
  <sheetFormatPr baseColWidth="10" defaultColWidth="14.5" defaultRowHeight="15.75" customHeight="1" x14ac:dyDescent="0"/>
  <cols>
    <col min="1" max="1" width="97.33203125" style="62" customWidth="1"/>
    <col min="2" max="2" width="15.5" style="62" customWidth="1"/>
    <col min="3" max="3" width="21.33203125" style="62" customWidth="1"/>
    <col min="4" max="4" width="17.5" style="62" customWidth="1"/>
    <col min="5" max="16384" width="14.5" style="62"/>
  </cols>
  <sheetData>
    <row r="1" spans="1:5" ht="32" customHeight="1">
      <c r="A1" s="17" t="s">
        <v>49</v>
      </c>
      <c r="B1" s="61"/>
      <c r="C1" s="61"/>
      <c r="D1" s="61"/>
      <c r="E1" s="61"/>
    </row>
    <row r="2" spans="1:5" ht="32" customHeight="1">
      <c r="A2" s="61" t="s">
        <v>50</v>
      </c>
      <c r="B2" s="61"/>
      <c r="C2" s="61"/>
      <c r="D2" s="61"/>
      <c r="E2" s="61"/>
    </row>
    <row r="3" spans="1:5" ht="32" customHeight="1">
      <c r="A3" s="63" t="s">
        <v>1</v>
      </c>
      <c r="B3" s="63"/>
      <c r="C3" s="63" t="str">
        <f>'Scoring Table (evaluate project'!C3</f>
        <v>Ghana</v>
      </c>
      <c r="D3" s="63" t="str">
        <f>'Scoring Table (evaluate project'!D3</f>
        <v>Example B</v>
      </c>
      <c r="E3" s="63" t="str">
        <f>'Scoring Table (evaluate project'!E3</f>
        <v>Example C</v>
      </c>
    </row>
    <row r="4" spans="1:5" ht="32" customHeight="1">
      <c r="A4" s="23" t="str">
        <f>GQM!A3</f>
        <v>Mission towards sustainability:_x000D_Work on a project that achieves a sustainable impact</v>
      </c>
      <c r="B4" s="7"/>
      <c r="C4" s="23">
        <f>'Scoring Table (evaluate project'!C4</f>
        <v>3</v>
      </c>
      <c r="D4" s="23">
        <f>'Scoring Table (evaluate project'!D4</f>
        <v>3</v>
      </c>
      <c r="E4" s="23">
        <f>'Scoring Table (evaluate project'!E4</f>
        <v>3.5</v>
      </c>
    </row>
    <row r="5" spans="1:5" ht="32" customHeight="1">
      <c r="A5" s="29" t="str">
        <f>GQM!A4</f>
        <v>Multidisciplinarity:_x000D_Work on a project that involves people from different majors</v>
      </c>
      <c r="B5" s="9"/>
      <c r="C5" s="29">
        <f>(0.5*(MIN('Scoring Table (evaluate project'!C5,Constants!$B$3)/Constants!$B$3)+0.5*(MIN('Scoring Table (evaluate project'!C6,Constants!$B$4)/Constants!$B$4))*Constants!$B$5</f>
        <v>5</v>
      </c>
      <c r="D5" s="29">
        <f>(0.5*(MIN('Scoring Table (evaluate project'!D5,Constants!$B$3)/Constants!$B$3)+0.5*(MIN('Scoring Table (evaluate project'!D6,Constants!$B$4)/Constants!$B$4))*Constants!$B$5</f>
        <v>2.9166666666666661</v>
      </c>
      <c r="E5" s="29">
        <f>(0.5*(MIN('Scoring Table (evaluate project'!E5,Constants!$B$3)/Constants!$B$3)+0.5*(MIN('Scoring Table (evaluate project'!E6,Constants!$B$4)/Constants!$B$4))*Constants!$B$5</f>
        <v>2.9166666666666661</v>
      </c>
    </row>
    <row r="6" spans="1:5" ht="32" customHeight="1">
      <c r="A6" s="29" t="str">
        <f>GQM!A5</f>
        <v>Design focus:_x000D_Work on a project that requires the creation of a physical or virtual object</v>
      </c>
      <c r="B6" s="9"/>
      <c r="C6" s="29">
        <f>'Scoring Table (evaluate project'!C7</f>
        <v>4</v>
      </c>
      <c r="D6" s="29">
        <f>'Scoring Table (evaluate project'!D7</f>
        <v>4</v>
      </c>
      <c r="E6" s="29">
        <f>'Scoring Table (evaluate project'!E7</f>
        <v>5</v>
      </c>
    </row>
    <row r="7" spans="1:5" ht="32" customHeight="1">
      <c r="A7" s="29" t="str">
        <f>GQM!A6</f>
        <v>Academic Value:_x000D_Work on a project that has been certified by a professor as a project having a good learning experience for students</v>
      </c>
      <c r="B7" s="9"/>
      <c r="C7" s="29">
        <f>'Scoring Table (evaluate project'!C8</f>
        <v>4</v>
      </c>
      <c r="D7" s="29">
        <f>'Scoring Table (evaluate project'!D8</f>
        <v>1</v>
      </c>
      <c r="E7" s="29">
        <f>'Scoring Table (evaluate project'!E8</f>
        <v>5</v>
      </c>
    </row>
    <row r="8" spans="1:5" ht="32" customHeight="1">
      <c r="A8" s="37" t="str">
        <f>GQM!A7</f>
        <v>Stakeholder Commitment:_x000D_The stakeholder is committed to have the project succeed</v>
      </c>
      <c r="B8" s="12"/>
      <c r="C8" s="37">
        <f>(MIN('Scoring Table (evaluate project'!C9,Constants!$B$6)/Constants!$B$6)*Constants!$B$5</f>
        <v>3.333333333333333</v>
      </c>
      <c r="D8" s="37">
        <f>(MIN('Scoring Table (evaluate project'!D9,Constants!$B$6)/Constants!$B$6)*Constants!$B$5</f>
        <v>1.6666666666666665</v>
      </c>
      <c r="E8" s="37">
        <f>(MIN('Scoring Table (evaluate project'!E9,Constants!$B$6)/Constants!$B$6)*Constants!$B$5</f>
        <v>5</v>
      </c>
    </row>
    <row r="9" spans="1:5" ht="32" customHeight="1">
      <c r="A9" s="37" t="str">
        <f>GQM!A8</f>
        <v xml:space="preserve">Stakeholder Accessibility:_x000D_CUSD should not be constrained to move forward on the project by the lack of interaction </v>
      </c>
      <c r="B9" s="12"/>
      <c r="C9" s="37">
        <f>('Scoring Table (evaluate project'!C9/Constants!$B$6)*Constants!$B$5</f>
        <v>3.333333333333333</v>
      </c>
      <c r="D9" s="37">
        <f>('Scoring Table (evaluate project'!D9/Constants!$B$6)*Constants!$B$5</f>
        <v>1.6666666666666665</v>
      </c>
      <c r="E9" s="37">
        <f>('Scoring Table (evaluate project'!E9/Constants!$B$6)*Constants!$B$5</f>
        <v>5</v>
      </c>
    </row>
    <row r="10" spans="1:5" ht="32" customHeight="1">
      <c r="A10" s="37" t="str">
        <f>GQM!A9</f>
        <v>Human Skills:_x000D_CUSD is able to find the students with the necessary skill set that the project requires</v>
      </c>
      <c r="B10" s="12"/>
      <c r="C10" s="37">
        <f>(0.8*('Scoring Table (evaluate project'!C12/'Scoring Table (evaluate project'!C11)+0.2*('Scoring Table (evaluate project'!C14/'Scoring Table (evaluate project'!C13))*Constants!$B$5</f>
        <v>3.8666666666666671</v>
      </c>
      <c r="D10" s="37">
        <f>(0.8*('Scoring Table (evaluate project'!D12/'Scoring Table (evaluate project'!D11)+0.2*('Scoring Table (evaluate project'!D14/'Scoring Table (evaluate project'!D13))*Constants!$B$5</f>
        <v>2.3333333333333335</v>
      </c>
      <c r="E10" s="37">
        <f>(0.8*('Scoring Table (evaluate project'!E12/'Scoring Table (evaluate project'!E11)+0.2*('Scoring Table (evaluate project'!E14/'Scoring Table (evaluate project'!E13))*Constants!$B$5</f>
        <v>4</v>
      </c>
    </row>
    <row r="11" spans="1:5" ht="32" customHeight="1">
      <c r="A11" s="37" t="str">
        <f>GQM!A10</f>
        <v>Human Ressources:_x000D_CUSD has the capacity to gather and manage the number of people needed for the project</v>
      </c>
      <c r="B11" s="12"/>
      <c r="C11" s="37">
        <f>MAX(NORMDIST('Scoring Table (evaluate project'!C15,(Constants!$B$9+Constants!$B$8)/2,(Constants!$B$9+Constants!$B$8)/2-Constants!$B$8,FALSE)*(Constants!$B$5/NORMDIST((Constants!$B$9+Constants!$B$8)/2,(Constants!$B$9+Constants!$B$8)/2,(Constants!$B$9+Constants!$B$8)/2-Constants!$B$8,FALSE)))</f>
        <v>3.0326532985631665</v>
      </c>
      <c r="D11" s="37">
        <f>MAX(NORMDIST('Scoring Table (evaluate project'!D15,(Constants!$B$9+Constants!$B$8)/2,(Constants!$B$9+Constants!$B$8)/2-Constants!$B$8,FALSE)*(Constants!$B$5/NORMDIST((Constants!$B$9+Constants!$B$8)/2,(Constants!$B$9+Constants!$B$8)/2,(Constants!$B$9+Constants!$B$8)/2-Constants!$B$8,FALSE)))</f>
        <v>0.6766764161830634</v>
      </c>
      <c r="E11" s="37">
        <f>MAX(NORMDIST('Scoring Table (evaluate project'!E15,(Constants!$B$9+Constants!$B$8)/2,(Constants!$B$9+Constants!$B$8)/2-Constants!$B$8,FALSE)*(Constants!$B$5/NORMDIST((Constants!$B$9+Constants!$B$8)/2,(Constants!$B$9+Constants!$B$8)/2,(Constants!$B$9+Constants!$B$8)/2-Constants!$B$8,FALSE)))</f>
        <v>4.4124845129229771</v>
      </c>
    </row>
    <row r="12" spans="1:5" ht="32" customHeight="1">
      <c r="A12" s="37" t="str">
        <f>GQM!A11</f>
        <v>Financing Ressources:_x000D_The funds needed to accomplish the project are either provided by the stakeholder or CUSD is able to raise them</v>
      </c>
      <c r="B12" s="12"/>
      <c r="C12" s="37">
        <f>MAX(NORMDIST('Scoring Table (evaluate project'!C16,(Constants!$B$13+Constants!$B$12)/2,(Constants!$B$13+Constants!$B$12)/2-Constants!$B$12,FALSE)*(Constants!$B$5/NORMDIST((Constants!$B$13+Constants!$B$12)/2,(Constants!$B$13+Constants!$B$12)/2,(Constants!$B$13+Constants!$B$12)/2-Constants!$B$12,FALSE)))</f>
        <v>0</v>
      </c>
      <c r="D12" s="37">
        <f>MAX(NORMDIST('Scoring Table (evaluate project'!D16,(Constants!$B$13+Constants!$B$12)/2,(Constants!$B$13+Constants!$B$12)/2-Constants!$B$12,FALSE)*(Constants!$B$5/NORMDIST((Constants!$B$13+Constants!$B$12)/2,(Constants!$B$13+Constants!$B$12)/2,(Constants!$B$13+Constants!$B$12)/2-Constants!$B$12,FALSE)))</f>
        <v>4.6155817319331787</v>
      </c>
      <c r="E12" s="37">
        <f>MAX(NORMDIST('Scoring Table (evaluate project'!E16,(Constants!$B$13+Constants!$B$12)/2,(Constants!$B$13+Constants!$B$12)/2-Constants!$B$12,FALSE)*(Constants!$B$5/NORMDIST((Constants!$B$13+Constants!$B$12)/2,(Constants!$B$13+Constants!$B$12)/2,(Constants!$B$13+Constants!$B$12)/2-Constants!$B$12,FALSE)))</f>
        <v>5</v>
      </c>
    </row>
    <row r="13" spans="1:5" ht="32" customHeight="1">
      <c r="A13" s="37" t="str">
        <f>GQM!A12</f>
        <v xml:space="preserve">Time Scope:_x000D_Work on a project that is intended to be done attainable within a student rotation within CUSD </v>
      </c>
      <c r="B13" s="12"/>
      <c r="C13" s="37">
        <f>MAX(NORMDIST('Scoring Table (evaluate project'!C17,(Constants!$B$11+Constants!$B$10)/2,(Constants!$B$11+Constants!$B$10)/2-Constants!$B$10,FALSE)*(Constants!$B$5/NORMDIST((Constants!$B$11+Constants!$B$10)/2,(Constants!$B$11+Constants!$B$10)/2,(Constants!$B$11+Constants!$B$10)/2-Constants!$B$10,FALSE)))</f>
        <v>4.9009933665337764</v>
      </c>
      <c r="D13" s="37">
        <f>MAX(NORMDIST('Scoring Table (evaluate project'!D17,(Constants!$B$11+Constants!$B$10)/2,(Constants!$B$11+Constants!$B$10)/2-Constants!$B$10,FALSE)*(Constants!$B$5/NORMDIST((Constants!$B$11+Constants!$B$10)/2,(Constants!$B$11+Constants!$B$10)/2,(Constants!$B$11+Constants!$B$10)/2-Constants!$B$10,FALSE)))</f>
        <v>4.9009933665337764</v>
      </c>
      <c r="E13" s="37">
        <f>MAX(NORMDIST('Scoring Table (evaluate project'!E17,(Constants!$B$11+Constants!$B$10)/2,(Constants!$B$11+Constants!$B$10)/2-Constants!$B$10,FALSE)*(Constants!$B$5/NORMDIST((Constants!$B$11+Constants!$B$10)/2,(Constants!$B$11+Constants!$B$10)/2,(Constants!$B$11+Constants!$B$10)/2-Constants!$B$10,FALSE)))</f>
        <v>0.44460808729693146</v>
      </c>
    </row>
    <row r="14" spans="1:5" ht="32" customHeight="1">
      <c r="A14" s="37" t="str">
        <f>GQM!A13</f>
        <v xml:space="preserve">Professional Advisory:_x000D_Have the right set of academic/industry advisors from the areas needed for the project </v>
      </c>
      <c r="B14" s="12"/>
      <c r="C14" s="37">
        <f>(0.8*('Scoring Table (evaluate project'!C19/MAX('Scoring Table (evaluate project'!C18,1))+0.2*('Scoring Table (evaluate project'!C21/MAX(1,'Scoring Table (evaluate project'!C20)))*Constants!$B$5</f>
        <v>5</v>
      </c>
      <c r="D14" s="37">
        <f>(0.8*('Scoring Table (evaluate project'!D19/MAX('Scoring Table (evaluate project'!D18,1))+0.2*('Scoring Table (evaluate project'!D21/MAX(1,'Scoring Table (evaluate project'!D20)))*Constants!$B$5</f>
        <v>3.1666666666666665</v>
      </c>
      <c r="E14" s="37">
        <f>(0.8*('Scoring Table (evaluate project'!E19/MAX('Scoring Table (evaluate project'!E18,1))+0.2*('Scoring Table (evaluate project'!E21/MAX(1,'Scoring Table (evaluate project'!E20)))*Constants!$B$5</f>
        <v>4</v>
      </c>
    </row>
    <row r="15" spans="1:5" ht="32" customHeight="1">
      <c r="B15" s="64"/>
    </row>
    <row r="16" spans="1:5" ht="32" customHeight="1">
      <c r="A16" s="65" t="s">
        <v>139</v>
      </c>
      <c r="B16" s="64"/>
    </row>
    <row r="17" spans="1:26" ht="32" customHeight="1">
      <c r="A17" s="4" t="s">
        <v>1</v>
      </c>
      <c r="B17" s="66" t="s">
        <v>138</v>
      </c>
      <c r="C17" s="63" t="str">
        <f>'Scoring Table (evaluate project'!C3</f>
        <v>Ghana</v>
      </c>
      <c r="D17" s="63" t="str">
        <f>'Scoring Table (evaluate project'!D3</f>
        <v>Example B</v>
      </c>
      <c r="E17" s="63" t="str">
        <f>'Scoring Table (evaluate project'!E3</f>
        <v>Example C</v>
      </c>
      <c r="F17" s="1"/>
      <c r="G17" s="1"/>
      <c r="H17" s="1"/>
      <c r="I17" s="1"/>
      <c r="J17" s="1"/>
      <c r="K17" s="1"/>
      <c r="L17" s="1"/>
      <c r="M17" s="1"/>
      <c r="N17" s="1"/>
      <c r="O17" s="1"/>
      <c r="P17" s="1"/>
      <c r="Q17" s="1"/>
      <c r="R17" s="1"/>
      <c r="S17" s="1"/>
      <c r="T17" s="1"/>
      <c r="U17" s="1"/>
      <c r="V17" s="1"/>
      <c r="W17" s="1"/>
      <c r="X17" s="1"/>
      <c r="Y17" s="1"/>
      <c r="Z17" s="1"/>
    </row>
    <row r="18" spans="1:26" ht="32" customHeight="1">
      <c r="A18" s="7" t="str">
        <f>'Analytical Hierarchy Process'!B17</f>
        <v>Mission towards sustainability:_x000D_Work on a project that achieves a sustainable impact</v>
      </c>
      <c r="B18" s="7">
        <f>'Analytical Hierarchy Process'!E17</f>
        <v>0.3</v>
      </c>
      <c r="C18" s="23">
        <f>'Decision Matrix'!C4*$B$18</f>
        <v>0.89999999999999991</v>
      </c>
      <c r="D18" s="23">
        <f>'Decision Matrix'!D4*$B$18</f>
        <v>0.89999999999999991</v>
      </c>
      <c r="E18" s="23">
        <f>'Decision Matrix'!E4*$B$18</f>
        <v>1.05</v>
      </c>
      <c r="F18" s="1"/>
      <c r="G18" s="1"/>
      <c r="H18" s="1"/>
      <c r="I18" s="1"/>
      <c r="J18" s="1"/>
      <c r="K18" s="1"/>
      <c r="L18" s="1"/>
      <c r="M18" s="1"/>
      <c r="N18" s="1"/>
      <c r="O18" s="1"/>
      <c r="P18" s="1"/>
      <c r="Q18" s="1"/>
      <c r="R18" s="1"/>
      <c r="S18" s="1"/>
      <c r="T18" s="1"/>
      <c r="U18" s="1"/>
      <c r="V18" s="1"/>
      <c r="W18" s="1"/>
      <c r="X18" s="1"/>
      <c r="Y18" s="1"/>
      <c r="Z18" s="1"/>
    </row>
    <row r="19" spans="1:26" ht="32" customHeight="1">
      <c r="A19" s="9" t="str">
        <f>'Analytical Hierarchy Process'!B18</f>
        <v>Multidisciplinarity:_x000D_Work on a project that involves people from different majors</v>
      </c>
      <c r="B19" s="9">
        <f>'Analytical Hierarchy Process'!E18</f>
        <v>0.06</v>
      </c>
      <c r="C19" s="29">
        <f>'Decision Matrix'!C5*$B$19</f>
        <v>0.3</v>
      </c>
      <c r="D19" s="29">
        <f>'Decision Matrix'!D5*$B$19</f>
        <v>0.17499999999999996</v>
      </c>
      <c r="E19" s="29">
        <f>'Decision Matrix'!E5*$B$19</f>
        <v>0.17499999999999996</v>
      </c>
      <c r="F19" s="1"/>
      <c r="G19" s="1"/>
      <c r="H19" s="1"/>
      <c r="I19" s="1"/>
      <c r="J19" s="1"/>
      <c r="K19" s="1"/>
      <c r="L19" s="1"/>
      <c r="M19" s="1"/>
      <c r="N19" s="1"/>
      <c r="O19" s="1"/>
      <c r="P19" s="1"/>
      <c r="Q19" s="1"/>
      <c r="R19" s="1"/>
      <c r="S19" s="1"/>
      <c r="T19" s="1"/>
      <c r="U19" s="1"/>
      <c r="V19" s="1"/>
      <c r="W19" s="1"/>
      <c r="X19" s="1"/>
      <c r="Y19" s="1"/>
      <c r="Z19" s="1"/>
    </row>
    <row r="20" spans="1:26" ht="32" customHeight="1">
      <c r="A20" s="9" t="str">
        <f>'Analytical Hierarchy Process'!B19</f>
        <v>Design focus:_x000D_Work on a project that requires the creation of a physical or virtual object</v>
      </c>
      <c r="B20" s="9">
        <f>'Analytical Hierarchy Process'!E19</f>
        <v>0.12</v>
      </c>
      <c r="C20" s="29">
        <f>'Decision Matrix'!C6*$B$20</f>
        <v>0.48</v>
      </c>
      <c r="D20" s="29">
        <f>'Decision Matrix'!D6*$B$20</f>
        <v>0.48</v>
      </c>
      <c r="E20" s="29">
        <f>'Decision Matrix'!E6*$B$20</f>
        <v>0.6</v>
      </c>
      <c r="F20" s="1"/>
      <c r="G20" s="1"/>
      <c r="H20" s="1"/>
      <c r="I20" s="1"/>
      <c r="J20" s="1"/>
      <c r="K20" s="1"/>
      <c r="L20" s="1"/>
      <c r="M20" s="1"/>
      <c r="N20" s="1"/>
      <c r="O20" s="1"/>
      <c r="P20" s="1"/>
      <c r="Q20" s="1"/>
      <c r="R20" s="1"/>
      <c r="S20" s="1"/>
      <c r="T20" s="1"/>
      <c r="U20" s="1"/>
      <c r="V20" s="1"/>
      <c r="W20" s="1"/>
      <c r="X20" s="1"/>
      <c r="Y20" s="1"/>
      <c r="Z20" s="1"/>
    </row>
    <row r="21" spans="1:26" ht="32" customHeight="1">
      <c r="A21" s="9" t="str">
        <f>'Analytical Hierarchy Process'!B20</f>
        <v>Academic Value:_x000D_Work on a project that has been certified by a professor as a project having a good learning experience for students</v>
      </c>
      <c r="B21" s="9">
        <f>'Analytical Hierarchy Process'!E20</f>
        <v>0.12</v>
      </c>
      <c r="C21" s="29">
        <f>'Decision Matrix'!C7*$B$21</f>
        <v>0.48</v>
      </c>
      <c r="D21" s="29">
        <f>'Decision Matrix'!D7*$B$21</f>
        <v>0.12</v>
      </c>
      <c r="E21" s="29">
        <f>'Decision Matrix'!E7*$B$21</f>
        <v>0.6</v>
      </c>
      <c r="F21" s="1"/>
      <c r="G21" s="1"/>
      <c r="H21" s="1"/>
      <c r="I21" s="1"/>
      <c r="J21" s="1"/>
      <c r="K21" s="1"/>
      <c r="L21" s="1"/>
      <c r="M21" s="1"/>
      <c r="N21" s="1"/>
      <c r="O21" s="1"/>
      <c r="P21" s="1"/>
      <c r="Q21" s="1"/>
      <c r="R21" s="1"/>
      <c r="S21" s="1"/>
      <c r="T21" s="1"/>
      <c r="U21" s="1"/>
      <c r="V21" s="1"/>
      <c r="W21" s="1"/>
      <c r="X21" s="1"/>
      <c r="Y21" s="1"/>
      <c r="Z21" s="1"/>
    </row>
    <row r="22" spans="1:26" ht="32" customHeight="1">
      <c r="A22" s="12" t="str">
        <f>'Analytical Hierarchy Process'!B21</f>
        <v>Stakeholder Commitment:_x000D_The stakeholder is committed to have the project succeed</v>
      </c>
      <c r="B22" s="12">
        <f>'Analytical Hierarchy Process'!E21</f>
        <v>8.0000000000000016E-2</v>
      </c>
      <c r="C22" s="37">
        <f>'Decision Matrix'!C8*$B$22</f>
        <v>0.26666666666666672</v>
      </c>
      <c r="D22" s="37">
        <f>'Decision Matrix'!D8*$B$22</f>
        <v>0.13333333333333336</v>
      </c>
      <c r="E22" s="37">
        <f>'Decision Matrix'!E8*$B$22</f>
        <v>0.40000000000000008</v>
      </c>
      <c r="F22" s="1"/>
      <c r="G22" s="1"/>
      <c r="H22" s="1"/>
      <c r="I22" s="1"/>
      <c r="J22" s="1"/>
      <c r="K22" s="1"/>
      <c r="L22" s="1"/>
      <c r="M22" s="1"/>
      <c r="N22" s="1"/>
      <c r="O22" s="1"/>
      <c r="P22" s="1"/>
      <c r="Q22" s="1"/>
      <c r="R22" s="1"/>
      <c r="S22" s="1"/>
      <c r="T22" s="1"/>
      <c r="U22" s="1"/>
      <c r="V22" s="1"/>
      <c r="W22" s="1"/>
      <c r="X22" s="1"/>
      <c r="Y22" s="1"/>
      <c r="Z22" s="1"/>
    </row>
    <row r="23" spans="1:26" ht="32" customHeight="1">
      <c r="A23" s="12" t="str">
        <f>'Analytical Hierarchy Process'!B22</f>
        <v xml:space="preserve">Stakeholder Accessibility:_x000D_CUSD should not be constrained to move forward on the project by the lack of interaction </v>
      </c>
      <c r="B23" s="12">
        <f>'Analytical Hierarchy Process'!E22</f>
        <v>8.0000000000000016E-2</v>
      </c>
      <c r="C23" s="37">
        <f>'Decision Matrix'!C9*$B$23</f>
        <v>0.26666666666666672</v>
      </c>
      <c r="D23" s="37">
        <f>'Decision Matrix'!D9*$B$23</f>
        <v>0.13333333333333336</v>
      </c>
      <c r="E23" s="37">
        <f>'Decision Matrix'!E9*$B$23</f>
        <v>0.40000000000000008</v>
      </c>
      <c r="F23" s="1"/>
      <c r="G23" s="1"/>
      <c r="H23" s="1"/>
      <c r="I23" s="1"/>
      <c r="J23" s="1"/>
      <c r="K23" s="1"/>
      <c r="L23" s="1"/>
      <c r="M23" s="1"/>
      <c r="N23" s="1"/>
      <c r="O23" s="1"/>
      <c r="P23" s="1"/>
      <c r="Q23" s="1"/>
      <c r="R23" s="1"/>
      <c r="S23" s="1"/>
      <c r="T23" s="1"/>
      <c r="U23" s="1"/>
      <c r="V23" s="1"/>
      <c r="W23" s="1"/>
      <c r="X23" s="1"/>
      <c r="Y23" s="1"/>
      <c r="Z23" s="1"/>
    </row>
    <row r="24" spans="1:26" ht="32" customHeight="1">
      <c r="A24" s="12" t="str">
        <f>'Analytical Hierarchy Process'!B23</f>
        <v>Human Skills:_x000D_CUSD is able to find the students with the necessary skill set that the project requires</v>
      </c>
      <c r="B24" s="12">
        <f>'Analytical Hierarchy Process'!E23</f>
        <v>4.8000000000000008E-2</v>
      </c>
      <c r="C24" s="37">
        <f>'Decision Matrix'!C10*$B$24</f>
        <v>0.18560000000000004</v>
      </c>
      <c r="D24" s="37">
        <f>'Decision Matrix'!D10*$B$24</f>
        <v>0.11200000000000003</v>
      </c>
      <c r="E24" s="37">
        <f>'Decision Matrix'!E10*$B$24</f>
        <v>0.19200000000000003</v>
      </c>
      <c r="F24" s="1"/>
      <c r="G24" s="1"/>
      <c r="H24" s="1"/>
      <c r="I24" s="1"/>
      <c r="J24" s="1"/>
      <c r="K24" s="1"/>
      <c r="L24" s="1"/>
      <c r="M24" s="1"/>
      <c r="N24" s="1"/>
      <c r="O24" s="1"/>
      <c r="P24" s="1"/>
      <c r="Q24" s="1"/>
      <c r="R24" s="1"/>
      <c r="S24" s="1"/>
      <c r="T24" s="1"/>
      <c r="U24" s="1"/>
      <c r="V24" s="1"/>
      <c r="W24" s="1"/>
      <c r="X24" s="1"/>
      <c r="Y24" s="1"/>
      <c r="Z24" s="1"/>
    </row>
    <row r="25" spans="1:26" ht="32" customHeight="1">
      <c r="A25" s="12" t="str">
        <f>'Analytical Hierarchy Process'!B24</f>
        <v>Human Ressources:_x000D_CUSD has the capacity to gather and manage the number of people needed for the project</v>
      </c>
      <c r="B25" s="12">
        <f>'Analytical Hierarchy Process'!E24</f>
        <v>4.8000000000000001E-2</v>
      </c>
      <c r="C25" s="37">
        <f>'Decision Matrix'!C11*$B$25</f>
        <v>0.14556735833103199</v>
      </c>
      <c r="D25" s="37">
        <f>'Decision Matrix'!D11*$B$25</f>
        <v>3.2480467976787046E-2</v>
      </c>
      <c r="E25" s="37">
        <f>'Decision Matrix'!E11*$B$25</f>
        <v>0.21179925662030291</v>
      </c>
      <c r="F25" s="1"/>
      <c r="G25" s="1"/>
      <c r="H25" s="1"/>
      <c r="I25" s="1"/>
      <c r="J25" s="1"/>
      <c r="K25" s="1"/>
      <c r="L25" s="1"/>
      <c r="M25" s="1"/>
      <c r="N25" s="1"/>
      <c r="O25" s="1"/>
      <c r="P25" s="1"/>
      <c r="Q25" s="1"/>
      <c r="R25" s="1"/>
      <c r="S25" s="1"/>
      <c r="T25" s="1"/>
      <c r="U25" s="1"/>
      <c r="V25" s="1"/>
      <c r="W25" s="1"/>
      <c r="X25" s="1"/>
      <c r="Y25" s="1"/>
      <c r="Z25" s="1"/>
    </row>
    <row r="26" spans="1:26" ht="32" customHeight="1">
      <c r="A26" s="12" t="str">
        <f>'Analytical Hierarchy Process'!B25</f>
        <v>Financing Ressources:_x000D_The funds needed to accomplish the project are either provided by the stakeholder or CUSD is able to raise them</v>
      </c>
      <c r="B26" s="12">
        <f>'Analytical Hierarchy Process'!E25</f>
        <v>4.8000000000000001E-2</v>
      </c>
      <c r="C26" s="37">
        <f>'Decision Matrix'!C12*$B$26</f>
        <v>0</v>
      </c>
      <c r="D26" s="37">
        <f>'Decision Matrix'!D12*$B$26</f>
        <v>0.22154792313279259</v>
      </c>
      <c r="E26" s="37">
        <f>'Decision Matrix'!E12*$B$26</f>
        <v>0.24</v>
      </c>
      <c r="F26" s="1"/>
      <c r="G26" s="1"/>
      <c r="H26" s="1"/>
      <c r="I26" s="1"/>
      <c r="J26" s="1"/>
      <c r="K26" s="1"/>
      <c r="L26" s="1"/>
      <c r="M26" s="1"/>
      <c r="N26" s="1"/>
      <c r="O26" s="1"/>
      <c r="P26" s="1"/>
      <c r="Q26" s="1"/>
      <c r="R26" s="1"/>
      <c r="S26" s="1"/>
      <c r="T26" s="1"/>
      <c r="U26" s="1"/>
      <c r="V26" s="1"/>
      <c r="W26" s="1"/>
      <c r="X26" s="1"/>
      <c r="Y26" s="1"/>
      <c r="Z26" s="1"/>
    </row>
    <row r="27" spans="1:26" ht="32" customHeight="1">
      <c r="A27" s="12" t="str">
        <f>'Analytical Hierarchy Process'!B26</f>
        <v xml:space="preserve">Time Scope:_x000D_Work on a project that is intended to be done attainable within a student rotation within CUSD </v>
      </c>
      <c r="B27" s="12">
        <f>'Analytical Hierarchy Process'!E26</f>
        <v>4.8000000000000001E-2</v>
      </c>
      <c r="C27" s="37">
        <f>'Decision Matrix'!C13*$B$27</f>
        <v>0.23524768159362128</v>
      </c>
      <c r="D27" s="37">
        <f>'Decision Matrix'!D13*$B$27</f>
        <v>0.23524768159362128</v>
      </c>
      <c r="E27" s="37">
        <f>'Decision Matrix'!E13*$B$27</f>
        <v>2.134118819025271E-2</v>
      </c>
      <c r="F27" s="1"/>
      <c r="G27" s="1"/>
      <c r="H27" s="1"/>
      <c r="I27" s="1"/>
      <c r="J27" s="1"/>
      <c r="K27" s="1"/>
      <c r="L27" s="1"/>
      <c r="M27" s="1"/>
      <c r="N27" s="1"/>
      <c r="O27" s="1"/>
      <c r="P27" s="1"/>
      <c r="Q27" s="1"/>
      <c r="R27" s="1"/>
      <c r="S27" s="1"/>
      <c r="T27" s="1"/>
      <c r="U27" s="1"/>
      <c r="V27" s="1"/>
      <c r="W27" s="1"/>
      <c r="X27" s="1"/>
      <c r="Y27" s="1"/>
      <c r="Z27" s="1"/>
    </row>
    <row r="28" spans="1:26" ht="32" customHeight="1">
      <c r="A28" s="12" t="str">
        <f>'Analytical Hierarchy Process'!B27</f>
        <v xml:space="preserve">Professional Advisory:_x000D_Have the right set of academic/industry advisors from the areas needed for the project </v>
      </c>
      <c r="B28" s="12">
        <f>'Analytical Hierarchy Process'!E27</f>
        <v>4.8000000000000001E-2</v>
      </c>
      <c r="C28" s="37">
        <f>'Decision Matrix'!C14*$B$28</f>
        <v>0.24</v>
      </c>
      <c r="D28" s="37">
        <f>'Decision Matrix'!D14*$B$28</f>
        <v>0.152</v>
      </c>
      <c r="E28" s="37">
        <f>'Decision Matrix'!E14*$B$28</f>
        <v>0.192</v>
      </c>
      <c r="F28" s="1"/>
      <c r="G28" s="1"/>
      <c r="H28" s="1"/>
      <c r="I28" s="1"/>
      <c r="J28" s="1"/>
      <c r="K28" s="1"/>
      <c r="L28" s="1"/>
      <c r="M28" s="1"/>
      <c r="N28" s="1"/>
      <c r="O28" s="1"/>
      <c r="P28" s="1"/>
      <c r="Q28" s="1"/>
      <c r="R28" s="1"/>
      <c r="S28" s="1"/>
      <c r="T28" s="1"/>
      <c r="U28" s="1"/>
      <c r="V28" s="1"/>
      <c r="W28" s="1"/>
      <c r="X28" s="1"/>
      <c r="Y28" s="1"/>
      <c r="Z28" s="1"/>
    </row>
    <row r="29" spans="1:26" ht="32" customHeight="1">
      <c r="A29" s="67" t="s">
        <v>117</v>
      </c>
      <c r="B29" s="68">
        <f t="shared" ref="B29:E29" si="0">SUM(B18:B28)</f>
        <v>1.0000000000000002</v>
      </c>
      <c r="C29" s="68">
        <f t="shared" si="0"/>
        <v>3.4997483732579866</v>
      </c>
      <c r="D29" s="68">
        <f t="shared" si="0"/>
        <v>2.6949427393698677</v>
      </c>
      <c r="E29" s="68">
        <f t="shared" si="0"/>
        <v>4.0821404448105554</v>
      </c>
      <c r="F29" s="1"/>
      <c r="G29" s="1"/>
      <c r="H29" s="1"/>
      <c r="I29" s="1"/>
      <c r="J29" s="1"/>
      <c r="K29" s="1"/>
      <c r="L29" s="1"/>
      <c r="M29" s="1"/>
      <c r="N29" s="1"/>
      <c r="O29" s="1"/>
      <c r="P29" s="1"/>
      <c r="Q29" s="1"/>
      <c r="R29" s="1"/>
      <c r="S29" s="1"/>
      <c r="T29" s="1"/>
      <c r="U29" s="1"/>
      <c r="V29" s="1"/>
      <c r="W29" s="1"/>
      <c r="X29" s="1"/>
      <c r="Y29" s="1"/>
      <c r="Z29" s="1"/>
    </row>
    <row r="30" spans="1:26" ht="1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
      <c r="A31" s="1"/>
      <c r="B31" s="6"/>
      <c r="C31" s="1"/>
      <c r="D31" s="1"/>
      <c r="E31" s="1"/>
      <c r="F31" s="1"/>
      <c r="G31" s="1"/>
      <c r="H31" s="1"/>
      <c r="I31" s="1"/>
      <c r="J31" s="1"/>
      <c r="K31" s="1"/>
      <c r="L31" s="1"/>
      <c r="M31" s="1"/>
      <c r="N31" s="1"/>
      <c r="O31" s="1"/>
      <c r="P31" s="1"/>
      <c r="Q31" s="1"/>
      <c r="R31" s="1"/>
      <c r="S31" s="1"/>
      <c r="T31" s="1"/>
      <c r="U31" s="1"/>
      <c r="V31" s="1"/>
      <c r="W31" s="1"/>
      <c r="X31" s="1"/>
      <c r="Y31" s="1"/>
      <c r="Z31" s="1"/>
    </row>
    <row r="32" spans="1:26" ht="12">
      <c r="A32" s="1"/>
      <c r="B32" s="69"/>
      <c r="C32" s="1"/>
      <c r="D32" s="1"/>
      <c r="E32" s="1"/>
      <c r="F32" s="1"/>
      <c r="G32" s="1"/>
      <c r="H32" s="1"/>
      <c r="I32" s="1"/>
      <c r="J32" s="1"/>
      <c r="K32" s="1"/>
      <c r="L32" s="1"/>
      <c r="M32" s="1"/>
      <c r="N32" s="1"/>
      <c r="O32" s="1"/>
      <c r="P32" s="1"/>
      <c r="Q32" s="1"/>
      <c r="R32" s="1"/>
      <c r="S32" s="1"/>
      <c r="T32" s="1"/>
      <c r="U32" s="1"/>
      <c r="V32" s="1"/>
      <c r="W32" s="1"/>
      <c r="X32" s="1"/>
      <c r="Y32" s="1"/>
      <c r="Z32" s="1"/>
    </row>
    <row r="33" spans="1:26" ht="12">
      <c r="A33" s="1"/>
      <c r="B33" s="69"/>
      <c r="C33" s="1"/>
      <c r="D33" s="1"/>
      <c r="E33" s="1"/>
      <c r="F33" s="1"/>
      <c r="G33" s="1"/>
      <c r="H33" s="1"/>
      <c r="I33" s="1"/>
      <c r="J33" s="1"/>
      <c r="K33" s="1"/>
      <c r="L33" s="1"/>
      <c r="M33" s="1"/>
      <c r="N33" s="1"/>
      <c r="O33" s="1"/>
      <c r="P33" s="1"/>
      <c r="Q33" s="1"/>
      <c r="R33" s="1"/>
      <c r="S33" s="1"/>
      <c r="T33" s="1"/>
      <c r="U33" s="1"/>
      <c r="V33" s="1"/>
      <c r="W33" s="1"/>
      <c r="X33" s="1"/>
      <c r="Y33" s="1"/>
      <c r="Z33" s="1"/>
    </row>
    <row r="34" spans="1:26" ht="1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
      <c r="A35" s="1"/>
      <c r="B35" s="69"/>
      <c r="C35" s="1"/>
      <c r="D35" s="1"/>
      <c r="E35" s="1"/>
      <c r="F35" s="1"/>
      <c r="G35" s="1"/>
      <c r="H35" s="1"/>
      <c r="I35" s="1"/>
      <c r="J35" s="1"/>
      <c r="K35" s="1"/>
      <c r="L35" s="1"/>
      <c r="M35" s="1"/>
      <c r="N35" s="1"/>
      <c r="O35" s="1"/>
      <c r="P35" s="1"/>
      <c r="Q35" s="1"/>
      <c r="R35" s="1"/>
      <c r="S35" s="1"/>
      <c r="T35" s="1"/>
      <c r="U35" s="1"/>
      <c r="V35" s="1"/>
      <c r="W35" s="1"/>
      <c r="X35" s="1"/>
      <c r="Y35" s="1"/>
      <c r="Z35" s="1"/>
    </row>
    <row r="36" spans="1:26" ht="12">
      <c r="A36" s="1"/>
      <c r="B36" s="69"/>
      <c r="C36" s="1"/>
      <c r="D36" s="1"/>
      <c r="E36" s="1"/>
      <c r="F36" s="1"/>
      <c r="G36" s="1"/>
      <c r="H36" s="1"/>
      <c r="I36" s="1"/>
      <c r="J36" s="1"/>
      <c r="K36" s="1"/>
      <c r="L36" s="1"/>
      <c r="M36" s="1"/>
      <c r="N36" s="1"/>
      <c r="O36" s="1"/>
      <c r="P36" s="1"/>
      <c r="Q36" s="1"/>
      <c r="R36" s="1"/>
      <c r="S36" s="1"/>
      <c r="T36" s="1"/>
      <c r="U36" s="1"/>
      <c r="V36" s="1"/>
      <c r="W36" s="1"/>
      <c r="X36" s="1"/>
      <c r="Y36" s="1"/>
      <c r="Z36" s="1"/>
    </row>
    <row r="37" spans="1:26" ht="1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
      <c r="A39" s="1"/>
      <c r="B39" s="69"/>
      <c r="C39" s="1"/>
      <c r="D39" s="1"/>
      <c r="E39" s="1"/>
      <c r="F39" s="1"/>
      <c r="G39" s="1"/>
      <c r="H39" s="1"/>
      <c r="I39" s="1"/>
      <c r="J39" s="1"/>
      <c r="K39" s="1"/>
      <c r="L39" s="1"/>
      <c r="M39" s="1"/>
      <c r="N39" s="1"/>
      <c r="O39" s="1"/>
      <c r="P39" s="1"/>
      <c r="Q39" s="1"/>
      <c r="R39" s="1"/>
      <c r="S39" s="1"/>
      <c r="T39" s="1"/>
      <c r="U39" s="1"/>
      <c r="V39" s="1"/>
      <c r="W39" s="1"/>
      <c r="X39" s="1"/>
      <c r="Y39" s="1"/>
      <c r="Z39" s="1"/>
    </row>
    <row r="40" spans="1:26" ht="12">
      <c r="A40" s="1"/>
      <c r="B40" s="69"/>
      <c r="C40" s="1"/>
      <c r="D40" s="1"/>
      <c r="E40" s="1"/>
      <c r="F40" s="1"/>
      <c r="G40" s="1"/>
      <c r="H40" s="1"/>
      <c r="I40" s="1"/>
      <c r="J40" s="1"/>
      <c r="K40" s="1"/>
      <c r="L40" s="1"/>
      <c r="M40" s="1"/>
      <c r="N40" s="1"/>
      <c r="O40" s="1"/>
      <c r="P40" s="1"/>
      <c r="Q40" s="1"/>
      <c r="R40" s="1"/>
      <c r="S40" s="1"/>
      <c r="T40" s="1"/>
      <c r="U40" s="1"/>
      <c r="V40" s="1"/>
      <c r="W40" s="1"/>
      <c r="X40" s="1"/>
      <c r="Y40" s="1"/>
      <c r="Z40" s="1"/>
    </row>
    <row r="41" spans="1:26" ht="12">
      <c r="A41" s="1"/>
      <c r="B41" s="69"/>
      <c r="C41" s="1"/>
      <c r="D41" s="1"/>
      <c r="E41" s="1"/>
      <c r="F41" s="1"/>
      <c r="G41" s="1"/>
      <c r="H41" s="1"/>
      <c r="I41" s="1"/>
      <c r="J41" s="1"/>
      <c r="K41" s="1"/>
      <c r="L41" s="1"/>
      <c r="M41" s="1"/>
      <c r="N41" s="1"/>
      <c r="O41" s="1"/>
      <c r="P41" s="1"/>
      <c r="Q41" s="1"/>
      <c r="R41" s="1"/>
      <c r="S41" s="1"/>
      <c r="T41" s="1"/>
      <c r="U41" s="1"/>
      <c r="V41" s="1"/>
      <c r="W41" s="1"/>
      <c r="X41" s="1"/>
      <c r="Y41" s="1"/>
      <c r="Z41" s="1"/>
    </row>
    <row r="42" spans="1:26" ht="12">
      <c r="A42" s="1"/>
      <c r="B42" s="69"/>
      <c r="C42" s="1"/>
      <c r="D42" s="1"/>
      <c r="E42" s="1"/>
      <c r="F42" s="1"/>
      <c r="G42" s="1"/>
      <c r="H42" s="1"/>
      <c r="I42" s="1"/>
      <c r="J42" s="1"/>
      <c r="K42" s="1"/>
      <c r="L42" s="1"/>
      <c r="M42" s="1"/>
      <c r="N42" s="1"/>
      <c r="O42" s="1"/>
      <c r="P42" s="1"/>
      <c r="Q42" s="1"/>
      <c r="R42" s="1"/>
      <c r="S42" s="1"/>
      <c r="T42" s="1"/>
      <c r="U42" s="1"/>
      <c r="V42" s="1"/>
      <c r="W42" s="1"/>
      <c r="X42" s="1"/>
      <c r="Y42" s="1"/>
      <c r="Z42" s="1"/>
    </row>
    <row r="43" spans="1:26" ht="12">
      <c r="A43" s="1"/>
      <c r="B43" s="69"/>
      <c r="C43" s="1"/>
      <c r="D43" s="1"/>
      <c r="E43" s="1"/>
      <c r="F43" s="1"/>
      <c r="G43" s="1"/>
      <c r="H43" s="1"/>
      <c r="I43" s="1"/>
      <c r="J43" s="1"/>
      <c r="K43" s="1"/>
      <c r="L43" s="1"/>
      <c r="M43" s="1"/>
      <c r="N43" s="1"/>
      <c r="O43" s="1"/>
      <c r="P43" s="1"/>
      <c r="Q43" s="1"/>
      <c r="R43" s="1"/>
      <c r="S43" s="1"/>
      <c r="T43" s="1"/>
      <c r="U43" s="1"/>
      <c r="V43" s="1"/>
      <c r="W43" s="1"/>
      <c r="X43" s="1"/>
      <c r="Y43" s="1"/>
      <c r="Z43" s="1"/>
    </row>
    <row r="44" spans="1:26" ht="12">
      <c r="A44" s="1"/>
      <c r="B44" s="69"/>
      <c r="C44" s="1"/>
      <c r="D44" s="1"/>
      <c r="E44" s="1"/>
      <c r="F44" s="1"/>
      <c r="G44" s="1"/>
      <c r="H44" s="1"/>
      <c r="I44" s="1"/>
      <c r="J44" s="1"/>
      <c r="K44" s="1"/>
      <c r="L44" s="1"/>
      <c r="M44" s="1"/>
      <c r="N44" s="1"/>
      <c r="O44" s="1"/>
      <c r="P44" s="1"/>
      <c r="Q44" s="1"/>
      <c r="R44" s="1"/>
      <c r="S44" s="1"/>
      <c r="T44" s="1"/>
      <c r="U44" s="1"/>
      <c r="V44" s="1"/>
      <c r="W44" s="1"/>
      <c r="X44" s="1"/>
      <c r="Y44" s="1"/>
      <c r="Z44" s="1"/>
    </row>
    <row r="45" spans="1:26" ht="1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
      <c r="A47" s="1"/>
      <c r="B47" s="69"/>
      <c r="C47" s="1"/>
      <c r="E47" s="1"/>
      <c r="F47" s="1"/>
      <c r="G47" s="1"/>
      <c r="H47" s="1"/>
      <c r="I47" s="1"/>
      <c r="J47" s="1"/>
      <c r="K47" s="1"/>
      <c r="L47" s="1"/>
      <c r="M47" s="1"/>
      <c r="N47" s="1"/>
      <c r="O47" s="1"/>
      <c r="P47" s="1"/>
      <c r="Q47" s="1"/>
      <c r="R47" s="1"/>
      <c r="S47" s="1"/>
      <c r="T47" s="1"/>
      <c r="U47" s="1"/>
      <c r="V47" s="1"/>
      <c r="W47" s="1"/>
      <c r="X47" s="1"/>
      <c r="Y47" s="1"/>
      <c r="Z47" s="1"/>
    </row>
    <row r="48" spans="1:26" ht="12">
      <c r="A48" s="1"/>
      <c r="B48" s="69"/>
      <c r="C48" s="1"/>
      <c r="E48" s="1"/>
      <c r="F48" s="1"/>
      <c r="G48" s="1"/>
      <c r="H48" s="1"/>
      <c r="I48" s="1"/>
      <c r="J48" s="1"/>
      <c r="K48" s="1"/>
      <c r="L48" s="1"/>
      <c r="M48" s="1"/>
      <c r="N48" s="1"/>
      <c r="O48" s="1"/>
      <c r="P48" s="1"/>
      <c r="Q48" s="1"/>
      <c r="R48" s="1"/>
      <c r="S48" s="1"/>
      <c r="T48" s="1"/>
      <c r="U48" s="1"/>
      <c r="V48" s="1"/>
      <c r="W48" s="1"/>
      <c r="X48" s="1"/>
      <c r="Y48" s="1"/>
      <c r="Z48" s="1"/>
    </row>
    <row r="49" spans="1:26" ht="12">
      <c r="A49" s="1"/>
      <c r="B49" s="69"/>
      <c r="C49" s="1"/>
      <c r="E49" s="1"/>
      <c r="F49" s="1"/>
      <c r="G49" s="1"/>
      <c r="H49" s="1"/>
      <c r="I49" s="1"/>
      <c r="J49" s="1"/>
      <c r="K49" s="1"/>
      <c r="L49" s="1"/>
      <c r="M49" s="1"/>
      <c r="N49" s="1"/>
      <c r="O49" s="1"/>
      <c r="P49" s="1"/>
      <c r="Q49" s="1"/>
      <c r="R49" s="1"/>
      <c r="S49" s="1"/>
      <c r="T49" s="1"/>
      <c r="U49" s="1"/>
      <c r="V49" s="1"/>
      <c r="W49" s="1"/>
      <c r="X49" s="1"/>
      <c r="Y49" s="1"/>
      <c r="Z49" s="1"/>
    </row>
    <row r="50" spans="1:26" ht="12">
      <c r="A50" s="1"/>
      <c r="B50" s="69"/>
      <c r="C50" s="1"/>
      <c r="E50" s="1"/>
      <c r="F50" s="1"/>
      <c r="G50" s="1"/>
      <c r="H50" s="1"/>
      <c r="I50" s="1"/>
      <c r="J50" s="1"/>
      <c r="K50" s="1"/>
      <c r="L50" s="1"/>
      <c r="M50" s="1"/>
      <c r="N50" s="1"/>
      <c r="O50" s="1"/>
      <c r="P50" s="1"/>
      <c r="Q50" s="1"/>
      <c r="R50" s="1"/>
      <c r="S50" s="1"/>
      <c r="T50" s="1"/>
      <c r="U50" s="1"/>
      <c r="V50" s="1"/>
      <c r="W50" s="1"/>
      <c r="X50" s="1"/>
      <c r="Y50" s="1"/>
      <c r="Z50" s="1"/>
    </row>
    <row r="51" spans="1:26" ht="12">
      <c r="A51" s="1"/>
      <c r="B51" s="69"/>
      <c r="C51" s="1"/>
      <c r="E51" s="1"/>
      <c r="F51" s="1"/>
      <c r="G51" s="1"/>
      <c r="H51" s="1"/>
      <c r="I51" s="1"/>
      <c r="J51" s="1"/>
      <c r="K51" s="1"/>
      <c r="L51" s="1"/>
      <c r="M51" s="1"/>
      <c r="N51" s="1"/>
      <c r="O51" s="1"/>
      <c r="P51" s="1"/>
      <c r="Q51" s="1"/>
      <c r="R51" s="1"/>
      <c r="S51" s="1"/>
      <c r="T51" s="1"/>
      <c r="U51" s="1"/>
      <c r="V51" s="1"/>
      <c r="W51" s="1"/>
      <c r="X51" s="1"/>
      <c r="Y51" s="1"/>
      <c r="Z51" s="1"/>
    </row>
    <row r="52" spans="1:26" ht="12">
      <c r="A52" s="1"/>
      <c r="B52" s="69"/>
      <c r="C52" s="1"/>
      <c r="E52" s="1"/>
      <c r="F52" s="1"/>
      <c r="G52" s="1"/>
      <c r="H52" s="1"/>
      <c r="I52" s="1"/>
      <c r="J52" s="1"/>
      <c r="K52" s="1"/>
      <c r="L52" s="1"/>
      <c r="M52" s="1"/>
      <c r="N52" s="1"/>
      <c r="O52" s="1"/>
      <c r="P52" s="1"/>
      <c r="Q52" s="1"/>
      <c r="R52" s="1"/>
      <c r="S52" s="1"/>
      <c r="T52" s="1"/>
      <c r="U52" s="1"/>
      <c r="V52" s="1"/>
      <c r="W52" s="1"/>
      <c r="X52" s="1"/>
      <c r="Y52" s="1"/>
      <c r="Z52" s="1"/>
    </row>
    <row r="53" spans="1:26" ht="1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
      <c r="A55" s="1"/>
      <c r="B55" s="69"/>
      <c r="C55" s="1"/>
      <c r="D55" s="1"/>
      <c r="E55" s="1"/>
      <c r="F55" s="1"/>
      <c r="G55" s="1"/>
      <c r="H55" s="1"/>
      <c r="I55" s="1"/>
      <c r="J55" s="1"/>
      <c r="K55" s="1"/>
      <c r="L55" s="1"/>
      <c r="M55" s="1"/>
      <c r="N55" s="1"/>
      <c r="O55" s="1"/>
      <c r="P55" s="1"/>
      <c r="Q55" s="1"/>
      <c r="R55" s="1"/>
      <c r="S55" s="1"/>
      <c r="T55" s="1"/>
      <c r="U55" s="1"/>
      <c r="V55" s="1"/>
      <c r="W55" s="1"/>
      <c r="X55" s="1"/>
      <c r="Y55" s="1"/>
      <c r="Z55" s="1"/>
    </row>
    <row r="56" spans="1:26" ht="12">
      <c r="A56" s="1"/>
      <c r="B56" s="69"/>
      <c r="C56" s="1"/>
      <c r="D56" s="1"/>
      <c r="E56" s="1"/>
      <c r="F56" s="1"/>
      <c r="G56" s="1"/>
      <c r="H56" s="1"/>
      <c r="I56" s="1"/>
      <c r="J56" s="1"/>
      <c r="K56" s="1"/>
      <c r="L56" s="1"/>
      <c r="M56" s="1"/>
      <c r="N56" s="1"/>
      <c r="O56" s="1"/>
      <c r="P56" s="1"/>
      <c r="Q56" s="1"/>
      <c r="R56" s="1"/>
      <c r="S56" s="1"/>
      <c r="T56" s="1"/>
      <c r="U56" s="1"/>
      <c r="V56" s="1"/>
      <c r="W56" s="1"/>
      <c r="X56" s="1"/>
      <c r="Y56" s="1"/>
      <c r="Z56" s="1"/>
    </row>
    <row r="57" spans="1:26" ht="12">
      <c r="A57" s="1"/>
      <c r="B57" s="69"/>
      <c r="C57" s="1"/>
      <c r="D57" s="1"/>
      <c r="E57" s="1"/>
      <c r="F57" s="1"/>
      <c r="G57" s="1"/>
      <c r="H57" s="1"/>
      <c r="I57" s="1"/>
      <c r="J57" s="1"/>
      <c r="K57" s="1"/>
      <c r="L57" s="1"/>
      <c r="M57" s="1"/>
      <c r="N57" s="1"/>
      <c r="O57" s="1"/>
      <c r="P57" s="1"/>
      <c r="Q57" s="1"/>
      <c r="R57" s="1"/>
      <c r="S57" s="1"/>
      <c r="T57" s="1"/>
      <c r="U57" s="1"/>
      <c r="V57" s="1"/>
      <c r="W57" s="1"/>
      <c r="X57" s="1"/>
      <c r="Y57" s="1"/>
      <c r="Z57" s="1"/>
    </row>
    <row r="58" spans="1:26" ht="12">
      <c r="A58" s="1"/>
      <c r="B58" s="69"/>
      <c r="C58" s="1"/>
      <c r="D58" s="1"/>
      <c r="E58" s="1"/>
      <c r="F58" s="1"/>
      <c r="G58" s="1"/>
      <c r="H58" s="1"/>
      <c r="I58" s="1"/>
      <c r="J58" s="1"/>
      <c r="K58" s="1"/>
      <c r="L58" s="1"/>
      <c r="M58" s="1"/>
      <c r="N58" s="1"/>
      <c r="O58" s="1"/>
      <c r="P58" s="1"/>
      <c r="Q58" s="1"/>
      <c r="R58" s="1"/>
      <c r="S58" s="1"/>
      <c r="T58" s="1"/>
      <c r="U58" s="1"/>
      <c r="V58" s="1"/>
      <c r="W58" s="1"/>
      <c r="X58" s="1"/>
      <c r="Y58" s="1"/>
      <c r="Z58" s="1"/>
    </row>
    <row r="59" spans="1:26" ht="12">
      <c r="A59" s="1"/>
      <c r="B59" s="69"/>
      <c r="C59" s="1"/>
      <c r="D59" s="1"/>
      <c r="E59" s="1"/>
      <c r="F59" s="1"/>
      <c r="G59" s="1"/>
      <c r="H59" s="1"/>
      <c r="I59" s="1"/>
      <c r="J59" s="1"/>
      <c r="K59" s="1"/>
      <c r="L59" s="1"/>
      <c r="M59" s="1"/>
      <c r="N59" s="1"/>
      <c r="O59" s="1"/>
      <c r="P59" s="1"/>
      <c r="Q59" s="1"/>
      <c r="R59" s="1"/>
      <c r="S59" s="1"/>
      <c r="T59" s="1"/>
      <c r="U59" s="1"/>
      <c r="V59" s="1"/>
      <c r="W59" s="1"/>
      <c r="X59" s="1"/>
      <c r="Y59" s="1"/>
      <c r="Z59" s="1"/>
    </row>
    <row r="60" spans="1:26" ht="12">
      <c r="A60" s="1"/>
      <c r="B60" s="69"/>
      <c r="C60" s="1"/>
      <c r="D60" s="1"/>
      <c r="E60" s="1"/>
      <c r="F60" s="1"/>
      <c r="G60" s="1"/>
      <c r="H60" s="1"/>
      <c r="I60" s="1"/>
      <c r="J60" s="1"/>
      <c r="K60" s="1"/>
      <c r="L60" s="1"/>
      <c r="M60" s="1"/>
      <c r="N60" s="1"/>
      <c r="O60" s="1"/>
      <c r="P60" s="1"/>
      <c r="Q60" s="1"/>
      <c r="R60" s="1"/>
      <c r="S60" s="1"/>
      <c r="T60" s="1"/>
      <c r="U60" s="1"/>
      <c r="V60" s="1"/>
      <c r="W60" s="1"/>
      <c r="X60" s="1"/>
      <c r="Y60" s="1"/>
      <c r="Z60" s="1"/>
    </row>
    <row r="61" spans="1:26" ht="1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 r="A63" s="1"/>
      <c r="B63" s="69"/>
      <c r="C63" s="69"/>
      <c r="D63" s="1"/>
      <c r="E63" s="1"/>
      <c r="F63" s="1"/>
      <c r="G63" s="1"/>
      <c r="H63" s="1"/>
      <c r="I63" s="1"/>
      <c r="J63" s="1"/>
      <c r="K63" s="1"/>
      <c r="L63" s="1"/>
      <c r="M63" s="1"/>
      <c r="N63" s="1"/>
      <c r="O63" s="1"/>
      <c r="P63" s="1"/>
      <c r="Q63" s="1"/>
      <c r="R63" s="1"/>
      <c r="S63" s="1"/>
      <c r="T63" s="1"/>
      <c r="U63" s="1"/>
      <c r="V63" s="1"/>
      <c r="W63" s="1"/>
      <c r="X63" s="1"/>
      <c r="Y63" s="1"/>
      <c r="Z63" s="1"/>
    </row>
    <row r="64" spans="1:26" ht="12">
      <c r="A64" s="1"/>
      <c r="B64" s="69"/>
      <c r="C64" s="69"/>
      <c r="D64" s="1"/>
      <c r="E64" s="1"/>
      <c r="F64" s="1"/>
      <c r="G64" s="1"/>
      <c r="H64" s="1"/>
      <c r="I64" s="1"/>
      <c r="J64" s="1"/>
      <c r="K64" s="1"/>
      <c r="L64" s="1"/>
      <c r="M64" s="1"/>
      <c r="N64" s="1"/>
      <c r="O64" s="1"/>
      <c r="P64" s="1"/>
      <c r="Q64" s="1"/>
      <c r="R64" s="1"/>
      <c r="S64" s="1"/>
      <c r="T64" s="1"/>
      <c r="U64" s="1"/>
      <c r="V64" s="1"/>
      <c r="W64" s="1"/>
      <c r="X64" s="1"/>
      <c r="Y64" s="1"/>
      <c r="Z64" s="1"/>
    </row>
    <row r="65" spans="1:26" ht="12">
      <c r="A65" s="1"/>
      <c r="B65" s="69"/>
      <c r="C65" s="69"/>
      <c r="D65" s="1"/>
      <c r="E65" s="1"/>
      <c r="F65" s="1"/>
      <c r="G65" s="1"/>
      <c r="H65" s="1"/>
      <c r="I65" s="1"/>
      <c r="J65" s="1"/>
      <c r="K65" s="1"/>
      <c r="L65" s="1"/>
      <c r="M65" s="1"/>
      <c r="N65" s="1"/>
      <c r="O65" s="1"/>
      <c r="P65" s="1"/>
      <c r="Q65" s="1"/>
      <c r="R65" s="1"/>
      <c r="S65" s="1"/>
      <c r="T65" s="1"/>
      <c r="U65" s="1"/>
      <c r="V65" s="1"/>
      <c r="W65" s="1"/>
      <c r="X65" s="1"/>
      <c r="Y65" s="1"/>
      <c r="Z65" s="1"/>
    </row>
    <row r="66" spans="1:26" ht="12">
      <c r="A66" s="1"/>
      <c r="B66" s="69"/>
      <c r="C66" s="69"/>
      <c r="D66" s="1"/>
      <c r="E66" s="1"/>
      <c r="F66" s="1"/>
      <c r="G66" s="1"/>
      <c r="H66" s="1"/>
      <c r="I66" s="1"/>
      <c r="J66" s="1"/>
      <c r="K66" s="1"/>
      <c r="L66" s="1"/>
      <c r="M66" s="1"/>
      <c r="N66" s="1"/>
      <c r="O66" s="1"/>
      <c r="P66" s="1"/>
      <c r="Q66" s="1"/>
      <c r="R66" s="1"/>
      <c r="S66" s="1"/>
      <c r="T66" s="1"/>
      <c r="U66" s="1"/>
      <c r="V66" s="1"/>
      <c r="W66" s="1"/>
      <c r="X66" s="1"/>
      <c r="Y66" s="1"/>
      <c r="Z66" s="1"/>
    </row>
    <row r="67" spans="1:26" ht="12">
      <c r="A67" s="1"/>
      <c r="B67" s="69"/>
      <c r="C67" s="69"/>
      <c r="D67" s="1"/>
      <c r="E67" s="1"/>
      <c r="F67" s="1"/>
      <c r="G67" s="1"/>
      <c r="H67" s="1"/>
      <c r="I67" s="1"/>
      <c r="J67" s="1"/>
      <c r="K67" s="1"/>
      <c r="L67" s="1"/>
      <c r="M67" s="1"/>
      <c r="N67" s="1"/>
      <c r="O67" s="1"/>
      <c r="P67" s="1"/>
      <c r="Q67" s="1"/>
      <c r="R67" s="1"/>
      <c r="S67" s="1"/>
      <c r="T67" s="1"/>
      <c r="U67" s="1"/>
      <c r="V67" s="1"/>
      <c r="W67" s="1"/>
      <c r="X67" s="1"/>
      <c r="Y67" s="1"/>
      <c r="Z67" s="1"/>
    </row>
    <row r="68" spans="1:26" ht="12">
      <c r="A68" s="1"/>
      <c r="B68" s="69"/>
      <c r="C68" s="69"/>
      <c r="D68" s="1"/>
      <c r="E68" s="1"/>
      <c r="F68" s="1"/>
      <c r="G68" s="1"/>
      <c r="H68" s="1"/>
      <c r="I68" s="1"/>
      <c r="J68" s="1"/>
      <c r="K68" s="1"/>
      <c r="L68" s="1"/>
      <c r="M68" s="1"/>
      <c r="N68" s="1"/>
      <c r="O68" s="1"/>
      <c r="P68" s="1"/>
      <c r="Q68" s="1"/>
      <c r="R68" s="1"/>
      <c r="S68" s="1"/>
      <c r="T68" s="1"/>
      <c r="U68" s="1"/>
      <c r="V68" s="1"/>
      <c r="W68" s="1"/>
      <c r="X68" s="1"/>
      <c r="Y68" s="1"/>
      <c r="Z68" s="1"/>
    </row>
    <row r="69" spans="1:26" ht="1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 r="A71" s="1"/>
      <c r="B71" s="69"/>
      <c r="C71" s="1"/>
      <c r="D71" s="1"/>
      <c r="E71" s="1"/>
      <c r="F71" s="1"/>
      <c r="G71" s="1"/>
      <c r="H71" s="1"/>
      <c r="I71" s="1"/>
      <c r="J71" s="1"/>
      <c r="K71" s="1"/>
      <c r="L71" s="1"/>
      <c r="M71" s="1"/>
      <c r="N71" s="1"/>
      <c r="O71" s="1"/>
      <c r="P71" s="1"/>
      <c r="Q71" s="1"/>
      <c r="R71" s="1"/>
      <c r="S71" s="1"/>
      <c r="T71" s="1"/>
      <c r="U71" s="1"/>
      <c r="V71" s="1"/>
      <c r="W71" s="1"/>
      <c r="X71" s="1"/>
      <c r="Y71" s="1"/>
      <c r="Z71" s="1"/>
    </row>
    <row r="72" spans="1:26" ht="12">
      <c r="A72" s="1"/>
      <c r="B72" s="69"/>
      <c r="C72" s="1"/>
      <c r="D72" s="1"/>
      <c r="E72" s="1"/>
      <c r="F72" s="1"/>
      <c r="G72" s="1"/>
      <c r="H72" s="1"/>
      <c r="I72" s="1"/>
      <c r="J72" s="1"/>
      <c r="K72" s="1"/>
      <c r="L72" s="1"/>
      <c r="M72" s="1"/>
      <c r="N72" s="1"/>
      <c r="O72" s="1"/>
      <c r="P72" s="1"/>
      <c r="Q72" s="1"/>
      <c r="R72" s="1"/>
      <c r="S72" s="1"/>
      <c r="T72" s="1"/>
      <c r="U72" s="1"/>
      <c r="V72" s="1"/>
      <c r="W72" s="1"/>
      <c r="X72" s="1"/>
      <c r="Y72" s="1"/>
      <c r="Z72" s="1"/>
    </row>
    <row r="73" spans="1:26" ht="12">
      <c r="A73" s="1"/>
      <c r="B73" s="69"/>
      <c r="C73" s="1"/>
      <c r="D73" s="1"/>
      <c r="E73" s="1"/>
      <c r="F73" s="1"/>
      <c r="G73" s="1"/>
      <c r="H73" s="1"/>
      <c r="I73" s="1"/>
      <c r="J73" s="1"/>
      <c r="K73" s="1"/>
      <c r="L73" s="1"/>
      <c r="M73" s="1"/>
      <c r="N73" s="1"/>
      <c r="O73" s="1"/>
      <c r="P73" s="1"/>
      <c r="Q73" s="1"/>
      <c r="R73" s="1"/>
      <c r="S73" s="1"/>
      <c r="T73" s="1"/>
      <c r="U73" s="1"/>
      <c r="V73" s="1"/>
      <c r="W73" s="1"/>
      <c r="X73" s="1"/>
      <c r="Y73" s="1"/>
      <c r="Z73" s="1"/>
    </row>
    <row r="74" spans="1:26" ht="12">
      <c r="A74" s="1"/>
      <c r="B74" s="69"/>
      <c r="C74" s="1"/>
      <c r="D74" s="1"/>
      <c r="E74" s="1"/>
      <c r="F74" s="1"/>
      <c r="G74" s="1"/>
      <c r="H74" s="1"/>
      <c r="I74" s="1"/>
      <c r="J74" s="1"/>
      <c r="K74" s="1"/>
      <c r="L74" s="1"/>
      <c r="M74" s="1"/>
      <c r="N74" s="1"/>
      <c r="O74" s="1"/>
      <c r="P74" s="1"/>
      <c r="Q74" s="1"/>
      <c r="R74" s="1"/>
      <c r="S74" s="1"/>
      <c r="T74" s="1"/>
      <c r="U74" s="1"/>
      <c r="V74" s="1"/>
      <c r="W74" s="1"/>
      <c r="X74" s="1"/>
      <c r="Y74" s="1"/>
      <c r="Z74" s="1"/>
    </row>
    <row r="75" spans="1:26" ht="12">
      <c r="A75" s="1"/>
      <c r="B75" s="69"/>
      <c r="C75" s="1"/>
      <c r="D75" s="1"/>
      <c r="E75" s="1"/>
      <c r="F75" s="1"/>
      <c r="G75" s="1"/>
      <c r="H75" s="1"/>
      <c r="I75" s="1"/>
      <c r="J75" s="1"/>
      <c r="K75" s="1"/>
      <c r="L75" s="1"/>
      <c r="M75" s="1"/>
      <c r="N75" s="1"/>
      <c r="O75" s="1"/>
      <c r="P75" s="1"/>
      <c r="Q75" s="1"/>
      <c r="R75" s="1"/>
      <c r="S75" s="1"/>
      <c r="T75" s="1"/>
      <c r="U75" s="1"/>
      <c r="V75" s="1"/>
      <c r="W75" s="1"/>
      <c r="X75" s="1"/>
      <c r="Y75" s="1"/>
      <c r="Z75" s="1"/>
    </row>
    <row r="76" spans="1:26" ht="12">
      <c r="A76" s="1"/>
      <c r="B76" s="69"/>
      <c r="C76" s="1"/>
      <c r="D76" s="1"/>
      <c r="E76" s="1"/>
      <c r="F76" s="1"/>
      <c r="G76" s="1"/>
      <c r="H76" s="1"/>
      <c r="I76" s="1"/>
      <c r="J76" s="1"/>
      <c r="K76" s="1"/>
      <c r="L76" s="1"/>
      <c r="M76" s="1"/>
      <c r="N76" s="1"/>
      <c r="O76" s="1"/>
      <c r="P76" s="1"/>
      <c r="Q76" s="1"/>
      <c r="R76" s="1"/>
      <c r="S76" s="1"/>
      <c r="T76" s="1"/>
      <c r="U76" s="1"/>
      <c r="V76" s="1"/>
      <c r="W76" s="1"/>
      <c r="X76" s="1"/>
      <c r="Y76" s="1"/>
      <c r="Z76" s="1"/>
    </row>
    <row r="77" spans="1:26" ht="1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 r="A79" s="1"/>
      <c r="B79" s="69"/>
      <c r="C79" s="1"/>
      <c r="D79" s="1"/>
      <c r="E79" s="1"/>
      <c r="F79" s="1"/>
      <c r="G79" s="1"/>
      <c r="H79" s="1"/>
      <c r="I79" s="1"/>
      <c r="J79" s="1"/>
      <c r="K79" s="1"/>
      <c r="L79" s="1"/>
      <c r="M79" s="1"/>
      <c r="N79" s="1"/>
      <c r="O79" s="1"/>
      <c r="P79" s="1"/>
      <c r="Q79" s="1"/>
      <c r="R79" s="1"/>
      <c r="S79" s="1"/>
      <c r="T79" s="1"/>
      <c r="U79" s="1"/>
      <c r="V79" s="1"/>
      <c r="W79" s="1"/>
      <c r="X79" s="1"/>
      <c r="Y79" s="1"/>
      <c r="Z79" s="1"/>
    </row>
    <row r="80" spans="1:26" ht="12">
      <c r="A80" s="1"/>
      <c r="B80" s="69"/>
      <c r="C80" s="1"/>
      <c r="D80" s="1"/>
      <c r="E80" s="1"/>
      <c r="F80" s="1"/>
      <c r="G80" s="1"/>
      <c r="H80" s="1"/>
      <c r="I80" s="1"/>
      <c r="J80" s="1"/>
      <c r="K80" s="1"/>
      <c r="L80" s="1"/>
      <c r="M80" s="1"/>
      <c r="N80" s="1"/>
      <c r="O80" s="1"/>
      <c r="P80" s="1"/>
      <c r="Q80" s="1"/>
      <c r="R80" s="1"/>
      <c r="S80" s="1"/>
      <c r="T80" s="1"/>
      <c r="U80" s="1"/>
      <c r="V80" s="1"/>
      <c r="W80" s="1"/>
      <c r="X80" s="1"/>
      <c r="Y80" s="1"/>
      <c r="Z80" s="1"/>
    </row>
    <row r="81" spans="1:26" ht="12">
      <c r="A81" s="1"/>
      <c r="B81" s="69"/>
      <c r="C81" s="1"/>
      <c r="D81" s="1"/>
      <c r="E81" s="1"/>
      <c r="F81" s="1"/>
      <c r="G81" s="1"/>
      <c r="H81" s="1"/>
      <c r="I81" s="1"/>
      <c r="J81" s="1"/>
      <c r="K81" s="1"/>
      <c r="L81" s="1"/>
      <c r="M81" s="1"/>
      <c r="N81" s="1"/>
      <c r="O81" s="1"/>
      <c r="P81" s="1"/>
      <c r="Q81" s="1"/>
      <c r="R81" s="1"/>
      <c r="S81" s="1"/>
      <c r="T81" s="1"/>
      <c r="U81" s="1"/>
      <c r="V81" s="1"/>
      <c r="W81" s="1"/>
      <c r="X81" s="1"/>
      <c r="Y81" s="1"/>
      <c r="Z81" s="1"/>
    </row>
    <row r="82" spans="1:26" ht="12">
      <c r="A82" s="1"/>
      <c r="B82" s="69"/>
      <c r="C82" s="1"/>
      <c r="D82" s="1"/>
      <c r="E82" s="1"/>
      <c r="F82" s="1"/>
      <c r="G82" s="1"/>
      <c r="H82" s="1"/>
      <c r="I82" s="1"/>
      <c r="J82" s="1"/>
      <c r="K82" s="1"/>
      <c r="L82" s="1"/>
      <c r="M82" s="1"/>
      <c r="N82" s="1"/>
      <c r="O82" s="1"/>
      <c r="P82" s="1"/>
      <c r="Q82" s="1"/>
      <c r="R82" s="1"/>
      <c r="S82" s="1"/>
      <c r="T82" s="1"/>
      <c r="U82" s="1"/>
      <c r="V82" s="1"/>
      <c r="W82" s="1"/>
      <c r="X82" s="1"/>
      <c r="Y82" s="1"/>
      <c r="Z82" s="1"/>
    </row>
    <row r="83" spans="1:26" ht="12">
      <c r="A83" s="1"/>
      <c r="B83" s="69"/>
      <c r="C83" s="1"/>
      <c r="D83" s="1"/>
      <c r="E83" s="1"/>
      <c r="F83" s="1"/>
      <c r="G83" s="1"/>
      <c r="H83" s="1"/>
      <c r="I83" s="1"/>
      <c r="J83" s="1"/>
      <c r="K83" s="1"/>
      <c r="L83" s="1"/>
      <c r="M83" s="1"/>
      <c r="N83" s="1"/>
      <c r="O83" s="1"/>
      <c r="P83" s="1"/>
      <c r="Q83" s="1"/>
      <c r="R83" s="1"/>
      <c r="S83" s="1"/>
      <c r="T83" s="1"/>
      <c r="U83" s="1"/>
      <c r="V83" s="1"/>
      <c r="W83" s="1"/>
      <c r="X83" s="1"/>
      <c r="Y83" s="1"/>
      <c r="Z83" s="1"/>
    </row>
    <row r="84" spans="1:26" ht="12">
      <c r="A84" s="1"/>
      <c r="B84" s="69"/>
      <c r="C84" s="1"/>
      <c r="D84" s="1"/>
      <c r="E84" s="1"/>
      <c r="F84" s="1"/>
      <c r="G84" s="1"/>
      <c r="H84" s="1"/>
      <c r="I84" s="1"/>
      <c r="J84" s="1"/>
      <c r="K84" s="1"/>
      <c r="L84" s="1"/>
      <c r="M84" s="1"/>
      <c r="N84" s="1"/>
      <c r="O84" s="1"/>
      <c r="P84" s="1"/>
      <c r="Q84" s="1"/>
      <c r="R84" s="1"/>
      <c r="S84" s="1"/>
      <c r="T84" s="1"/>
      <c r="U84" s="1"/>
      <c r="V84" s="1"/>
      <c r="W84" s="1"/>
      <c r="X84" s="1"/>
      <c r="Y84" s="1"/>
      <c r="Z84" s="1"/>
    </row>
    <row r="85" spans="1:26" ht="12">
      <c r="A85" s="1"/>
      <c r="B85" s="1"/>
      <c r="C85" s="1"/>
      <c r="D85" s="1"/>
      <c r="E85" s="1"/>
      <c r="F85" s="1"/>
      <c r="G85" s="1"/>
      <c r="H85" s="1"/>
      <c r="I85" s="1"/>
      <c r="J85" s="1"/>
      <c r="K85" s="1"/>
      <c r="L85" s="1"/>
      <c r="M85" s="1"/>
      <c r="N85" s="1"/>
      <c r="O85" s="1"/>
      <c r="P85" s="1"/>
      <c r="Q85" s="1"/>
      <c r="R85" s="1"/>
      <c r="S85" s="1"/>
      <c r="T85" s="1"/>
      <c r="U85" s="1"/>
      <c r="V85" s="1"/>
      <c r="W85" s="1"/>
      <c r="X85" s="1"/>
      <c r="Y85" s="1"/>
      <c r="Z85" s="1"/>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6B26B"/>
  </sheetPr>
  <dimension ref="A1:Z22"/>
  <sheetViews>
    <sheetView tabSelected="1" workbookViewId="0"/>
  </sheetViews>
  <sheetFormatPr baseColWidth="10" defaultColWidth="14.5" defaultRowHeight="15.75" customHeight="1" x14ac:dyDescent="0"/>
  <cols>
    <col min="1" max="1" width="54.5" customWidth="1"/>
    <col min="2" max="2" width="25.5" customWidth="1"/>
    <col min="3" max="3" width="18.33203125" customWidth="1"/>
    <col min="4" max="4" width="18.5" customWidth="1"/>
    <col min="5" max="5" width="18.1640625" customWidth="1"/>
    <col min="7" max="7" width="30.83203125" customWidth="1"/>
    <col min="8" max="8" width="7.5" customWidth="1"/>
  </cols>
  <sheetData>
    <row r="1" spans="1:7" ht="36">
      <c r="A1" s="6" t="s">
        <v>83</v>
      </c>
    </row>
    <row r="3" spans="1:7" s="62" customFormat="1" ht="12">
      <c r="A3" s="70" t="s">
        <v>84</v>
      </c>
      <c r="B3" s="70" t="s">
        <v>87</v>
      </c>
      <c r="C3" s="70" t="s">
        <v>88</v>
      </c>
      <c r="D3" s="70" t="s">
        <v>89</v>
      </c>
      <c r="E3" s="70" t="s">
        <v>90</v>
      </c>
    </row>
    <row r="4" spans="1:7" s="62" customFormat="1" ht="24">
      <c r="A4" s="32" t="str">
        <f>GQM!A3</f>
        <v>Mission towards sustainability:_x000D_Work on a project that achieves a sustainable impact</v>
      </c>
      <c r="B4" s="32" t="str">
        <f>GQM!D3</f>
        <v>Average score of Team members</v>
      </c>
      <c r="C4" s="71">
        <v>3</v>
      </c>
      <c r="D4" s="71">
        <v>3</v>
      </c>
      <c r="E4" s="71">
        <v>3.5</v>
      </c>
    </row>
    <row r="5" spans="1:7" s="62" customFormat="1" ht="12">
      <c r="A5" s="99" t="str">
        <f>GQM!A4</f>
        <v>Multidisciplinarity:_x000D_Work on a project that involves people from different majors</v>
      </c>
      <c r="B5" s="36" t="s">
        <v>92</v>
      </c>
      <c r="C5" s="72">
        <v>7</v>
      </c>
      <c r="D5" s="72">
        <v>2</v>
      </c>
      <c r="E5" s="72">
        <v>2</v>
      </c>
    </row>
    <row r="6" spans="1:7" s="62" customFormat="1" ht="25.5" customHeight="1">
      <c r="A6" s="98"/>
      <c r="B6" s="36" t="s">
        <v>94</v>
      </c>
      <c r="C6" s="72">
        <v>9</v>
      </c>
      <c r="D6" s="72">
        <v>3</v>
      </c>
      <c r="E6" s="72">
        <v>3</v>
      </c>
    </row>
    <row r="7" spans="1:7" s="62" customFormat="1" ht="36">
      <c r="A7" s="36" t="str">
        <f>GQM!A5</f>
        <v>Design focus:_x000D_Work on a project that requires the creation of a physical or virtual object</v>
      </c>
      <c r="B7" s="36" t="s">
        <v>96</v>
      </c>
      <c r="C7" s="72">
        <v>4</v>
      </c>
      <c r="D7" s="72">
        <v>4</v>
      </c>
      <c r="E7" s="72">
        <v>5</v>
      </c>
    </row>
    <row r="8" spans="1:7" s="62" customFormat="1" ht="36">
      <c r="A8" s="36" t="str">
        <f>GQM!A6</f>
        <v>Academic Value:_x000D_Work on a project that has been certified by a professor as a project having a good learning experience for students</v>
      </c>
      <c r="B8" s="36" t="s">
        <v>96</v>
      </c>
      <c r="C8" s="72">
        <v>4</v>
      </c>
      <c r="D8" s="72">
        <v>1</v>
      </c>
      <c r="E8" s="72">
        <v>5</v>
      </c>
    </row>
    <row r="9" spans="1:7" s="62" customFormat="1" ht="24">
      <c r="A9" s="39" t="str">
        <f>GQM!A7</f>
        <v>Stakeholder Commitment:_x000D_The stakeholder is committed to have the project succeed</v>
      </c>
      <c r="B9" s="39" t="s">
        <v>97</v>
      </c>
      <c r="C9" s="73">
        <v>2</v>
      </c>
      <c r="D9" s="73">
        <v>1</v>
      </c>
      <c r="E9" s="73">
        <v>3</v>
      </c>
    </row>
    <row r="10" spans="1:7" s="62" customFormat="1" ht="36">
      <c r="A10" s="39" t="str">
        <f>GQM!A8</f>
        <v xml:space="preserve">Stakeholder Accessibility:_x000D_CUSD should not be constrained to move forward on the project by the lack of interaction </v>
      </c>
      <c r="B10" s="39" t="s">
        <v>103</v>
      </c>
      <c r="C10" s="73">
        <v>1</v>
      </c>
      <c r="D10" s="73">
        <v>0</v>
      </c>
      <c r="E10" s="73">
        <v>7</v>
      </c>
    </row>
    <row r="11" spans="1:7" s="62" customFormat="1" ht="24">
      <c r="A11" s="96" t="str">
        <f>GQM!A9</f>
        <v>Human Skills:_x000D_CUSD is able to find the students with the necessary skill set that the project requires</v>
      </c>
      <c r="B11" s="39" t="s">
        <v>104</v>
      </c>
      <c r="C11" s="73">
        <v>5</v>
      </c>
      <c r="D11" s="73">
        <v>6</v>
      </c>
      <c r="E11" s="73">
        <v>4</v>
      </c>
      <c r="G11" s="6"/>
    </row>
    <row r="12" spans="1:7" s="62" customFormat="1" ht="24">
      <c r="A12" s="97"/>
      <c r="B12" s="39" t="s">
        <v>105</v>
      </c>
      <c r="C12" s="73">
        <v>4</v>
      </c>
      <c r="D12" s="73">
        <v>2</v>
      </c>
      <c r="E12" s="73">
        <v>4</v>
      </c>
    </row>
    <row r="13" spans="1:7" s="62" customFormat="1" ht="24">
      <c r="A13" s="97"/>
      <c r="B13" s="39" t="s">
        <v>106</v>
      </c>
      <c r="C13" s="73">
        <v>3</v>
      </c>
      <c r="D13" s="73">
        <v>10</v>
      </c>
      <c r="E13" s="73">
        <v>2</v>
      </c>
    </row>
    <row r="14" spans="1:7" s="62" customFormat="1" ht="24">
      <c r="A14" s="98"/>
      <c r="B14" s="39" t="s">
        <v>107</v>
      </c>
      <c r="C14" s="73">
        <v>2</v>
      </c>
      <c r="D14" s="73">
        <v>10</v>
      </c>
      <c r="E14" s="73">
        <v>0</v>
      </c>
    </row>
    <row r="15" spans="1:7" s="62" customFormat="1" ht="36">
      <c r="A15" s="39" t="str">
        <f>GQM!A10</f>
        <v>Human Ressources:_x000D_CUSD has the capacity to gather and manage the number of people needed for the project</v>
      </c>
      <c r="B15" s="39" t="s">
        <v>109</v>
      </c>
      <c r="C15" s="73">
        <v>35</v>
      </c>
      <c r="D15" s="73">
        <v>5</v>
      </c>
      <c r="E15" s="73">
        <v>20</v>
      </c>
    </row>
    <row r="16" spans="1:7" s="62" customFormat="1" ht="36">
      <c r="A16" s="40" t="str">
        <f>GQM!A11</f>
        <v>Financing Ressources:_x000D_The funds needed to accomplish the project are either provided by the stakeholder or CUSD is able to raise them</v>
      </c>
      <c r="B16" s="39" t="s">
        <v>111</v>
      </c>
      <c r="C16" s="73">
        <v>12000000</v>
      </c>
      <c r="D16" s="73">
        <v>80000</v>
      </c>
      <c r="E16" s="73">
        <v>100000</v>
      </c>
    </row>
    <row r="17" spans="1:26" s="62" customFormat="1" ht="36">
      <c r="A17" s="39" t="str">
        <f>GQM!A12</f>
        <v xml:space="preserve">Time Scope:_x000D_Work on a project that is intended to be done attainable within a student rotation within CUSD </v>
      </c>
      <c r="B17" s="39" t="s">
        <v>112</v>
      </c>
      <c r="C17" s="73">
        <v>30</v>
      </c>
      <c r="D17" s="73">
        <v>30</v>
      </c>
      <c r="E17" s="73">
        <v>60</v>
      </c>
    </row>
    <row r="18" spans="1:26" s="62" customFormat="1" ht="24">
      <c r="A18" s="96" t="str">
        <f>GQM!A13</f>
        <v xml:space="preserve">Professional Advisory:_x000D_Have the right set of academic/industry advisors from the areas needed for the project </v>
      </c>
      <c r="B18" s="39" t="s">
        <v>113</v>
      </c>
      <c r="C18" s="73">
        <v>2</v>
      </c>
      <c r="D18" s="73">
        <v>3</v>
      </c>
      <c r="E18" s="73">
        <v>1</v>
      </c>
    </row>
    <row r="19" spans="1:26" s="62" customFormat="1" ht="24">
      <c r="A19" s="97"/>
      <c r="B19" s="39" t="s">
        <v>114</v>
      </c>
      <c r="C19" s="73">
        <v>2</v>
      </c>
      <c r="D19" s="73">
        <v>2</v>
      </c>
      <c r="E19" s="73">
        <v>1</v>
      </c>
    </row>
    <row r="20" spans="1:26" s="62" customFormat="1" ht="24">
      <c r="A20" s="97"/>
      <c r="B20" s="39" t="s">
        <v>115</v>
      </c>
      <c r="C20" s="73">
        <v>1</v>
      </c>
      <c r="D20" s="73">
        <v>2</v>
      </c>
      <c r="E20" s="73">
        <v>2</v>
      </c>
    </row>
    <row r="21" spans="1:26" s="62" customFormat="1" ht="24">
      <c r="A21" s="98"/>
      <c r="B21" s="39" t="s">
        <v>116</v>
      </c>
      <c r="C21" s="73">
        <v>1</v>
      </c>
      <c r="D21" s="73">
        <v>1</v>
      </c>
      <c r="E21" s="73">
        <v>0</v>
      </c>
    </row>
    <row r="22" spans="1:26" s="62" customFormat="1" ht="15">
      <c r="A22" s="74" t="s">
        <v>117</v>
      </c>
      <c r="B22" s="75"/>
      <c r="C22" s="76">
        <f>'Decision Matrix'!C29</f>
        <v>3.4997483732579866</v>
      </c>
      <c r="D22" s="76">
        <f>'Decision Matrix'!D29</f>
        <v>2.6949427393698677</v>
      </c>
      <c r="E22" s="76">
        <f>'Decision Matrix'!E29</f>
        <v>4.0821404448105554</v>
      </c>
      <c r="F22" s="1"/>
      <c r="G22" s="1"/>
      <c r="H22" s="1"/>
      <c r="I22" s="1"/>
      <c r="J22" s="1"/>
      <c r="K22" s="1"/>
      <c r="L22" s="1"/>
      <c r="M22" s="1"/>
      <c r="N22" s="1"/>
      <c r="O22" s="1"/>
      <c r="P22" s="1"/>
      <c r="Q22" s="1"/>
      <c r="R22" s="1"/>
      <c r="S22" s="1"/>
      <c r="T22" s="1"/>
      <c r="U22" s="1"/>
      <c r="V22" s="1"/>
      <c r="W22" s="1"/>
      <c r="X22" s="1"/>
      <c r="Y22" s="1"/>
      <c r="Z22" s="1"/>
    </row>
  </sheetData>
  <mergeCells count="3">
    <mergeCell ref="A11:A14"/>
    <mergeCell ref="A5:A6"/>
    <mergeCell ref="A18:A2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ColWidth="14.5" defaultRowHeight="15.75" customHeight="1" x14ac:dyDescent="0"/>
  <cols>
    <col min="1" max="1" width="49.5" customWidth="1"/>
  </cols>
  <sheetData>
    <row r="1" spans="1:2" ht="15.75" customHeight="1">
      <c r="A1" s="46"/>
      <c r="B1" s="46"/>
    </row>
    <row r="2" spans="1:2" ht="15.75" customHeight="1">
      <c r="A2" s="20" t="s">
        <v>125</v>
      </c>
      <c r="B2" s="20" t="s">
        <v>126</v>
      </c>
    </row>
    <row r="3" spans="1:2" ht="15.75" customHeight="1">
      <c r="A3" s="24" t="s">
        <v>127</v>
      </c>
      <c r="B3" s="48">
        <v>3</v>
      </c>
    </row>
    <row r="4" spans="1:2" ht="15.75" customHeight="1">
      <c r="A4" s="24" t="s">
        <v>128</v>
      </c>
      <c r="B4" s="48">
        <v>6</v>
      </c>
    </row>
    <row r="5" spans="1:2" ht="15.75" customHeight="1">
      <c r="A5" s="24" t="s">
        <v>129</v>
      </c>
      <c r="B5" s="48">
        <v>5</v>
      </c>
    </row>
    <row r="6" spans="1:2" ht="15.75" customHeight="1">
      <c r="A6" s="24" t="s">
        <v>130</v>
      </c>
      <c r="B6" s="48">
        <v>3</v>
      </c>
    </row>
    <row r="7" spans="1:2" ht="15.75" customHeight="1">
      <c r="A7" s="24" t="s">
        <v>131</v>
      </c>
      <c r="B7" s="48">
        <v>1</v>
      </c>
    </row>
    <row r="8" spans="1:2" ht="15.75" customHeight="1">
      <c r="A8" s="24" t="s">
        <v>132</v>
      </c>
      <c r="B8" s="48">
        <v>15</v>
      </c>
    </row>
    <row r="9" spans="1:2" ht="15.75" customHeight="1">
      <c r="A9" s="24" t="s">
        <v>133</v>
      </c>
      <c r="B9" s="48">
        <v>35</v>
      </c>
    </row>
    <row r="10" spans="1:2" ht="15.75" customHeight="1">
      <c r="A10" s="24" t="s">
        <v>134</v>
      </c>
      <c r="B10" s="48">
        <v>12</v>
      </c>
    </row>
    <row r="11" spans="1:2" ht="15.75" customHeight="1">
      <c r="A11" s="24" t="s">
        <v>135</v>
      </c>
      <c r="B11" s="48">
        <v>42</v>
      </c>
    </row>
    <row r="12" spans="1:2" ht="15.75" customHeight="1">
      <c r="A12" s="24" t="s">
        <v>136</v>
      </c>
      <c r="B12" s="48">
        <v>50000</v>
      </c>
    </row>
    <row r="13" spans="1:2" ht="15.75" customHeight="1">
      <c r="A13" s="24" t="s">
        <v>137</v>
      </c>
      <c r="B13" s="48">
        <v>150000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Analytical Hierarchy Process</vt:lpstr>
      <vt:lpstr>Requirements</vt:lpstr>
      <vt:lpstr>GQM</vt:lpstr>
      <vt:lpstr>Decision Matrix</vt:lpstr>
      <vt:lpstr>Scoring Table (evaluate project</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Khalil Hajji</cp:lastModifiedBy>
  <dcterms:modified xsi:type="dcterms:W3CDTF">2017-05-25T00:57:57Z</dcterms:modified>
</cp:coreProperties>
</file>